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GitHub\kickstarter-analysis\"/>
    </mc:Choice>
  </mc:AlternateContent>
  <xr:revisionPtr revIDLastSave="0" documentId="13_ncr:1_{BFBB3082-D40F-4227-849A-B1CAEF99B60F}" xr6:coauthVersionLast="47" xr6:coauthVersionMax="47" xr10:uidLastSave="{00000000-0000-0000-0000-000000000000}"/>
  <bookViews>
    <workbookView xWindow="24075" yWindow="1710" windowWidth="23115" windowHeight="18975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Category Statistics" sheetId="2" state="hidden" r:id="rId4"/>
    <sheet name="Subcategory Statistics" sheetId="4" state="hidden" r:id="rId5"/>
    <sheet name="Outcomes Based on Launch Date" sheetId="5" state="hidden" r:id="rId6"/>
    <sheet name="Edinburgh Research" sheetId="6" state="hidden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8" l="1"/>
  <c r="F3" i="8"/>
  <c r="D3" i="8"/>
  <c r="E14" i="8"/>
  <c r="F14" i="8"/>
  <c r="D14" i="8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D5" i="8"/>
  <c r="D6" i="8"/>
  <c r="D7" i="8"/>
  <c r="D8" i="8"/>
  <c r="D9" i="8"/>
  <c r="D10" i="8"/>
  <c r="D11" i="8"/>
  <c r="D12" i="8"/>
  <c r="D13" i="8"/>
  <c r="D4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6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6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6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6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6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8" l="1"/>
  <c r="J4" i="8" s="1"/>
  <c r="G3" i="8"/>
  <c r="J3" i="8" s="1"/>
  <c r="G14" i="8" l="1"/>
  <c r="H14" i="8" s="1"/>
  <c r="I3" i="8"/>
  <c r="H4" i="8"/>
  <c r="H3" i="8"/>
  <c r="I4" i="8"/>
  <c r="G5" i="8"/>
  <c r="G6" i="8"/>
  <c r="G8" i="8"/>
  <c r="G7" i="8"/>
  <c r="I14" i="8" l="1"/>
  <c r="J14" i="8"/>
  <c r="J6" i="8"/>
  <c r="H6" i="8"/>
  <c r="I6" i="8"/>
  <c r="J8" i="8"/>
  <c r="I8" i="8"/>
  <c r="H8" i="8"/>
  <c r="J7" i="8"/>
  <c r="H7" i="8"/>
  <c r="I7" i="8"/>
  <c r="J5" i="8"/>
  <c r="H5" i="8"/>
  <c r="I5" i="8"/>
  <c r="G10" i="8"/>
  <c r="G12" i="8"/>
  <c r="G9" i="8"/>
  <c r="H10" i="8" l="1"/>
  <c r="J10" i="8"/>
  <c r="I10" i="8"/>
  <c r="I9" i="8"/>
  <c r="H9" i="8"/>
  <c r="J9" i="8"/>
  <c r="I12" i="8"/>
  <c r="H12" i="8"/>
  <c r="J12" i="8"/>
  <c r="G11" i="8"/>
  <c r="G13" i="8"/>
  <c r="J13" i="8" l="1"/>
  <c r="H13" i="8"/>
  <c r="I13" i="8"/>
  <c r="I11" i="8"/>
  <c r="H11" i="8"/>
  <c r="J11" i="8"/>
</calcChain>
</file>

<file path=xl/sharedStrings.xml><?xml version="1.0" encoding="utf-8"?>
<sst xmlns="http://schemas.openxmlformats.org/spreadsheetml/2006/main" count="33042" uniqueCount="8407">
  <si>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</si>
  <si>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</si>
  <si>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</si>
  <si>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</si>
  <si>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</si>
  <si>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</si>
  <si>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</si>
  <si>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</si>
  <si>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</si>
  <si>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</si>
  <si>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</si>
  <si>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</si>
  <si>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</si>
  <si>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</si>
  <si>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</si>
  <si>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</si>
  <si>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</si>
  <si>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</si>
  <si>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</si>
  <si>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</si>
  <si>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</si>
  <si>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</si>
  <si>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</si>
  <si>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</si>
  <si>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</si>
  <si>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</si>
  <si>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</si>
  <si>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</si>
  <si>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</si>
  <si>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</si>
  <si>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</si>
  <si>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</si>
  <si>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</si>
  <si>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</si>
  <si>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</si>
  <si>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</si>
  <si>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</si>
  <si>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</si>
  <si>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</si>
  <si>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</si>
  <si>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</si>
  <si>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</si>
  <si>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</si>
  <si>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</si>
  <si>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</si>
  <si>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</si>
  <si>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</si>
  <si>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</si>
  <si>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</si>
  <si>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</si>
  <si>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</si>
  <si>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</si>
  <si>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</si>
  <si>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</si>
  <si>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</si>
  <si>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</si>
  <si>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</si>
  <si>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</si>
  <si>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</si>
  <si>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</si>
  <si>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</si>
  <si>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</si>
  <si>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</si>
  <si>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</si>
  <si>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</si>
  <si>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</si>
  <si>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</si>
  <si>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</si>
  <si>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</si>
  <si>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</si>
  <si>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</si>
  <si>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</si>
  <si>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</si>
  <si>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</si>
  <si>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</si>
  <si>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</si>
  <si>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</si>
  <si>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</si>
  <si>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</si>
  <si>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</si>
  <si>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</si>
  <si>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</si>
  <si>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</si>
  <si>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</si>
  <si>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</si>
  <si>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</si>
  <si>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</si>
  <si>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</si>
  <si>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</si>
  <si>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</si>
  <si>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</si>
  <si>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</si>
  <si>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</si>
  <si>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</si>
  <si>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</si>
  <si>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</si>
  <si>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</si>
  <si>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</si>
  <si>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</si>
  <si>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</si>
  <si>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</si>
  <si>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</si>
  <si>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</si>
  <si>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</si>
  <si>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</si>
  <si>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</si>
  <si>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</si>
  <si>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</si>
  <si>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</si>
  <si>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</si>
  <si>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</si>
  <si>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</si>
  <si>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</si>
  <si>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</si>
  <si>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</si>
  <si>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</si>
  <si>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</si>
  <si>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</si>
  <si>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</si>
  <si>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</si>
  <si>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</si>
  <si>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</si>
  <si>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</si>
  <si>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</si>
  <si>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</si>
  <si>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</si>
  <si>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</si>
  <si>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</si>
  <si>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</si>
  <si>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</si>
  <si>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</si>
  <si>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</si>
  <si>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</si>
  <si>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</si>
  <si>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</si>
  <si>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</si>
  <si>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</si>
  <si>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</si>
  <si>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</si>
  <si>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</si>
  <si>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</si>
  <si>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</si>
  <si>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</si>
  <si>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</si>
  <si>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</si>
  <si>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</si>
  <si>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</si>
  <si>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</si>
  <si>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</si>
  <si>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</si>
  <si>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</si>
  <si>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</si>
  <si>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</si>
  <si>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</si>
  <si>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</si>
  <si>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</si>
  <si>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</si>
  <si>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</si>
  <si>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</si>
  <si>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</si>
  <si>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</si>
  <si>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</si>
  <si>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</si>
  <si>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</si>
  <si>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</si>
  <si>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</si>
  <si>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</si>
  <si>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</si>
  <si>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</si>
  <si>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</si>
  <si>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</si>
  <si>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</si>
  <si>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</si>
  <si>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</si>
  <si>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</si>
  <si>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</si>
  <si>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</si>
  <si>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</si>
  <si>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</si>
  <si>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</si>
  <si>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</si>
  <si>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</si>
  <si>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</si>
  <si>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</si>
  <si>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</si>
  <si>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</si>
  <si>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</si>
  <si>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</si>
  <si>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</si>
  <si>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</si>
  <si>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</si>
  <si>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</si>
  <si>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</si>
  <si>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</si>
  <si>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</si>
  <si>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</si>
  <si>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</si>
  <si>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</si>
  <si>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</si>
  <si>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</si>
  <si>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</si>
  <si>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</si>
  <si>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</si>
  <si>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</si>
  <si>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</si>
  <si>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</si>
  <si>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</si>
  <si>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</si>
  <si>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</si>
  <si>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</si>
  <si>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</si>
  <si>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</si>
  <si>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</si>
  <si>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</si>
  <si>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</si>
  <si>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</si>
  <si>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</si>
  <si>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</si>
  <si>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</si>
  <si>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</si>
  <si>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</si>
  <si>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</si>
  <si>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</si>
  <si>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</si>
  <si>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</si>
  <si>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</si>
  <si>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</si>
  <si>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</si>
  <si>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</si>
  <si>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</si>
  <si>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</si>
  <si>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</si>
  <si>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</si>
  <si>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</si>
  <si>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</si>
  <si>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</si>
  <si>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</si>
  <si>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</si>
  <si>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</si>
  <si>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</si>
  <si>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</si>
  <si>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</si>
  <si>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</si>
  <si>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</si>
  <si>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</si>
  <si>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</si>
  <si>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</si>
  <si>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</si>
  <si>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</si>
  <si>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</si>
  <si>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</si>
  <si>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</si>
  <si>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</si>
  <si>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</si>
  <si>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</si>
  <si>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</si>
  <si>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</si>
  <si>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</si>
  <si>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</si>
  <si>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</si>
  <si>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</si>
  <si>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</si>
  <si>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</si>
  <si>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</si>
  <si>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</si>
  <si>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</si>
  <si>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</si>
  <si>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</si>
  <si>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</si>
  <si>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</si>
  <si>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</si>
  <si>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</si>
  <si>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</si>
  <si>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</si>
  <si>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</si>
  <si>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</si>
  <si>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</si>
  <si>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</si>
  <si>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</si>
  <si>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</si>
  <si>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</si>
  <si>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</si>
  <si>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</si>
  <si>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</si>
  <si>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</si>
  <si>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</si>
  <si>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</si>
  <si>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</si>
  <si>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</si>
  <si>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</si>
  <si>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</si>
  <si>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</si>
  <si>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</si>
  <si>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</si>
  <si>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</si>
  <si>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</si>
  <si>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</si>
  <si>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</si>
  <si>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</si>
  <si>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</si>
  <si>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</si>
  <si>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</si>
  <si>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</si>
  <si>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</si>
  <si>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</si>
  <si>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</si>
  <si>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</si>
  <si>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</si>
  <si>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</si>
  <si>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</si>
  <si>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</si>
  <si>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</si>
  <si>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</si>
  <si>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</si>
  <si>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</si>
  <si>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</si>
  <si>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</si>
  <si>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</si>
  <si>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</si>
  <si>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</si>
  <si>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</si>
  <si>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</si>
  <si>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</si>
  <si>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</si>
  <si>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</si>
  <si>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</si>
  <si>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</si>
  <si>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</si>
  <si>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</si>
  <si>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</si>
  <si>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</si>
  <si>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</si>
  <si>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</si>
  <si>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</si>
  <si>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</si>
  <si>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</si>
  <si>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</si>
  <si>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</si>
  <si>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</si>
  <si>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</si>
  <si>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</si>
  <si>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</si>
  <si>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</si>
  <si>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</si>
  <si>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</si>
  <si>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</si>
  <si>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</si>
  <si>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</si>
  <si>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</si>
  <si>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</si>
  <si>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</si>
  <si>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</si>
  <si>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</si>
  <si>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</si>
  <si>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</si>
  <si>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</si>
  <si>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</si>
  <si>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</si>
  <si>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</si>
  <si>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</si>
  <si>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</si>
  <si>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</si>
  <si>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</si>
  <si>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</si>
  <si>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</si>
  <si>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</si>
  <si>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</si>
  <si>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</si>
  <si>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</si>
  <si>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</si>
  <si>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</si>
  <si>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</si>
  <si>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</si>
  <si>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</si>
  <si>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</si>
  <si>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</si>
  <si>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</si>
  <si>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</si>
  <si>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</si>
  <si>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</si>
  <si>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</si>
  <si>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</si>
  <si>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</si>
  <si>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</si>
  <si>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</si>
  <si>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</si>
  <si>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</si>
  <si>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</si>
  <si>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</si>
  <si>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</si>
  <si>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</si>
  <si>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</si>
  <si>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</si>
  <si>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</si>
  <si>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</si>
  <si>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</si>
  <si>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</si>
  <si>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</si>
  <si>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</si>
  <si>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</si>
  <si>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</si>
  <si>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</si>
  <si>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</si>
  <si>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</si>
  <si>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</si>
  <si>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</si>
  <si>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</si>
  <si>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</si>
  <si>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</si>
  <si>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</si>
  <si>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</si>
  <si>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</si>
  <si>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</si>
  <si>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</si>
  <si>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</si>
  <si>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</si>
  <si>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</si>
  <si>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</si>
  <si>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</si>
  <si>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</si>
  <si>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</si>
  <si>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</si>
  <si>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</si>
  <si>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</si>
  <si>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</si>
  <si>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</si>
  <si>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</si>
  <si>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</si>
  <si>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</si>
  <si>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</si>
  <si>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</si>
  <si>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</si>
  <si>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</si>
  <si>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</si>
  <si>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</si>
  <si>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</si>
  <si>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</si>
  <si>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</si>
  <si>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</si>
  <si>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</si>
  <si>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</si>
  <si>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</si>
  <si>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</si>
  <si>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</si>
  <si>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</si>
  <si>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</si>
  <si>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</si>
  <si>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</si>
  <si>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</si>
  <si>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</si>
  <si>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</si>
  <si>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</si>
  <si>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</si>
  <si>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</si>
  <si>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</si>
  <si>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</si>
  <si>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</si>
  <si>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</si>
  <si>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</si>
  <si>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</si>
  <si>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</si>
  <si>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</si>
  <si>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</si>
  <si>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</si>
  <si>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</si>
  <si>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</si>
  <si>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</si>
  <si>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</si>
  <si>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</si>
  <si>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</si>
  <si>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</si>
  <si>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</si>
  <si>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</si>
  <si>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</si>
  <si>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</si>
  <si>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</si>
  <si>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</si>
  <si>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</si>
  <si>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</si>
  <si>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</si>
  <si>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</si>
  <si>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</si>
  <si>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</si>
  <si>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</si>
  <si>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</si>
  <si>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</si>
  <si>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</si>
  <si>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</si>
  <si>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</si>
  <si>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</si>
  <si>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</si>
  <si>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</si>
  <si>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</si>
  <si>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</si>
  <si>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</si>
  <si>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</si>
  <si>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</si>
  <si>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</si>
  <si>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</si>
  <si>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</si>
  <si>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</si>
  <si>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</si>
  <si>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</si>
  <si>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</si>
  <si>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</si>
  <si>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</si>
  <si>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</si>
  <si>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</si>
  <si>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</si>
  <si>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</si>
  <si>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</si>
  <si>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</si>
  <si>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</si>
  <si>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</si>
  <si>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</si>
  <si>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</si>
  <si>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</si>
  <si>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</si>
  <si>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</si>
  <si>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</si>
  <si>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</si>
  <si>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</si>
  <si>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</si>
  <si>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</si>
  <si>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</si>
  <si>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</si>
  <si>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</si>
  <si>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</si>
  <si>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</si>
  <si>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</si>
  <si>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</si>
  <si>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</si>
  <si>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</si>
  <si>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</si>
  <si>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</si>
  <si>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</si>
  <si>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</si>
  <si>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</si>
  <si>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</si>
  <si>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</si>
  <si>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</si>
  <si>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</si>
  <si>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</si>
  <si>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</si>
  <si>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</si>
  <si>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</si>
  <si>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</si>
  <si>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</si>
  <si>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</si>
  <si>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</si>
  <si>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</si>
  <si>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</si>
  <si>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</si>
  <si>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</si>
  <si>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</si>
  <si>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</si>
  <si>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</si>
  <si>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</si>
  <si>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</si>
  <si>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</si>
  <si>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</si>
  <si>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</si>
  <si>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</si>
  <si>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</si>
  <si>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</si>
  <si>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</si>
  <si>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</si>
  <si>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</si>
  <si>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</si>
  <si>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</si>
  <si>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</si>
  <si>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</si>
  <si>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</si>
  <si>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</si>
  <si>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</si>
  <si>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</si>
  <si>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</si>
  <si>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</si>
  <si>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</si>
  <si>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</si>
  <si>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</si>
  <si>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</si>
  <si>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</si>
  <si>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</si>
  <si>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</si>
  <si>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</si>
  <si>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</si>
  <si>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</si>
  <si>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</si>
  <si>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</si>
  <si>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</si>
  <si>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</si>
  <si>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</si>
  <si>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</si>
  <si>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</si>
  <si>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</si>
  <si>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</si>
  <si>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</si>
  <si>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</si>
  <si>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</si>
  <si>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</si>
  <si>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</si>
  <si>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</si>
  <si>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</si>
  <si>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</si>
  <si>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</si>
  <si>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</si>
  <si>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</si>
  <si>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</si>
  <si>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</si>
  <si>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</si>
  <si>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</si>
  <si>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</si>
  <si>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</si>
  <si>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</si>
  <si>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</si>
  <si>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</si>
  <si>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</si>
  <si>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</si>
  <si>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</si>
  <si>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</si>
  <si>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</si>
  <si>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</si>
  <si>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</si>
  <si>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</si>
  <si>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</si>
  <si>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</si>
  <si>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</si>
  <si>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</si>
  <si>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</si>
  <si>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</si>
  <si>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</si>
  <si>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</si>
  <si>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</si>
  <si>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</si>
  <si>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</si>
  <si>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</si>
  <si>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</si>
  <si>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</si>
  <si>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</si>
  <si>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</si>
  <si>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</si>
  <si>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</si>
  <si>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</si>
  <si>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</si>
  <si>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</si>
  <si>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</si>
  <si>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</si>
  <si>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</si>
  <si>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</si>
  <si>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</si>
  <si>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</si>
  <si>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</si>
  <si>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</si>
  <si>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</si>
  <si>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</si>
  <si>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</si>
  <si>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</si>
  <si>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</si>
  <si>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</si>
  <si>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</si>
  <si>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</si>
  <si>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</si>
  <si>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</si>
  <si>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</si>
  <si>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</si>
  <si>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</si>
  <si>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</si>
  <si>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</si>
  <si>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</si>
  <si>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</si>
  <si>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</si>
  <si>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</si>
  <si>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</si>
  <si>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</si>
  <si>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</si>
  <si>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</si>
  <si>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</si>
  <si>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</si>
  <si>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</si>
  <si>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</si>
  <si>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</si>
  <si>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</si>
  <si>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</si>
  <si>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</si>
  <si>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</si>
  <si>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</si>
  <si>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</si>
  <si>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</si>
  <si>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</si>
  <si>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</si>
  <si>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</si>
  <si>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</si>
  <si>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</si>
  <si>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</si>
  <si>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</si>
  <si>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</si>
  <si>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</si>
  <si>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</si>
  <si>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</si>
  <si>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</si>
  <si>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</si>
  <si>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</si>
  <si>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</si>
  <si>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</si>
  <si>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</si>
  <si>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</si>
  <si>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</si>
  <si>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</si>
  <si>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</si>
  <si>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</si>
  <si>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</si>
  <si>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</si>
  <si>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</si>
  <si>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</si>
  <si>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</si>
  <si>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</si>
  <si>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</si>
  <si>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</si>
  <si>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</si>
  <si>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</si>
  <si>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</si>
  <si>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</si>
  <si>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</si>
  <si>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</si>
  <si>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</si>
  <si>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</si>
  <si>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</si>
  <si>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</si>
  <si>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</si>
  <si>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</si>
  <si>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</si>
  <si>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</si>
  <si>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</si>
  <si>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</si>
  <si>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</si>
  <si>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</si>
  <si>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</si>
  <si>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</si>
  <si>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</si>
  <si>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</si>
  <si>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</si>
  <si>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</si>
  <si>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</si>
  <si>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</si>
  <si>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</si>
  <si>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</si>
  <si>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</si>
  <si>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</si>
  <si>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</si>
  <si>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</si>
  <si>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</si>
  <si>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</si>
  <si>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</si>
  <si>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</si>
  <si>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</si>
  <si>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</si>
  <si>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</si>
  <si>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</si>
  <si>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</si>
  <si>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</si>
  <si>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</si>
  <si>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</si>
  <si>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</si>
  <si>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</si>
  <si>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</si>
  <si>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</si>
  <si>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</si>
  <si>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</si>
  <si>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</si>
  <si>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</si>
  <si>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</si>
  <si>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</si>
  <si>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</si>
  <si>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</si>
  <si>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</si>
  <si>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</si>
  <si>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</si>
  <si>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</si>
  <si>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</si>
  <si>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</si>
  <si>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</si>
  <si>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</si>
  <si>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</si>
  <si>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</si>
  <si>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</si>
  <si>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</si>
  <si>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</si>
  <si>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</si>
  <si>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</si>
  <si>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</si>
  <si>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</si>
  <si>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</si>
  <si>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</si>
  <si>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</si>
  <si>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</si>
  <si>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</si>
  <si>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</si>
  <si>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</si>
  <si>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</si>
  <si>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</si>
  <si>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</si>
  <si>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</si>
  <si>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</si>
  <si>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</si>
  <si>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</si>
  <si>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</si>
  <si>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</si>
  <si>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</si>
  <si>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</si>
  <si>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</si>
  <si>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</si>
  <si>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</si>
  <si>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</si>
  <si>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</si>
  <si>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</si>
  <si>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</si>
  <si>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</si>
  <si>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</si>
  <si>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</si>
  <si>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</si>
  <si>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</si>
  <si>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</si>
  <si>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</si>
  <si>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</si>
  <si>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</si>
  <si>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</si>
  <si>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</si>
  <si>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</si>
  <si>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</si>
  <si>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</si>
  <si>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</si>
  <si>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</si>
  <si>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</si>
  <si>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</si>
  <si>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</si>
  <si>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</si>
  <si>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</si>
  <si>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</si>
  <si>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</si>
  <si>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</si>
  <si>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</si>
  <si>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</si>
  <si>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</si>
  <si>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</si>
  <si>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</si>
  <si>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</si>
  <si>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</si>
  <si>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</si>
  <si>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</si>
  <si>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</si>
  <si>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</si>
  <si>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</si>
  <si>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</si>
  <si>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</si>
  <si>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</si>
  <si>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</si>
  <si>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</si>
  <si>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</si>
  <si>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</si>
  <si>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</si>
  <si>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</si>
  <si>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</si>
  <si>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</si>
  <si>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</si>
  <si>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</si>
  <si>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</si>
  <si>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</si>
  <si>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</si>
  <si>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</si>
  <si>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</si>
  <si>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</si>
  <si>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</si>
  <si>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</si>
  <si>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</si>
  <si>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</si>
  <si>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</si>
  <si>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</si>
  <si>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</si>
  <si>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</si>
  <si>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</si>
  <si>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</si>
  <si>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</si>
  <si>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</si>
  <si>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</si>
  <si>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</si>
  <si>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</si>
  <si>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</si>
  <si>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</si>
  <si>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</si>
  <si>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</si>
  <si>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</si>
  <si>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</si>
  <si>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</si>
  <si>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</si>
  <si>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</si>
  <si>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</si>
  <si>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</si>
  <si>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</si>
  <si>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</si>
  <si>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</si>
  <si>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</si>
  <si>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</si>
  <si>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</si>
  <si>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</si>
  <si>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</si>
  <si>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</si>
  <si>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</si>
  <si>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</si>
  <si>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</si>
  <si>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</si>
  <si>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</si>
  <si>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</si>
  <si>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</si>
  <si>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</si>
  <si>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</si>
  <si>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</si>
  <si>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</si>
  <si>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</si>
  <si>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</si>
  <si>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</si>
  <si>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</si>
  <si>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</si>
  <si>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</si>
  <si>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</si>
  <si>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</si>
  <si>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</si>
  <si>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</si>
  <si>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</si>
  <si>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</si>
  <si>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</si>
  <si>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</si>
  <si>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</si>
  <si>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</si>
  <si>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</si>
  <si>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</si>
  <si>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</si>
  <si>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</si>
  <si>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</si>
  <si>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</si>
  <si>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</si>
  <si>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</si>
  <si>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</si>
  <si>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</si>
  <si>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</si>
  <si>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</si>
  <si>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</si>
  <si>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</si>
  <si>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</si>
  <si>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</si>
  <si>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</si>
  <si>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</si>
  <si>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</si>
  <si>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</si>
  <si>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</si>
  <si>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</si>
  <si>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</si>
  <si>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</si>
  <si>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</si>
  <si>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</si>
  <si>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</si>
  <si>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</si>
  <si>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</si>
  <si>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</si>
  <si>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</si>
  <si>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</si>
  <si>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</si>
  <si>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</si>
  <si>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</si>
  <si>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</si>
  <si>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</si>
  <si>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</si>
  <si>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</si>
  <si>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</si>
  <si>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</si>
  <si>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</si>
  <si>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</si>
  <si>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</si>
  <si>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</si>
  <si>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</si>
  <si>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</si>
  <si>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</si>
  <si>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</si>
  <si>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</si>
  <si>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</si>
  <si>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</si>
  <si>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</si>
  <si>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</si>
  <si>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</si>
  <si>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</si>
  <si>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</si>
  <si>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</si>
  <si>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</si>
  <si>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</si>
  <si>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</si>
  <si>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</si>
  <si>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</si>
  <si>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</si>
  <si>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</si>
  <si>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</si>
  <si>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</si>
  <si>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</si>
  <si>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</si>
  <si>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</si>
  <si>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</si>
  <si>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</si>
  <si>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</si>
  <si>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</si>
  <si>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</si>
  <si>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</si>
  <si>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</si>
  <si>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</si>
  <si>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</si>
  <si>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</si>
  <si>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</si>
  <si>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</si>
  <si>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</si>
  <si>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</si>
  <si>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</si>
  <si>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</si>
  <si>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</si>
  <si>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</si>
  <si>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</si>
  <si>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</si>
  <si>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</si>
  <si>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</si>
  <si>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</si>
  <si>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</si>
  <si>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</si>
  <si>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</si>
  <si>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</si>
  <si>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</si>
  <si>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</si>
  <si>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</si>
  <si>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</si>
  <si>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</si>
  <si>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</si>
  <si>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</si>
  <si>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</si>
  <si>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</si>
  <si>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</si>
  <si>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</si>
  <si>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</si>
  <si>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</si>
  <si>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</si>
  <si>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</si>
  <si>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</si>
  <si>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</si>
  <si>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</si>
  <si>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</si>
  <si>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</si>
  <si>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</si>
  <si>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</si>
  <si>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</si>
  <si>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</si>
  <si>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</si>
  <si>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</si>
  <si>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</si>
  <si>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</si>
  <si>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</si>
  <si>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</si>
  <si>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</si>
  <si>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</si>
  <si>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</si>
  <si>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</si>
  <si>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</si>
  <si>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</si>
  <si>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</si>
  <si>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</si>
  <si>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</si>
  <si>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</si>
  <si>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</si>
  <si>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</si>
  <si>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</si>
  <si>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</si>
  <si>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</si>
  <si>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</si>
  <si>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</si>
  <si>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</si>
  <si>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</si>
  <si>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</si>
  <si>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</si>
  <si>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</si>
  <si>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</si>
  <si>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</si>
  <si>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</si>
  <si>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</si>
  <si>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</si>
  <si>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</si>
  <si>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</si>
  <si>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</si>
  <si>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</si>
  <si>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</si>
  <si>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</si>
  <si>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</si>
  <si>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</si>
  <si>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</si>
  <si>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</si>
  <si>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</si>
  <si>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</si>
  <si>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</si>
  <si>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</si>
  <si>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</si>
  <si>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</si>
  <si>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</si>
  <si>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</si>
  <si>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</si>
  <si>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</si>
  <si>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</si>
  <si>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</si>
  <si>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</si>
  <si>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</si>
  <si>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</si>
  <si>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</si>
  <si>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</si>
  <si>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</si>
  <si>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</si>
  <si>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</si>
  <si>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</si>
  <si>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</si>
  <si>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</si>
  <si>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</si>
  <si>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</si>
  <si>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</si>
  <si>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</si>
  <si>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</si>
  <si>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</si>
  <si>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</si>
  <si>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</si>
  <si>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</si>
  <si>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</si>
  <si>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</si>
  <si>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</si>
  <si>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</si>
  <si>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</si>
  <si>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</si>
  <si>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</si>
  <si>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</si>
  <si>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</si>
  <si>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</si>
  <si>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</si>
  <si>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</si>
  <si>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</si>
  <si>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</si>
  <si>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</si>
  <si>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</si>
  <si>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</si>
  <si>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</si>
  <si>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</si>
  <si>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</si>
  <si>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</si>
  <si>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</si>
  <si>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</si>
  <si>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</si>
  <si>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</si>
  <si>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</si>
  <si>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</si>
  <si>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</si>
  <si>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</si>
  <si>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</si>
  <si>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</si>
  <si>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</si>
  <si>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</si>
  <si>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</si>
  <si>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</si>
  <si>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</si>
  <si>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</si>
  <si>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</si>
  <si>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</si>
  <si>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</si>
  <si>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</si>
  <si>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</si>
  <si>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</si>
  <si>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</si>
  <si>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</si>
  <si>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</si>
  <si>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</si>
  <si>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</si>
  <si>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</si>
  <si>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</si>
  <si>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</si>
  <si>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</si>
  <si>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</si>
  <si>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</si>
  <si>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</si>
  <si>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</si>
  <si>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</si>
  <si>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</si>
  <si>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</si>
  <si>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</si>
  <si>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</si>
  <si>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</si>
  <si>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</si>
  <si>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</si>
  <si>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</si>
  <si>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</si>
  <si>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</si>
  <si>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</si>
  <si>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</si>
  <si>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</si>
  <si>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</si>
  <si>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</si>
  <si>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</si>
  <si>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</si>
  <si>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</si>
  <si>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</si>
  <si>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</si>
  <si>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</si>
  <si>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</si>
  <si>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</si>
  <si>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</si>
  <si>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</si>
  <si>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</si>
  <si>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</si>
  <si>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</si>
  <si>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</si>
  <si>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</si>
  <si>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</si>
  <si>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</si>
  <si>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</si>
  <si>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</si>
  <si>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</si>
  <si>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</si>
  <si>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</si>
  <si>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</si>
  <si>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</si>
  <si>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</si>
  <si>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</si>
  <si>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</si>
  <si>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</si>
  <si>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</si>
  <si>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</si>
  <si>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</si>
  <si>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</si>
  <si>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</si>
  <si>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</si>
  <si>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</si>
  <si>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</si>
  <si>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</si>
  <si>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</si>
  <si>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</si>
  <si>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</si>
  <si>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</si>
  <si>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</si>
  <si>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</si>
  <si>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</si>
  <si>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</si>
  <si>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</si>
  <si>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</si>
  <si>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</si>
  <si>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</si>
  <si>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</si>
  <si>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</si>
  <si>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</si>
  <si>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</si>
  <si>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</si>
  <si>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</si>
  <si>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</si>
  <si>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</si>
  <si>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</si>
  <si>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</si>
  <si>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</si>
  <si>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</si>
  <si>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</si>
  <si>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</si>
  <si>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</si>
  <si>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</si>
  <si>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</si>
  <si>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</si>
  <si>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</si>
  <si>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</si>
  <si>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</si>
  <si>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</si>
  <si>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</si>
  <si>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</si>
  <si>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</si>
  <si>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</si>
  <si>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</si>
  <si>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</si>
  <si>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</si>
  <si>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</si>
  <si>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</si>
  <si>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</si>
  <si>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</si>
  <si>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</si>
  <si>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</si>
  <si>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</si>
  <si>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</si>
  <si>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</si>
  <si>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</si>
  <si>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</si>
  <si>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</si>
  <si>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</si>
  <si>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</si>
  <si>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</si>
  <si>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</si>
  <si>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</si>
  <si>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</si>
  <si>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</si>
  <si>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</si>
  <si>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</si>
  <si>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</si>
  <si>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</si>
  <si>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</si>
  <si>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</si>
  <si>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</si>
  <si>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</si>
  <si>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</si>
  <si>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</si>
  <si>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</si>
  <si>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</si>
  <si>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</si>
  <si>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</si>
  <si>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</si>
  <si>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</si>
  <si>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</si>
  <si>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</si>
  <si>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</si>
  <si>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</si>
  <si>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</si>
  <si>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</si>
  <si>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</si>
  <si>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</si>
  <si>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</si>
  <si>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</si>
  <si>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</si>
  <si>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</si>
  <si>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</si>
  <si>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</si>
  <si>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</si>
  <si>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</si>
  <si>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</si>
  <si>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</si>
  <si>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</si>
  <si>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</si>
  <si>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</si>
  <si>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</si>
  <si>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</si>
  <si>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</si>
  <si>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</si>
  <si>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</si>
  <si>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</si>
  <si>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</si>
  <si>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</si>
  <si>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</si>
  <si>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</si>
  <si>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</si>
  <si>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</si>
  <si>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</si>
  <si>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</si>
  <si>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</si>
  <si>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</si>
  <si>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</si>
  <si>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</si>
  <si>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</si>
  <si>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</si>
  <si>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</si>
  <si>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</si>
  <si>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</si>
  <si>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</si>
  <si>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</si>
  <si>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</si>
  <si>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</si>
  <si>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</si>
  <si>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</si>
  <si>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</si>
  <si>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</si>
  <si>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</si>
  <si>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</si>
  <si>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</si>
  <si>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</si>
  <si>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</si>
  <si>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</si>
  <si>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</si>
  <si>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</si>
  <si>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</si>
  <si>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</si>
  <si>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</si>
  <si>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</si>
  <si>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</si>
  <si>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</si>
  <si>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</si>
  <si>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</si>
  <si>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</si>
  <si>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</si>
  <si>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</si>
  <si>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</si>
  <si>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</si>
  <si>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</si>
  <si>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</si>
  <si>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</si>
  <si>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</si>
  <si>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</si>
  <si>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</si>
  <si>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</si>
  <si>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</si>
  <si>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</si>
  <si>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</si>
  <si>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</si>
  <si>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</si>
  <si>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</si>
  <si>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</si>
  <si>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</si>
  <si>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</si>
  <si>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</si>
  <si>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</si>
  <si>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</si>
  <si>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</si>
  <si>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</si>
  <si>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</si>
  <si>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</si>
  <si>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</si>
  <si>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</si>
  <si>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</si>
  <si>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</si>
  <si>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</si>
  <si>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</si>
  <si>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</si>
  <si>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</si>
  <si>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</si>
  <si>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</si>
  <si>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</si>
  <si>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</si>
  <si>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</si>
  <si>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</si>
  <si>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</si>
  <si>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</si>
  <si>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</si>
  <si>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</si>
  <si>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</si>
  <si>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</si>
  <si>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</si>
  <si>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</si>
  <si>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</si>
  <si>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</si>
  <si>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</si>
  <si>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</si>
  <si>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</si>
  <si>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</si>
  <si>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</si>
  <si>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</si>
  <si>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</si>
  <si>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</si>
  <si>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</si>
  <si>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</si>
  <si>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</si>
  <si>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</si>
  <si>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</si>
  <si>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</si>
  <si>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</si>
  <si>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</si>
  <si>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</si>
  <si>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</si>
  <si>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</si>
  <si>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</si>
  <si>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</si>
  <si>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</si>
  <si>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</si>
  <si>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</si>
  <si>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</si>
  <si>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</si>
  <si>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</si>
  <si>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</si>
  <si>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</si>
  <si>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</si>
  <si>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</si>
  <si>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</si>
  <si>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</si>
  <si>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</si>
  <si>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</si>
  <si>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</si>
  <si>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</si>
  <si>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</si>
  <si>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</si>
  <si>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</si>
  <si>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</si>
  <si>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</si>
  <si>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</si>
  <si>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</si>
  <si>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</si>
  <si>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</si>
  <si>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</si>
  <si>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</si>
  <si>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</si>
  <si>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</si>
  <si>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</si>
  <si>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</si>
  <si>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</si>
  <si>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</si>
  <si>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</si>
  <si>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</si>
  <si>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</si>
  <si>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</si>
  <si>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</si>
  <si>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</si>
  <si>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</si>
  <si>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</si>
  <si>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</si>
  <si>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</si>
  <si>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</si>
  <si>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</si>
  <si>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</si>
  <si>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</si>
  <si>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</si>
  <si>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</si>
  <si>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</si>
  <si>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</si>
  <si>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</si>
  <si>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</si>
  <si>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</si>
  <si>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</si>
  <si>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</si>
  <si>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</si>
  <si>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</si>
  <si>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</si>
  <si>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</si>
  <si>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</si>
  <si>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</si>
  <si>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</si>
  <si>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</si>
  <si>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</si>
  <si>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</si>
  <si>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</si>
  <si>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</si>
  <si>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</si>
  <si>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</si>
  <si>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</si>
  <si>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</si>
  <si>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</si>
  <si>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</si>
  <si>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</si>
  <si>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</si>
  <si>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</si>
  <si>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</si>
  <si>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</si>
  <si>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</si>
  <si>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</si>
  <si>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</si>
  <si>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</si>
  <si>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</si>
  <si>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</si>
  <si>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</si>
  <si>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</si>
  <si>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</si>
  <si>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</si>
  <si>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</si>
  <si>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</si>
  <si>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</si>
  <si>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</si>
  <si>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</si>
  <si>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</si>
  <si>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</si>
  <si>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</si>
  <si>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</si>
  <si>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</si>
  <si>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</si>
  <si>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</si>
  <si>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</si>
  <si>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</si>
  <si>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</si>
  <si>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</si>
  <si>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</si>
  <si>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</si>
  <si>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</si>
  <si>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</si>
  <si>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</si>
  <si>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</si>
  <si>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</si>
  <si>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</si>
  <si>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</si>
  <si>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</si>
  <si>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</si>
  <si>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</si>
  <si>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</si>
  <si>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</si>
  <si>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</si>
  <si>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</si>
  <si>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</si>
  <si>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</si>
  <si>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</si>
  <si>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</si>
  <si>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</si>
  <si>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</si>
  <si>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</si>
  <si>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</si>
  <si>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</si>
  <si>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</si>
  <si>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</si>
  <si>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</si>
  <si>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</si>
  <si>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</si>
  <si>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</si>
  <si>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</si>
  <si>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</si>
  <si>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</si>
  <si>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</si>
  <si>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</si>
  <si>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</si>
  <si>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</si>
  <si>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</si>
  <si>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</si>
  <si>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</si>
  <si>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</si>
  <si>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</si>
  <si>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</si>
  <si>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</si>
  <si>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</si>
  <si>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</si>
  <si>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</si>
  <si>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</si>
  <si>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</si>
  <si>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</si>
  <si>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</si>
  <si>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</si>
  <si>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</si>
  <si>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</si>
  <si>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</si>
  <si>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</si>
  <si>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</si>
  <si>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</si>
  <si>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</si>
  <si>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</si>
  <si>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</si>
  <si>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</si>
  <si>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</si>
  <si>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</si>
  <si>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</si>
  <si>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</si>
  <si>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</si>
  <si>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</si>
  <si>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</si>
  <si>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</si>
  <si>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</si>
  <si>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</si>
  <si>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</si>
  <si>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</si>
  <si>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</si>
  <si>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</si>
  <si>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</si>
  <si>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</si>
  <si>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</si>
  <si>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</si>
  <si>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</si>
  <si>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</si>
  <si>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</si>
  <si>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</si>
  <si>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</si>
  <si>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</si>
  <si>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</si>
  <si>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</si>
  <si>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</si>
  <si>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</si>
  <si>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</si>
  <si>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</si>
  <si>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</si>
  <si>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</si>
  <si>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</si>
  <si>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</si>
  <si>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</si>
  <si>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</si>
  <si>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</si>
  <si>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</si>
  <si>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</si>
  <si>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</si>
  <si>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</si>
  <si>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</si>
  <si>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</si>
  <si>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</si>
  <si>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</si>
  <si>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</si>
  <si>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</si>
  <si>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</si>
  <si>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</si>
  <si>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</si>
  <si>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</si>
  <si>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</si>
  <si>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</si>
  <si>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</si>
  <si>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</si>
  <si>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</si>
  <si>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</si>
  <si>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</si>
  <si>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</si>
  <si>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</si>
  <si>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</si>
  <si>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</si>
  <si>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</si>
  <si>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</si>
  <si>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</si>
  <si>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</si>
  <si>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</si>
  <si>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</si>
  <si>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</si>
  <si>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</si>
  <si>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</si>
  <si>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</si>
  <si>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</si>
  <si>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</si>
  <si>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</si>
  <si>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</si>
  <si>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</si>
  <si>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</si>
  <si>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</si>
  <si>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</si>
  <si>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</si>
  <si>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</si>
  <si>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</si>
  <si>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</si>
  <si>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</si>
  <si>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</si>
  <si>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</si>
  <si>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</si>
  <si>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</si>
  <si>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</si>
  <si>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</si>
  <si>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</si>
  <si>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</si>
  <si>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</si>
  <si>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</si>
  <si>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</si>
  <si>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</si>
  <si>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</si>
  <si>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</si>
  <si>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</si>
  <si>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</si>
  <si>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</si>
  <si>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</si>
  <si>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</si>
  <si>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</si>
  <si>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</si>
  <si>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</si>
  <si>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</si>
  <si>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</si>
  <si>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</si>
  <si>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</si>
  <si>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</si>
  <si>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</si>
  <si>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</si>
  <si>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</si>
  <si>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</si>
  <si>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</si>
  <si>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</si>
  <si>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</si>
  <si>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</si>
  <si>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</si>
  <si>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</si>
  <si>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</si>
  <si>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</si>
  <si>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</si>
  <si>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</si>
  <si>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</si>
  <si>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</si>
  <si>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</si>
  <si>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</si>
  <si>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</si>
  <si>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</si>
  <si>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</si>
  <si>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</si>
  <si>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</si>
  <si>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</si>
  <si>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</si>
  <si>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</si>
  <si>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</si>
  <si>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</si>
  <si>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</si>
  <si>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</si>
  <si>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</si>
  <si>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</si>
  <si>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</si>
  <si>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</si>
  <si>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</si>
  <si>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</si>
  <si>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</si>
  <si>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</si>
  <si>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</si>
  <si>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</si>
  <si>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</si>
  <si>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</si>
  <si>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</si>
  <si>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</si>
  <si>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</si>
  <si>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</si>
  <si>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</si>
  <si>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</si>
  <si>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</si>
  <si>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</si>
  <si>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</si>
  <si>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</si>
  <si>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</si>
  <si>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</si>
  <si>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</si>
  <si>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</si>
  <si>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</si>
  <si>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</si>
  <si>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</si>
  <si>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</si>
  <si>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</si>
  <si>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</si>
  <si>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</si>
  <si>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</si>
  <si>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</si>
  <si>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</si>
  <si>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</si>
  <si>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</si>
  <si>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</si>
  <si>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</si>
  <si>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</si>
  <si>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</si>
  <si>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</si>
  <si>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</si>
  <si>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</si>
  <si>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</si>
  <si>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</si>
  <si>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</si>
  <si>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</si>
  <si>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</si>
  <si>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</si>
  <si>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</si>
  <si>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</si>
  <si>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</si>
  <si>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</si>
  <si>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</si>
  <si>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</si>
  <si>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</si>
  <si>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</si>
  <si>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</si>
  <si>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</si>
  <si>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</si>
  <si>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</si>
  <si>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</si>
  <si>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</si>
  <si>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</si>
  <si>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</si>
  <si>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</si>
  <si>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</si>
  <si>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</si>
  <si>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</si>
  <si>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</si>
  <si>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</si>
  <si>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</si>
  <si>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</si>
  <si>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</si>
  <si>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</si>
  <si>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</si>
  <si>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</si>
  <si>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</si>
  <si>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</si>
  <si>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</si>
  <si>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</si>
  <si>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</si>
  <si>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</si>
  <si>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</si>
  <si>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</si>
  <si>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</si>
  <si>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</si>
  <si>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</si>
  <si>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</si>
  <si>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</si>
  <si>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</si>
  <si>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</si>
  <si>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</si>
  <si>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</si>
  <si>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</si>
  <si>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</si>
  <si>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</si>
  <si>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</si>
  <si>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</si>
  <si>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</si>
  <si>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</si>
  <si>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</si>
  <si>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</si>
  <si>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</si>
  <si>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</si>
  <si>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</si>
  <si>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</si>
  <si>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</si>
  <si>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</si>
  <si>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</si>
  <si>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</si>
  <si>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</si>
  <si>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</si>
  <si>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</si>
  <si>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</si>
  <si>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</si>
  <si>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</si>
  <si>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</si>
  <si>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</si>
  <si>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</si>
  <si>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</si>
  <si>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</si>
  <si>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</si>
  <si>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</si>
  <si>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</si>
  <si>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</si>
  <si>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</si>
  <si>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</si>
  <si>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</si>
  <si>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</si>
  <si>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</si>
  <si>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</si>
  <si>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</si>
  <si>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</si>
  <si>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</si>
  <si>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</si>
  <si>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</si>
  <si>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</si>
  <si>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</si>
  <si>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</si>
  <si>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</si>
  <si>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</si>
  <si>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</si>
  <si>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</si>
  <si>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</si>
  <si>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</si>
  <si>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</si>
  <si>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</si>
  <si>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</si>
  <si>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</si>
  <si>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</si>
  <si>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</si>
  <si>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</si>
  <si>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</si>
  <si>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</si>
  <si>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</si>
  <si>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</si>
  <si>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</si>
  <si>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</si>
  <si>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</si>
  <si>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</si>
  <si>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</si>
  <si>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</si>
  <si>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</si>
  <si>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</si>
  <si>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</si>
  <si>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</si>
  <si>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</si>
  <si>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</si>
  <si>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</si>
  <si>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</si>
  <si>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</si>
  <si>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</si>
  <si>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</si>
  <si>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</si>
  <si>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</si>
  <si>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</si>
  <si>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</si>
  <si>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</si>
  <si>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</si>
  <si>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</si>
  <si>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</si>
  <si>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</si>
  <si>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</si>
  <si>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</si>
  <si>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</si>
  <si>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</si>
  <si>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</si>
  <si>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</si>
  <si>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</si>
  <si>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</si>
  <si>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</si>
  <si>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</si>
  <si>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</si>
  <si>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</si>
  <si>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</si>
  <si>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</si>
  <si>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</si>
  <si>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</si>
  <si>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</si>
  <si>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</si>
  <si>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</si>
  <si>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</si>
  <si>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</si>
  <si>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</si>
  <si>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</si>
  <si>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</si>
  <si>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</si>
  <si>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</si>
  <si>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</si>
  <si>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</si>
  <si>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</si>
  <si>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</si>
  <si>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</si>
  <si>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</si>
  <si>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</si>
  <si>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</si>
  <si>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</si>
  <si>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</si>
  <si>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</si>
  <si>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</si>
  <si>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</si>
  <si>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</si>
  <si>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</si>
  <si>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</si>
  <si>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</si>
  <si>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</si>
  <si>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</si>
  <si>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</si>
  <si>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</si>
  <si>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</si>
  <si>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</si>
  <si>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</si>
  <si>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</si>
  <si>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</si>
  <si>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</si>
  <si>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</si>
  <si>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</si>
  <si>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</si>
  <si>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</si>
  <si>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</si>
  <si>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</si>
  <si>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</si>
  <si>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</si>
  <si>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</si>
  <si>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</si>
  <si>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</si>
  <si>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</si>
  <si>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</si>
  <si>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</si>
  <si>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</si>
  <si>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</si>
  <si>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</si>
  <si>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</si>
  <si>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</si>
  <si>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</si>
  <si>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</si>
  <si>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</si>
  <si>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</si>
  <si>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</si>
  <si>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</si>
  <si>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</si>
  <si>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</si>
  <si>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</si>
  <si>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</si>
  <si>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</si>
  <si>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</si>
  <si>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</si>
  <si>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</si>
  <si>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</si>
  <si>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</si>
  <si>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</si>
  <si>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</si>
  <si>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</si>
  <si>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</si>
  <si>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</si>
  <si>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</si>
  <si>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</si>
  <si>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</si>
  <si>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</si>
  <si>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</si>
  <si>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</si>
  <si>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</si>
  <si>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</si>
  <si>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</si>
  <si>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</si>
  <si>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</si>
  <si>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</si>
  <si>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</si>
  <si>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</si>
  <si>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</si>
  <si>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</si>
  <si>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</si>
  <si>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</si>
  <si>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</si>
  <si>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</si>
  <si>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</si>
  <si>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</si>
  <si>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</si>
  <si>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</si>
  <si>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</si>
  <si>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</si>
  <si>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</si>
  <si>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</si>
  <si>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</si>
  <si>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</si>
  <si>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</si>
  <si>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</si>
  <si>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</si>
  <si>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</si>
  <si>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</si>
  <si>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</si>
  <si>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</si>
  <si>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</si>
  <si>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</si>
  <si>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</si>
  <si>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</si>
  <si>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</si>
  <si>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</si>
  <si>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</si>
  <si>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</si>
  <si>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</si>
  <si>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</si>
  <si>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</si>
  <si>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</si>
  <si>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</si>
  <si>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</si>
  <si>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</si>
  <si>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</si>
  <si>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</si>
  <si>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</si>
  <si>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</si>
  <si>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</si>
  <si>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</si>
  <si>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</si>
  <si>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</si>
  <si>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</si>
  <si>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</si>
  <si>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</si>
  <si>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</si>
  <si>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</si>
  <si>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</si>
  <si>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</si>
  <si>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</si>
  <si>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</si>
  <si>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</si>
  <si>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</si>
  <si>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</si>
  <si>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</si>
  <si>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</si>
  <si>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</si>
  <si>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</si>
  <si>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</si>
  <si>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</si>
  <si>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</si>
  <si>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</si>
  <si>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</si>
  <si>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</si>
  <si>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</si>
  <si>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</si>
  <si>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</si>
  <si>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</si>
  <si>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</si>
  <si>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</si>
  <si>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</si>
  <si>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</si>
  <si>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</si>
  <si>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</si>
  <si>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</si>
  <si>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</si>
  <si>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</si>
  <si>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</si>
  <si>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</si>
  <si>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</si>
  <si>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</si>
  <si>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</si>
  <si>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</si>
  <si>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</si>
  <si>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</si>
  <si>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</si>
  <si>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</si>
  <si>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</si>
  <si>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</si>
  <si>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</si>
  <si>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</si>
  <si>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</si>
  <si>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</si>
  <si>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</si>
  <si>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</si>
  <si>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</si>
  <si>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</si>
  <si>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</si>
  <si>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</si>
  <si>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</si>
  <si>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</si>
  <si>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</si>
  <si>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</si>
  <si>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</si>
  <si>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</si>
  <si>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</si>
  <si>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</si>
  <si>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</si>
  <si>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</si>
  <si>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</si>
  <si>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</si>
  <si>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</si>
  <si>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</si>
  <si>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</si>
  <si>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</si>
  <si>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</si>
  <si>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</si>
  <si>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</si>
  <si>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</si>
  <si>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</si>
  <si>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</si>
  <si>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</si>
  <si>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</si>
  <si>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</si>
  <si>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</si>
  <si>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</si>
  <si>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</si>
  <si>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</si>
  <si>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</si>
  <si>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</si>
  <si>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</si>
  <si>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</si>
  <si>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</si>
  <si>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</si>
  <si>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</si>
  <si>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</si>
  <si>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</si>
  <si>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</si>
  <si>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</si>
  <si>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</si>
  <si>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</si>
  <si>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</si>
  <si>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</si>
  <si>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</si>
  <si>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</si>
  <si>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</si>
  <si>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</si>
  <si>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</si>
  <si>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</si>
  <si>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</si>
  <si>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</si>
  <si>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</si>
  <si>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</si>
  <si>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</si>
  <si>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</si>
  <si>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</si>
  <si>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</si>
  <si>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</si>
  <si>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</si>
  <si>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</si>
  <si>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</si>
  <si>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</si>
  <si>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</si>
  <si>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</si>
  <si>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</si>
  <si>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</si>
  <si>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</si>
  <si>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</si>
  <si>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</si>
  <si>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</si>
  <si>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</si>
  <si>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</si>
  <si>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</si>
  <si>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</si>
  <si>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</si>
  <si>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</si>
  <si>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</si>
  <si>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</si>
  <si>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</si>
  <si>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</si>
  <si>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</si>
  <si>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</si>
  <si>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</si>
  <si>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</si>
  <si>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</si>
  <si>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</si>
  <si>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</si>
  <si>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</si>
  <si>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</si>
  <si>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</si>
  <si>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</si>
  <si>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</si>
  <si>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</si>
  <si>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</si>
  <si>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</si>
  <si>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</si>
  <si>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</si>
  <si>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</si>
  <si>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</si>
  <si>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</si>
  <si>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</si>
  <si>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</si>
  <si>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</si>
  <si>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</si>
  <si>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</si>
  <si>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</si>
  <si>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</si>
  <si>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</si>
  <si>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</si>
  <si>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</si>
  <si>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</si>
  <si>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</si>
  <si>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</si>
  <si>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</si>
  <si>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</si>
  <si>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</si>
  <si>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</si>
  <si>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</si>
  <si>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</si>
  <si>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</si>
  <si>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</si>
  <si>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</si>
  <si>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</si>
  <si>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</si>
  <si>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</si>
  <si>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</si>
  <si>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</si>
  <si>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</si>
  <si>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</si>
  <si>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</si>
  <si>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</si>
  <si>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</si>
  <si>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</si>
  <si>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</si>
  <si>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</si>
  <si>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</si>
  <si>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</si>
  <si>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</si>
  <si>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</si>
  <si>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</si>
  <si>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</si>
  <si>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</si>
  <si>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</si>
  <si>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</si>
  <si>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</si>
  <si>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</si>
  <si>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</si>
  <si>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</si>
  <si>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</si>
  <si>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</si>
  <si>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</si>
  <si>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</si>
  <si>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</si>
  <si>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</si>
  <si>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</si>
  <si>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</si>
  <si>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</si>
  <si>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</si>
  <si>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</si>
  <si>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</si>
  <si>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</si>
  <si>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</si>
  <si>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</si>
  <si>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</si>
  <si>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</si>
  <si>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</si>
  <si>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</si>
  <si>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</si>
  <si>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</si>
  <si>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</si>
  <si>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</si>
  <si>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</si>
  <si>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</si>
  <si>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</si>
  <si>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</si>
  <si>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</si>
  <si>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</si>
  <si>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</si>
  <si>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</si>
  <si>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</si>
  <si>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</si>
  <si>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</si>
  <si>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</si>
  <si>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</si>
  <si>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</si>
  <si>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</si>
  <si>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</si>
  <si>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</si>
  <si>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</si>
  <si>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</si>
  <si>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</si>
  <si>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</si>
  <si>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</si>
  <si>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</si>
  <si>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</si>
  <si>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</si>
  <si>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</si>
  <si>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</si>
  <si>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</si>
  <si>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</si>
  <si>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</si>
  <si>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</si>
  <si>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</si>
  <si>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</si>
  <si>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</si>
  <si>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</si>
  <si>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</si>
  <si>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</si>
  <si>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</si>
  <si>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</si>
  <si>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</si>
  <si>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</si>
  <si>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</si>
  <si>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</si>
  <si>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</si>
  <si>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</si>
  <si>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</si>
  <si>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</si>
  <si>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</si>
  <si>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</si>
  <si>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</si>
  <si>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</si>
  <si>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</si>
  <si>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</si>
  <si>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</si>
  <si>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</si>
  <si>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</si>
  <si>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</si>
  <si>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</si>
  <si>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</si>
  <si>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</si>
  <si>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</si>
  <si>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</si>
  <si>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</si>
  <si>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</si>
  <si>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</si>
  <si>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</si>
  <si>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</si>
  <si>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</si>
  <si>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</si>
  <si>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</si>
  <si>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</si>
  <si>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</si>
  <si>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</si>
  <si>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</si>
  <si>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</si>
  <si>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</si>
  <si>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</si>
  <si>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</si>
  <si>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</si>
  <si>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</si>
  <si>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</si>
  <si>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</si>
  <si>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</si>
  <si>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</si>
  <si>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</si>
  <si>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</si>
  <si>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</si>
  <si>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</si>
  <si>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</si>
  <si>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</si>
  <si>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</si>
  <si>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</si>
  <si>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</si>
  <si>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</si>
  <si>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</si>
  <si>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</si>
  <si>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</si>
  <si>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</si>
  <si>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</si>
  <si>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</si>
  <si>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</si>
  <si>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</si>
  <si>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</si>
  <si>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</si>
  <si>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</si>
  <si>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</si>
  <si>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</si>
  <si>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</si>
  <si>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</si>
  <si>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</si>
  <si>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</si>
  <si>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</si>
  <si>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</si>
  <si>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</si>
  <si>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</si>
  <si>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</si>
  <si>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</si>
  <si>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</si>
  <si>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</si>
  <si>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</si>
  <si>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</si>
  <si>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</si>
  <si>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</si>
  <si>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</si>
  <si>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</si>
  <si>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</si>
  <si>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</si>
  <si>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</si>
  <si>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</si>
  <si>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</si>
  <si>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</si>
  <si>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</si>
  <si>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</si>
  <si>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</si>
  <si>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</si>
  <si>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</si>
  <si>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</si>
  <si>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</si>
  <si>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</si>
  <si>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</si>
  <si>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</si>
  <si>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</si>
  <si>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</si>
  <si>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</si>
  <si>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</si>
  <si>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</si>
  <si>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</si>
  <si>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</si>
  <si>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</si>
  <si>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</si>
  <si>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</si>
  <si>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</si>
  <si>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</si>
  <si>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</si>
  <si>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</si>
  <si>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</si>
  <si>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</si>
  <si>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</si>
  <si>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</si>
  <si>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</si>
  <si>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</si>
  <si>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</si>
  <si>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</si>
  <si>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</si>
  <si>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</si>
  <si>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</si>
  <si>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</si>
  <si>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</si>
  <si>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</si>
  <si>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</si>
  <si>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</si>
  <si>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</si>
  <si>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</si>
  <si>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</si>
  <si>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</si>
  <si>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</si>
  <si>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</si>
  <si>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</si>
  <si>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</si>
  <si>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</si>
  <si>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</si>
  <si>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</si>
  <si>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</si>
  <si>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</si>
  <si>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</si>
  <si>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</si>
  <si>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</si>
  <si>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</si>
  <si>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</si>
  <si>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</si>
  <si>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</si>
  <si>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</si>
  <si>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</si>
  <si>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</si>
  <si>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</si>
  <si>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</si>
  <si>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</si>
  <si>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</si>
  <si>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</si>
  <si>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</si>
  <si>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</si>
  <si>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</si>
  <si>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</si>
  <si>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</si>
  <si>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</si>
  <si>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</si>
  <si>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</si>
  <si>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</si>
  <si>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</si>
  <si>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</si>
  <si>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</si>
  <si>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</si>
  <si>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</si>
  <si>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</si>
  <si>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</si>
  <si>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</si>
  <si>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</si>
  <si>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</si>
  <si>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</si>
  <si>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</si>
  <si>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</si>
  <si>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</si>
  <si>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</si>
  <si>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</si>
  <si>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</si>
  <si>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</si>
  <si>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</si>
  <si>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</si>
  <si>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</si>
  <si>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</si>
  <si>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</si>
  <si>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</si>
  <si>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</si>
  <si>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</si>
  <si>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</si>
  <si>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</si>
  <si>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</si>
  <si>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</si>
  <si>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</si>
  <si>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</si>
  <si>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</si>
  <si>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</si>
  <si>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</si>
  <si>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</si>
  <si>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</si>
  <si>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</si>
  <si>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</si>
  <si>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</si>
  <si>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</si>
  <si>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</si>
  <si>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</si>
  <si>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</si>
  <si>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</si>
  <si>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</si>
  <si>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</si>
  <si>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</si>
  <si>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</si>
  <si>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</si>
  <si>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</si>
  <si>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</si>
  <si>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</si>
  <si>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</si>
  <si>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</si>
  <si>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</si>
  <si>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</si>
  <si>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</si>
  <si>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</si>
  <si>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</si>
  <si>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</si>
  <si>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</si>
  <si>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</si>
  <si>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</si>
  <si>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</si>
  <si>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</si>
  <si>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</si>
  <si>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</si>
  <si>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</si>
  <si>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</si>
  <si>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</si>
  <si>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</si>
  <si>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</si>
  <si>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</si>
  <si>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</si>
  <si>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</si>
  <si>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</si>
  <si>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</si>
  <si>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</si>
  <si>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</si>
  <si>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</si>
  <si>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</si>
  <si>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</si>
  <si>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</si>
  <si>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</si>
  <si>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</si>
  <si>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</si>
  <si>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</si>
  <si>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</si>
  <si>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</si>
  <si>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</si>
  <si>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</si>
  <si>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</si>
  <si>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</si>
  <si>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</si>
  <si>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</si>
  <si>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</si>
  <si>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</si>
  <si>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</si>
  <si>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</si>
  <si>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</si>
  <si>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</si>
  <si>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</si>
  <si>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</si>
  <si>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</si>
  <si>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</si>
  <si>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</si>
  <si>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</si>
  <si>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</si>
  <si>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</si>
  <si>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</si>
  <si>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</si>
  <si>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</si>
  <si>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</si>
  <si>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</si>
  <si>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</si>
  <si>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</si>
  <si>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</si>
  <si>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</si>
  <si>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</si>
  <si>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</si>
  <si>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</si>
  <si>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</si>
  <si>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</si>
  <si>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</si>
  <si>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</si>
  <si>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</si>
  <si>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</si>
  <si>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</si>
  <si>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</si>
  <si>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</si>
  <si>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</si>
  <si>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</si>
  <si>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</si>
  <si>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</si>
  <si>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</si>
  <si>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</si>
  <si>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</si>
  <si>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</si>
  <si>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</si>
  <si>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</si>
  <si>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</si>
  <si>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</si>
  <si>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</si>
  <si>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</si>
  <si>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</si>
  <si>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</si>
  <si>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</si>
  <si>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</si>
  <si>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</si>
  <si>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</si>
  <si>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</si>
  <si>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</si>
  <si>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</si>
  <si>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</si>
  <si>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</si>
  <si>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</si>
  <si>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</si>
  <si>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</si>
  <si>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</si>
  <si>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</si>
  <si>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</si>
  <si>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</si>
  <si>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</si>
  <si>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</si>
  <si>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</si>
  <si>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</si>
  <si>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</si>
  <si>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</si>
  <si>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</si>
  <si>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</si>
  <si>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</si>
  <si>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</si>
  <si>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</si>
  <si>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</si>
  <si>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</si>
  <si>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</si>
  <si>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</si>
  <si>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</si>
  <si>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</si>
  <si>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</si>
  <si>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</si>
  <si>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</si>
  <si>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</si>
  <si>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</si>
  <si>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</si>
  <si>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</si>
  <si>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</si>
  <si>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</si>
  <si>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</si>
  <si>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</si>
  <si>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</si>
  <si>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</si>
  <si>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</si>
  <si>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</si>
  <si>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</si>
  <si>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</si>
  <si>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</si>
  <si>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</si>
  <si>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</si>
  <si>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</si>
  <si>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</si>
  <si>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</si>
  <si>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</si>
  <si>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</si>
  <si>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</si>
  <si>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</si>
  <si>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</si>
  <si>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</si>
  <si>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</si>
  <si>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</si>
  <si>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</si>
  <si>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</si>
  <si>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</si>
  <si>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</si>
  <si>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</si>
  <si>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</si>
  <si>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</si>
  <si>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</si>
  <si>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</si>
  <si>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</si>
  <si>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</si>
  <si>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</si>
  <si>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</si>
  <si>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</si>
  <si>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</si>
  <si>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</si>
  <si>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</si>
  <si>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</si>
  <si>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</si>
  <si>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</si>
  <si>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</si>
  <si>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</si>
  <si>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</si>
  <si>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</si>
  <si>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</si>
  <si>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</si>
  <si>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</si>
  <si>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</si>
  <si>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</si>
  <si>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</si>
  <si>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</si>
  <si>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</si>
  <si>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</si>
  <si>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</si>
  <si>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</si>
  <si>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</si>
  <si>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</si>
  <si>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</si>
  <si>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</si>
  <si>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</si>
  <si>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</si>
  <si>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</si>
  <si>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</si>
  <si>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</si>
  <si>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</si>
  <si>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</si>
  <si>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</si>
  <si>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</si>
  <si>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</si>
  <si>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</si>
  <si>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</si>
  <si>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</si>
  <si>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</si>
  <si>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</si>
  <si>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</si>
  <si>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</si>
  <si>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</si>
  <si>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</si>
  <si>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</si>
  <si>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</si>
  <si>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</si>
  <si>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</si>
  <si>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</si>
  <si>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</si>
  <si>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</si>
  <si>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</si>
  <si>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</si>
  <si>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</si>
  <si>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</si>
  <si>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</si>
  <si>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</si>
  <si>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</si>
  <si>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</si>
  <si>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</si>
  <si>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</si>
  <si>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</si>
  <si>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</si>
  <si>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</si>
  <si>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</si>
  <si>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</si>
  <si>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</si>
  <si>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</si>
  <si>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</si>
  <si>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</si>
  <si>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</si>
  <si>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</si>
  <si>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</si>
  <si>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</si>
  <si>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</si>
  <si>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</si>
  <si>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</si>
  <si>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</si>
  <si>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</si>
  <si>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</si>
  <si>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</si>
  <si>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</si>
  <si>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</si>
  <si>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</si>
  <si>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</si>
  <si>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</si>
  <si>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</si>
  <si>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</si>
  <si>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</si>
  <si>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</si>
  <si>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</si>
  <si>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</si>
  <si>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</si>
  <si>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</si>
  <si>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</si>
  <si>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</si>
  <si>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</si>
  <si>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</si>
  <si>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</si>
  <si>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</si>
  <si>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</si>
  <si>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</si>
  <si>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</si>
  <si>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</si>
  <si>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</si>
  <si>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</si>
  <si>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</si>
  <si>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</si>
  <si>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</si>
  <si>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</si>
  <si>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</si>
  <si>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</si>
  <si>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</si>
  <si>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</si>
  <si>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</si>
  <si>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</si>
  <si>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</si>
  <si>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</si>
  <si>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</si>
  <si>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</si>
  <si>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</si>
  <si>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</si>
  <si>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</si>
  <si>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</si>
  <si>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</si>
  <si>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</si>
  <si>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</si>
  <si>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</si>
  <si>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</si>
  <si>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</si>
  <si>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</si>
  <si>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</si>
  <si>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</si>
  <si>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</si>
  <si>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</si>
  <si>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</si>
  <si>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</si>
  <si>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</si>
  <si>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</si>
  <si>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</si>
  <si>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</si>
  <si>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</si>
  <si>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</si>
  <si>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</si>
  <si>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</si>
  <si>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</si>
  <si>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</si>
  <si>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</si>
  <si>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</si>
  <si>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</si>
  <si>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</si>
  <si>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</si>
  <si>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</si>
  <si>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</si>
  <si>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</si>
  <si>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</si>
  <si>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</si>
  <si>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</si>
  <si>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</si>
  <si>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</si>
  <si>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</si>
  <si>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</si>
  <si>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</si>
  <si>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</si>
  <si>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</si>
  <si>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</si>
  <si>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</si>
  <si>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</si>
  <si>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</si>
  <si>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</si>
  <si>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</si>
  <si>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</si>
  <si>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</si>
  <si>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</si>
  <si>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</si>
  <si>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</si>
  <si>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</si>
  <si>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</si>
  <si>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</si>
  <si>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</si>
  <si>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</si>
  <si>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</si>
  <si>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</si>
  <si>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</si>
  <si>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</si>
  <si>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</si>
  <si>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</si>
  <si>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</si>
  <si>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</si>
  <si>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</si>
  <si>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</si>
  <si>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</si>
  <si>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</si>
  <si>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</si>
  <si>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</si>
  <si>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</si>
  <si>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</si>
  <si>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</si>
  <si>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</si>
  <si>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</si>
  <si>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</si>
  <si>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</si>
  <si>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</si>
  <si>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</si>
  <si>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</si>
  <si>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</si>
  <si>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</si>
  <si>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</si>
  <si>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</si>
  <si>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</si>
  <si>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</si>
  <si>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</si>
  <si>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</si>
  <si>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</si>
  <si>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</si>
  <si>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</si>
  <si>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</si>
  <si>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</si>
  <si>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</si>
  <si>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</si>
  <si>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</si>
  <si>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</si>
  <si>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</si>
  <si>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</si>
  <si>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</si>
  <si>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</si>
  <si>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</si>
  <si>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</si>
  <si>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</si>
  <si>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</si>
  <si>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</si>
  <si>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</si>
  <si>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</si>
  <si>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</si>
  <si>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</si>
  <si>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</si>
  <si>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</si>
  <si>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</si>
  <si>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</si>
  <si>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</si>
  <si>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</si>
  <si>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</si>
  <si>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</si>
  <si>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</si>
  <si>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</si>
  <si>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</si>
  <si>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</si>
  <si>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</si>
  <si>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</si>
  <si>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</si>
  <si>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</si>
  <si>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</si>
  <si>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</si>
  <si>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</si>
  <si>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</si>
  <si>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</si>
  <si>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</si>
  <si>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</si>
  <si>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</si>
  <si>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</si>
  <si>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</si>
  <si>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</si>
  <si>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</si>
  <si>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</si>
  <si>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</si>
  <si>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</si>
  <si>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</si>
  <si>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</si>
  <si>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</si>
  <si>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</si>
  <si>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</si>
  <si>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</si>
  <si>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</si>
  <si>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</si>
  <si>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</si>
  <si>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</si>
  <si>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</si>
  <si>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</si>
  <si>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</si>
  <si>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</si>
  <si>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</si>
  <si>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</si>
  <si>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</si>
  <si>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</si>
  <si>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</si>
  <si>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</si>
  <si>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</si>
  <si>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</si>
  <si>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</si>
  <si>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</si>
  <si>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</si>
  <si>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</si>
  <si>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</si>
  <si>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</si>
  <si>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</si>
  <si>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</si>
  <si>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</si>
  <si>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</si>
  <si>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</si>
  <si>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</si>
  <si>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</si>
  <si>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</si>
  <si>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</si>
  <si>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</si>
  <si>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</si>
  <si>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</si>
  <si>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</si>
  <si>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</si>
  <si>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</si>
  <si>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</si>
  <si>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</si>
  <si>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</si>
  <si>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</si>
  <si>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</si>
  <si>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</si>
  <si>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</si>
  <si>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</si>
  <si>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</si>
  <si>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</si>
  <si>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</si>
  <si>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</si>
  <si>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</si>
  <si>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</si>
  <si>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</si>
  <si>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</si>
  <si>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</si>
  <si>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</si>
  <si>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</si>
  <si>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</si>
  <si>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</si>
  <si>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</si>
  <si>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</si>
  <si>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</si>
  <si>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</si>
  <si>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</si>
  <si>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</si>
  <si>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</si>
  <si>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</si>
  <si>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</si>
  <si>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</si>
  <si>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</si>
  <si>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</si>
  <si>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</si>
  <si>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</si>
  <si>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</si>
  <si>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</si>
  <si>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</si>
  <si>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</si>
  <si>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</si>
  <si>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</si>
  <si>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</si>
  <si>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</si>
  <si>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</si>
  <si>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</si>
  <si>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</si>
  <si>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</si>
  <si>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</si>
  <si>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</si>
  <si>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</si>
  <si>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</si>
  <si>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</si>
  <si>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</si>
  <si>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</si>
  <si>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</si>
  <si>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</si>
  <si>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</si>
  <si>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</si>
  <si>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</si>
  <si>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</si>
  <si>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</si>
  <si>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</si>
  <si>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</si>
  <si>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</si>
  <si>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</si>
  <si>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</si>
  <si>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</si>
  <si>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</si>
  <si>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</si>
  <si>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</si>
  <si>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</si>
  <si>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</si>
  <si>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</si>
  <si>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</si>
  <si>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</si>
  <si>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</si>
  <si>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</si>
  <si>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</si>
  <si>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</si>
  <si>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</si>
  <si>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</si>
  <si>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</si>
  <si>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</si>
  <si>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</si>
  <si>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</si>
  <si>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</si>
  <si>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</si>
  <si>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</si>
  <si>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</si>
  <si>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</si>
  <si>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</si>
  <si>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</si>
  <si>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</si>
  <si>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</si>
  <si>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</si>
  <si>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</si>
  <si>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</si>
  <si>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</si>
  <si>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</si>
  <si>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</si>
  <si>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</si>
  <si>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</si>
  <si>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</si>
  <si>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</si>
  <si>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</si>
  <si>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</si>
  <si>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</si>
  <si>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</si>
  <si>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</si>
  <si>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</si>
  <si>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</si>
  <si>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</si>
  <si>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</si>
  <si>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</si>
  <si>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</si>
  <si>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</si>
  <si>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</si>
  <si>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</si>
  <si>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</si>
  <si>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</si>
  <si>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</si>
  <si>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</si>
  <si>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</si>
  <si>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</si>
  <si>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</si>
  <si>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</si>
  <si>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</si>
  <si>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</si>
  <si>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</si>
  <si>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</si>
  <si>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</si>
  <si>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</si>
  <si>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</si>
  <si>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</si>
  <si>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</si>
  <si>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</si>
  <si>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</si>
  <si>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</si>
  <si>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</si>
  <si>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</si>
  <si>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</si>
  <si>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</si>
  <si>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</si>
  <si>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</si>
  <si>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</si>
  <si>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</si>
  <si>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</si>
  <si>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</si>
  <si>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</si>
  <si>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</si>
  <si>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</si>
  <si>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</si>
  <si>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</si>
  <si>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</si>
  <si>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</si>
  <si>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</si>
  <si>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</si>
  <si>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</si>
  <si>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</si>
  <si>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</si>
  <si>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</si>
  <si>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</si>
  <si>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</si>
  <si>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</si>
  <si>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</si>
  <si>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</si>
  <si>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</si>
  <si>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</si>
  <si>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</si>
  <si>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</si>
  <si>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</si>
  <si>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</si>
  <si>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</si>
  <si>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</si>
  <si>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</si>
  <si>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</si>
  <si>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</si>
  <si>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</si>
  <si>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</si>
  <si>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</si>
  <si>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</si>
  <si>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</si>
  <si>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</si>
  <si>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</si>
  <si>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</si>
  <si>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</si>
  <si>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</si>
  <si>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</si>
  <si>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</si>
  <si>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</si>
  <si>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</si>
  <si>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</si>
  <si>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</si>
  <si>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</si>
  <si>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</si>
  <si>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</si>
  <si>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</si>
  <si>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</si>
  <si>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</si>
  <si>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</si>
  <si>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</si>
  <si>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</si>
  <si>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</si>
  <si>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</si>
  <si>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</si>
  <si>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</si>
  <si>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</si>
  <si>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</si>
  <si>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</si>
  <si>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</si>
  <si>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</si>
  <si>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</si>
  <si>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</si>
  <si>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</si>
  <si>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</si>
  <si>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</si>
  <si>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</si>
  <si>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</si>
  <si>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</si>
  <si>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</si>
  <si>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</si>
  <si>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</si>
  <si>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</si>
  <si>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</si>
  <si>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</si>
  <si>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</si>
  <si>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</si>
  <si>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</si>
  <si>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</si>
  <si>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</si>
  <si>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</si>
  <si>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</si>
  <si>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</si>
  <si>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</si>
  <si>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</si>
  <si>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</si>
  <si>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</si>
  <si>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</si>
  <si>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</si>
  <si>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</si>
  <si>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</si>
  <si>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</si>
  <si>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</si>
  <si>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</si>
  <si>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</si>
  <si>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</si>
  <si>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</si>
  <si>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</si>
  <si>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</si>
  <si>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</si>
  <si>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</si>
  <si>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</si>
  <si>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</si>
  <si>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</si>
  <si>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</si>
  <si>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</si>
  <si>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</si>
  <si>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</si>
  <si>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</si>
  <si>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</si>
  <si>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</si>
  <si>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</si>
  <si>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</si>
  <si>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</si>
  <si>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</si>
  <si>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</si>
  <si>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</si>
  <si>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</si>
  <si>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</si>
  <si>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</si>
  <si>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</si>
  <si>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</si>
  <si>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</si>
  <si>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</si>
  <si>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</si>
  <si>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</si>
  <si>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</si>
  <si>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</si>
  <si>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</si>
  <si>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</si>
  <si>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</si>
  <si>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</si>
  <si>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</si>
  <si>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</si>
  <si>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</si>
  <si>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</si>
  <si>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</si>
  <si>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</si>
  <si>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</si>
  <si>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</si>
  <si>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</si>
  <si>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</si>
  <si>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</si>
  <si>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</si>
  <si>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</si>
  <si>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</si>
  <si>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</si>
  <si>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</si>
  <si>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</si>
  <si>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</si>
  <si>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</si>
  <si>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</si>
  <si>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</si>
  <si>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</si>
  <si>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</si>
  <si>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</si>
  <si>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</si>
  <si>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</si>
  <si>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</si>
  <si>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</si>
  <si>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</si>
  <si>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</si>
  <si>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</si>
  <si>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</si>
  <si>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</si>
  <si>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</si>
  <si>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</si>
  <si>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</si>
  <si>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</si>
  <si>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</si>
  <si>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</si>
  <si>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</si>
  <si>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</si>
  <si>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</si>
  <si>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</si>
  <si>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</si>
  <si>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</si>
  <si>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</si>
  <si>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</si>
  <si>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</si>
  <si>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</si>
  <si>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</si>
  <si>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</si>
  <si>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</si>
  <si>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</si>
  <si>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</si>
  <si>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</si>
  <si>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</si>
  <si>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</si>
  <si>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</si>
  <si>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</si>
  <si>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</si>
  <si>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</si>
  <si>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</si>
  <si>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</si>
  <si>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</si>
  <si>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</si>
  <si>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</si>
  <si>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</si>
  <si>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</si>
  <si>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</si>
  <si>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</si>
  <si>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</si>
  <si>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</si>
  <si>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</si>
  <si>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</si>
  <si>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</si>
  <si>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</si>
  <si>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</si>
  <si>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</si>
  <si>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</si>
  <si>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</si>
  <si>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</si>
  <si>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</si>
  <si>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</si>
  <si>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</si>
  <si>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</si>
  <si>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</si>
  <si>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</si>
  <si>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</si>
  <si>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</si>
  <si>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</si>
  <si>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</si>
  <si>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</si>
  <si>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</si>
  <si>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</si>
  <si>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</si>
  <si>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</si>
  <si>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</si>
  <si>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</si>
  <si>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</si>
  <si>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</si>
  <si>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</si>
  <si>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</si>
  <si>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</si>
  <si>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</si>
  <si>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</si>
  <si>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</si>
  <si>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</si>
  <si>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</si>
  <si>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</si>
  <si>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</si>
  <si>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</si>
  <si>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</si>
  <si>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</si>
  <si>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</si>
  <si>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</si>
  <si>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</si>
  <si>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</si>
  <si>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</si>
  <si>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</si>
  <si>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</si>
  <si>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</si>
  <si>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</si>
  <si>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</si>
  <si>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</si>
  <si>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</si>
  <si>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</si>
  <si>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</si>
  <si>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</si>
  <si>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</si>
  <si>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</si>
  <si>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</si>
  <si>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</si>
  <si>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</si>
  <si>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</si>
  <si>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</si>
  <si>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</si>
  <si>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</si>
  <si>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</si>
  <si>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</si>
  <si>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</si>
  <si>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</si>
  <si>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</si>
  <si>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</si>
  <si>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</si>
  <si>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</si>
  <si>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</si>
  <si>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</si>
  <si>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</si>
  <si>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</si>
  <si>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</si>
  <si>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</si>
  <si>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</si>
  <si>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</si>
  <si>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</si>
  <si>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</si>
  <si>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</si>
  <si>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</si>
  <si>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</si>
  <si>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</si>
  <si>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</si>
  <si>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</si>
  <si>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</si>
  <si>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</si>
  <si>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</si>
  <si>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</si>
  <si>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</si>
  <si>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</si>
  <si>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</si>
  <si>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</si>
  <si>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</si>
  <si>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</si>
  <si>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</si>
  <si>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</si>
  <si>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</si>
  <si>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</si>
  <si>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</si>
  <si>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</si>
  <si>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</si>
  <si>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</si>
  <si>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</si>
  <si>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</si>
  <si>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</si>
  <si>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</si>
  <si>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</si>
  <si>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</si>
  <si>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</si>
  <si>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</si>
  <si>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</si>
  <si>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</si>
  <si>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</si>
  <si>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</si>
  <si>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</si>
  <si>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</si>
  <si>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</si>
  <si>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</si>
  <si>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</si>
  <si>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</si>
  <si>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</si>
  <si>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</si>
  <si>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</si>
  <si>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</si>
  <si>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</si>
  <si>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</si>
  <si>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</si>
  <si>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</si>
  <si>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</si>
  <si>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</si>
  <si>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</si>
  <si>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</si>
  <si>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</si>
  <si>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</si>
  <si>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</si>
  <si>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</si>
  <si>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</si>
  <si>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</si>
  <si>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</si>
  <si>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</si>
  <si>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</si>
  <si>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</si>
  <si>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</si>
  <si>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</si>
  <si>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</si>
  <si>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</si>
  <si>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</si>
  <si>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</si>
  <si>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</si>
  <si>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</si>
  <si>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</si>
  <si>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</si>
  <si>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</si>
  <si>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</si>
  <si>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</si>
  <si>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</si>
  <si>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</si>
  <si>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</si>
  <si>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</si>
  <si>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</si>
  <si>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</si>
  <si>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</si>
  <si>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</si>
  <si>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</si>
  <si>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</si>
  <si>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</si>
  <si>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</si>
  <si>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</si>
  <si>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</si>
  <si>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</si>
  <si>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</si>
  <si>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</si>
  <si>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</si>
  <si>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</si>
  <si>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</si>
  <si>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</si>
  <si>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</si>
  <si>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</si>
  <si>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</si>
  <si>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</si>
  <si>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</si>
  <si>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</si>
  <si>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</si>
  <si>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</si>
  <si>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</si>
  <si>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</si>
  <si>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</si>
  <si>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</si>
  <si>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</si>
  <si>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</si>
  <si>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</si>
  <si>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</si>
  <si>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</si>
  <si>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</si>
  <si>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</si>
  <si>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</si>
  <si>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</si>
  <si>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</si>
  <si>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</si>
  <si>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</si>
  <si>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</si>
  <si>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</si>
  <si>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</si>
  <si>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</si>
  <si>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</si>
  <si>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</si>
  <si>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</si>
  <si>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</si>
  <si>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</si>
  <si>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</si>
  <si>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</si>
  <si>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</si>
  <si>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</si>
  <si>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</si>
  <si>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</si>
  <si>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</si>
  <si>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</si>
  <si>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</si>
  <si>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</si>
  <si>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</si>
  <si>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</si>
  <si>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</si>
  <si>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</si>
  <si>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</si>
  <si>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</si>
  <si>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</si>
  <si>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</si>
  <si>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</si>
  <si>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</si>
  <si>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</si>
  <si>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</si>
  <si>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</si>
  <si>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</si>
  <si>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</si>
  <si>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</si>
  <si>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</si>
  <si>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</si>
  <si>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</si>
  <si>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</si>
  <si>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</si>
  <si>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</si>
  <si>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</si>
  <si>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</si>
  <si>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</si>
  <si>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</si>
  <si>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</si>
  <si>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</si>
  <si>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</si>
  <si>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</si>
  <si>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</si>
  <si>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</si>
  <si>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</si>
  <si>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</si>
  <si>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</si>
  <si>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</si>
  <si>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</si>
  <si>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</si>
  <si>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</si>
  <si>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</si>
  <si>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</si>
  <si>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</si>
  <si>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</si>
  <si>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</si>
  <si>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</si>
  <si>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</si>
  <si>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</si>
  <si>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</si>
  <si>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</si>
  <si>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</si>
  <si>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</si>
  <si>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</si>
  <si>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</si>
  <si>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</si>
  <si>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</si>
  <si>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</si>
  <si>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</si>
  <si>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</si>
  <si>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</si>
  <si>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</si>
  <si>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</si>
  <si>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</si>
  <si>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</si>
  <si>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</si>
  <si>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</si>
  <si>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</si>
  <si>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</si>
  <si>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</si>
  <si>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</si>
  <si>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</si>
  <si>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</si>
  <si>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</si>
  <si>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</si>
  <si>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</si>
  <si>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</si>
  <si>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</si>
  <si>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</si>
  <si>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</si>
  <si>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</si>
  <si>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</si>
  <si>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</si>
  <si>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</si>
  <si>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</si>
  <si>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</si>
  <si>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</si>
  <si>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</si>
  <si>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</si>
  <si>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</si>
  <si>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</si>
  <si>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</si>
  <si>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</si>
  <si>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</si>
  <si>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</si>
  <si>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</si>
  <si>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</si>
  <si>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</si>
  <si>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</si>
  <si>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</si>
  <si>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</si>
  <si>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</si>
  <si>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</si>
  <si>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</si>
  <si>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</si>
  <si>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</si>
  <si>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</si>
  <si>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</si>
  <si>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</si>
  <si>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</si>
  <si>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</si>
  <si>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</si>
  <si>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</si>
  <si>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</si>
  <si>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</si>
  <si>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</si>
  <si>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</si>
  <si>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</si>
  <si>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</si>
  <si>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</si>
  <si>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</si>
  <si>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</si>
  <si>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</si>
  <si>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</si>
  <si>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</si>
  <si>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</si>
  <si>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</si>
  <si>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</si>
  <si>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</si>
  <si>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</si>
  <si>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</si>
  <si>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</si>
  <si>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</si>
  <si>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</si>
  <si>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</si>
  <si>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</si>
  <si>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</si>
  <si>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</si>
  <si>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</si>
  <si>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</si>
  <si>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</si>
  <si>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</si>
  <si>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</si>
  <si>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</si>
  <si>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</si>
  <si>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</si>
  <si>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</si>
  <si>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</si>
  <si>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</si>
  <si>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</si>
  <si>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</si>
  <si>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</si>
  <si>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</si>
  <si>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</si>
  <si>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</si>
  <si>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</si>
  <si>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</si>
  <si>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</si>
  <si>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</si>
  <si>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</si>
  <si>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</si>
  <si>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</si>
  <si>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</si>
  <si>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</si>
  <si>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</si>
  <si>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</si>
  <si>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</si>
  <si>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</si>
  <si>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</si>
  <si>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</si>
  <si>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</si>
  <si>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</si>
  <si>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</si>
  <si>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</si>
  <si>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</si>
  <si>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</si>
  <si>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</si>
  <si>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</si>
  <si>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</si>
  <si>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</si>
  <si>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</si>
  <si>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</si>
  <si>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</si>
  <si>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</si>
  <si>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</si>
  <si>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</si>
  <si>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</si>
  <si>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</si>
  <si>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</si>
  <si>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</si>
  <si>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</si>
  <si>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</si>
  <si>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</si>
  <si>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</si>
  <si>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</si>
  <si>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</si>
  <si>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</si>
  <si>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</si>
  <si>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</si>
  <si>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</si>
  <si>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</si>
  <si>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</si>
  <si>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</si>
  <si>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</si>
  <si>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</si>
  <si>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</si>
  <si>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</si>
  <si>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</si>
  <si>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</si>
  <si>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</si>
  <si>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</si>
  <si>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</si>
  <si>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</si>
  <si>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</si>
  <si>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</si>
  <si>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</si>
  <si>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</si>
  <si>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</si>
  <si>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</si>
  <si>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</si>
  <si>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</si>
  <si>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</si>
  <si>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</si>
  <si>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</si>
  <si>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</si>
  <si>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</si>
  <si>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</si>
  <si>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</si>
  <si>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</si>
  <si>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</si>
  <si>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</si>
  <si>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</si>
  <si>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</si>
  <si>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</si>
  <si>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</si>
  <si>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</si>
  <si>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</si>
  <si>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</si>
  <si>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</si>
  <si>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</si>
  <si>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</si>
  <si>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</si>
  <si>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</si>
  <si>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</si>
  <si>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</si>
  <si>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</si>
  <si>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</si>
  <si>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</si>
  <si>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</si>
  <si>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</si>
  <si>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</si>
  <si>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</si>
  <si>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</si>
  <si>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</si>
  <si>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</si>
  <si>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</si>
  <si>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</si>
  <si>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</si>
  <si>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</si>
  <si>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</si>
  <si>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</si>
  <si>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</si>
  <si>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</si>
  <si>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</si>
  <si>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</si>
  <si>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</si>
  <si>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</si>
  <si>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</si>
  <si>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</si>
  <si>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</si>
  <si>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</si>
  <si>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</si>
  <si>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</si>
  <si>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</si>
  <si>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</si>
  <si>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</si>
  <si>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</si>
  <si>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</si>
  <si>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</si>
  <si>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</si>
  <si>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</si>
  <si>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</si>
  <si>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</si>
  <si>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</si>
  <si>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</si>
  <si>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</si>
  <si>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</si>
  <si>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</si>
  <si>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</si>
  <si>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</si>
  <si>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</si>
  <si>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</si>
  <si>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</si>
  <si>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</si>
  <si>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</si>
  <si>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</si>
  <si>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</si>
  <si>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</si>
  <si>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</si>
  <si>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</si>
  <si>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</si>
  <si>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</si>
  <si>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</si>
  <si>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</si>
  <si>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</si>
  <si>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</si>
  <si>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</si>
  <si>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</si>
  <si>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</si>
  <si>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</si>
  <si>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</si>
  <si>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</si>
  <si>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</si>
  <si>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</si>
  <si>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</si>
  <si>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</si>
  <si>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</si>
  <si>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</si>
  <si>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</si>
  <si>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</si>
  <si>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</si>
  <si>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</si>
  <si>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</si>
  <si>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</si>
  <si>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</si>
  <si>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</si>
  <si>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</si>
  <si>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</si>
  <si>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</si>
  <si>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</si>
  <si>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</si>
  <si>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</si>
  <si>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</si>
  <si>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</si>
  <si>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</si>
  <si>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</si>
  <si>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</si>
  <si>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</si>
  <si>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</si>
  <si>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</si>
  <si>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</si>
  <si>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</si>
  <si>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</si>
  <si>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</si>
  <si>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</si>
  <si>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</si>
  <si>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</si>
  <si>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</si>
  <si>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</si>
  <si>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</si>
  <si>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</si>
  <si>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</si>
  <si>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</si>
  <si>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</si>
  <si>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</si>
  <si>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</si>
  <si>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</si>
  <si>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</si>
  <si>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</si>
  <si>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</si>
  <si>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</si>
  <si>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</si>
  <si>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</si>
  <si>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</si>
  <si>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</si>
  <si>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</si>
  <si>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</si>
  <si>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</si>
  <si>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</si>
  <si>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</si>
  <si>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</si>
  <si>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</si>
  <si>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</si>
  <si>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</si>
  <si>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</si>
  <si>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</si>
  <si>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</si>
  <si>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</si>
  <si>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</si>
  <si>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</si>
  <si>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</si>
  <si>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</si>
  <si>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</si>
  <si>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</si>
  <si>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</si>
  <si>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</si>
  <si>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</si>
  <si>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</si>
  <si>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</si>
  <si>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</si>
  <si>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</si>
  <si>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</si>
  <si>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</si>
  <si>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</si>
  <si>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</si>
  <si>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</si>
  <si>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</si>
  <si>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</si>
  <si>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</si>
  <si>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</si>
  <si>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</si>
  <si>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</si>
  <si>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</si>
  <si>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</si>
  <si>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</si>
  <si>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</si>
  <si>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</si>
  <si>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</si>
  <si>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</si>
  <si>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</si>
  <si>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</si>
  <si>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</si>
  <si>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</si>
  <si>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</si>
  <si>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</si>
  <si>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</si>
  <si>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</si>
  <si>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</si>
  <si>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</si>
  <si>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</si>
  <si>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</si>
  <si>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</si>
  <si>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</si>
  <si>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</si>
  <si>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</si>
  <si>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</si>
  <si>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</si>
  <si>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</si>
  <si>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</si>
  <si>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</si>
  <si>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</si>
  <si>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</si>
  <si>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</si>
  <si>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</si>
  <si>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</si>
  <si>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</si>
  <si>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</si>
  <si>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</si>
  <si>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</si>
  <si>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</si>
  <si>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</si>
  <si>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</si>
  <si>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</si>
  <si>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</si>
  <si>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</si>
  <si>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</si>
  <si>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</si>
  <si>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</si>
  <si>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</si>
  <si>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</si>
  <si>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</si>
  <si>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</si>
  <si>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</si>
  <si>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</si>
  <si>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</si>
  <si>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</si>
  <si>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</si>
  <si>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</si>
  <si>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</si>
  <si>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</si>
  <si>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</si>
  <si>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</si>
  <si>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</si>
  <si>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</si>
  <si>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</si>
  <si>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</si>
  <si>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</si>
  <si>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</si>
  <si>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</si>
  <si>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</si>
  <si>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</si>
  <si>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</si>
  <si>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</si>
  <si>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</si>
  <si>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</si>
  <si>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</si>
  <si>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</si>
  <si>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</si>
  <si>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</si>
  <si>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</si>
  <si>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</si>
  <si>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</si>
  <si>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</si>
  <si>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</si>
  <si>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</si>
  <si>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</si>
  <si>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</si>
  <si>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</si>
  <si>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</si>
  <si>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</si>
  <si>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</si>
  <si>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</si>
  <si>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</si>
  <si>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</si>
  <si>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</si>
  <si>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</si>
  <si>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</si>
  <si>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</si>
  <si>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</si>
  <si>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</si>
  <si>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</si>
  <si>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</si>
  <si>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</si>
  <si>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</si>
  <si>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</si>
  <si>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</si>
  <si>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</si>
  <si>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</si>
  <si>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</si>
  <si>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</si>
  <si>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</si>
  <si>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</si>
  <si>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</si>
  <si>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</si>
  <si>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</si>
  <si>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</si>
  <si>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</si>
  <si>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</si>
  <si>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</si>
  <si>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</si>
  <si>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</si>
  <si>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</si>
  <si>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</si>
  <si>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</si>
  <si>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</si>
  <si>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</si>
  <si>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</si>
  <si>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</si>
  <si>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</si>
  <si>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</si>
  <si>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</si>
  <si>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</si>
  <si>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</si>
  <si>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</si>
  <si>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</si>
  <si>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</si>
  <si>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</si>
  <si>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</si>
  <si>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</si>
  <si>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</si>
  <si>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</si>
  <si>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</si>
  <si>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</si>
  <si>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</si>
  <si>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</si>
  <si>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</si>
  <si>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</si>
  <si>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</si>
  <si>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</si>
  <si>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</si>
  <si>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</si>
  <si>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</si>
  <si>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</si>
  <si>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</si>
  <si>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</si>
  <si>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</si>
  <si>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</si>
  <si>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</si>
  <si>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</si>
  <si>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</si>
  <si>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</si>
  <si>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</si>
  <si>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</si>
  <si>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</si>
  <si>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</si>
  <si>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</si>
  <si>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</si>
  <si>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</si>
  <si>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</si>
  <si>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</si>
  <si>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</si>
  <si>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</si>
  <si>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</si>
  <si>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</si>
  <si>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</si>
  <si>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</si>
  <si>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</si>
  <si>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</si>
  <si>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</si>
  <si>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</si>
  <si>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</si>
  <si>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</si>
  <si>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</si>
  <si>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</si>
  <si>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</si>
  <si>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</si>
  <si>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</si>
  <si>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</si>
  <si>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</si>
  <si>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</si>
  <si>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</si>
  <si>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</si>
  <si>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</si>
  <si>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</si>
  <si>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</si>
  <si>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</si>
  <si>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</si>
  <si>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</si>
  <si>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</si>
  <si>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</si>
  <si>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</si>
  <si>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</si>
  <si>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</si>
  <si>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</si>
  <si>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</si>
  <si>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</si>
  <si>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</si>
  <si>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</si>
  <si>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</si>
  <si>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</si>
  <si>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</si>
  <si>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</si>
  <si>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</si>
  <si>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</si>
  <si>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</si>
  <si>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</si>
  <si>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</si>
  <si>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</si>
  <si>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</si>
  <si>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</si>
  <si>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</si>
  <si>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</si>
  <si>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</si>
  <si>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</si>
  <si>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</si>
  <si>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</si>
  <si>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</si>
  <si>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</si>
  <si>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</si>
  <si>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</si>
  <si>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</si>
  <si>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</si>
  <si>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</si>
  <si>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</si>
  <si>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</si>
  <si>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</si>
  <si>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</si>
  <si>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</si>
  <si>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</si>
  <si>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</si>
  <si>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</si>
  <si>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</si>
  <si>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</si>
  <si>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</si>
  <si>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</si>
  <si>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</si>
  <si>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</si>
  <si>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</si>
  <si>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</si>
  <si>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</si>
  <si>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</si>
  <si>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</si>
  <si>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</si>
  <si>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</si>
  <si>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</si>
  <si>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</si>
  <si>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</si>
  <si>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</si>
  <si>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</si>
  <si>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</si>
  <si>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</si>
  <si>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</si>
  <si>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</si>
  <si>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</si>
  <si>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</si>
  <si>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</si>
  <si>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</si>
  <si>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</si>
  <si>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</si>
  <si>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</si>
  <si>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</si>
  <si>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</si>
  <si>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</si>
  <si>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</si>
  <si>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</si>
  <si>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</si>
  <si>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</si>
  <si>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</si>
  <si>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</si>
  <si>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</si>
  <si>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</si>
  <si>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</si>
  <si>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</si>
  <si>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</si>
  <si>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</si>
  <si>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</si>
  <si>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</si>
  <si>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</si>
  <si>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</si>
  <si>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</si>
  <si>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</si>
  <si>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</si>
  <si>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</si>
  <si>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</si>
  <si>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</si>
  <si>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</si>
  <si>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</si>
  <si>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</si>
  <si>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</si>
  <si>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</si>
  <si>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</si>
  <si>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</si>
  <si>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</si>
  <si>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</si>
  <si>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</si>
  <si>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</si>
  <si>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</si>
  <si>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</si>
  <si>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</si>
  <si>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</si>
  <si>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</si>
  <si>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</si>
  <si>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</si>
  <si>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</si>
  <si>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</si>
  <si>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</si>
  <si>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</si>
  <si>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</si>
  <si>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</si>
  <si>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</si>
  <si>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</si>
  <si>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</si>
  <si>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</si>
  <si>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</si>
  <si>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</si>
  <si>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</si>
  <si>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</si>
  <si>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</si>
  <si>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</si>
  <si>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</si>
  <si>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</si>
  <si>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</si>
  <si>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</si>
  <si>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</si>
  <si>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</si>
  <si>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</si>
  <si>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</si>
  <si>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</si>
  <si>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</si>
  <si>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</si>
  <si>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</si>
  <si>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</si>
  <si>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</si>
  <si>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</si>
  <si>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</si>
  <si>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</si>
  <si>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</si>
  <si>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</si>
  <si>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</si>
  <si>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</si>
  <si>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</si>
  <si>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</si>
  <si>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</si>
  <si>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</si>
  <si>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</si>
  <si>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</si>
  <si>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</si>
  <si>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</si>
  <si>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</si>
  <si>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</si>
  <si>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</si>
  <si>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</si>
  <si>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</si>
  <si>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</si>
  <si>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</si>
  <si>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</si>
  <si>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</si>
  <si>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</si>
  <si>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</si>
  <si>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</si>
  <si>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</si>
  <si>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</si>
  <si>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</si>
  <si>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</si>
  <si>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</si>
  <si>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</si>
  <si>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</si>
  <si>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</si>
  <si>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</si>
  <si>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</si>
  <si>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</si>
  <si>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</si>
  <si>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</si>
  <si>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</si>
  <si>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</si>
  <si>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</si>
  <si>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</si>
  <si>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</si>
  <si>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</si>
  <si>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</si>
  <si>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</si>
  <si>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</si>
  <si>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</si>
  <si>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</si>
  <si>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</si>
  <si>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</si>
  <si>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</si>
  <si>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</si>
  <si>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</si>
  <si>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</si>
  <si>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</si>
  <si>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</si>
  <si>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</si>
  <si>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</si>
  <si>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</si>
  <si>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</si>
  <si>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</si>
  <si>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</si>
  <si>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</si>
  <si>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</si>
  <si>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</si>
  <si>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</si>
  <si>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</si>
  <si>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</si>
  <si>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</si>
  <si>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</si>
  <si>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</si>
  <si>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</si>
  <si>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</si>
  <si>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</si>
  <si>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</si>
  <si>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</si>
  <si>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</si>
  <si>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</si>
  <si>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</si>
  <si>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</si>
  <si>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</si>
  <si>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</si>
  <si>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</si>
  <si>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</si>
  <si>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</si>
  <si>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</si>
  <si>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</si>
  <si>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</si>
  <si>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</si>
  <si>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</si>
  <si>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</si>
  <si>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</si>
  <si>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</si>
  <si>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</si>
  <si>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</si>
  <si>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</si>
  <si>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</si>
  <si>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</si>
  <si>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</si>
  <si>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</si>
  <si>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</si>
  <si>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</si>
  <si>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</si>
  <si>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</si>
  <si>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</si>
  <si>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</si>
  <si>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</si>
  <si>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</si>
  <si>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</si>
  <si>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</si>
  <si>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</si>
  <si>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</si>
  <si>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</si>
  <si>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</si>
  <si>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</si>
  <si>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</si>
  <si>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</si>
  <si>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</si>
  <si>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</si>
  <si>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</si>
  <si>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</si>
  <si>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</si>
  <si>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</si>
  <si>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</si>
  <si>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</si>
  <si>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</si>
  <si>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</si>
  <si>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</si>
  <si>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</si>
  <si>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</si>
  <si>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</si>
  <si>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</si>
  <si>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</si>
  <si>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</si>
  <si>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</si>
  <si>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</si>
  <si>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</si>
  <si>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</si>
  <si>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</si>
  <si>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</si>
  <si>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</si>
  <si>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</si>
  <si>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</si>
  <si>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</si>
  <si>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</si>
  <si>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</si>
  <si>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</si>
  <si>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</si>
  <si>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</si>
  <si>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</si>
  <si>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</si>
  <si>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</si>
  <si>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</si>
  <si>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</si>
  <si>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</si>
  <si>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</si>
  <si>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</si>
  <si>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</si>
  <si>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</si>
  <si>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</si>
  <si>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</si>
  <si>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</si>
  <si>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</si>
  <si>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</si>
  <si>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</si>
  <si>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</si>
  <si>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</si>
  <si>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</si>
  <si>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</si>
  <si>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</si>
  <si>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</si>
  <si>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</si>
  <si>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</si>
  <si>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</si>
  <si>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</si>
  <si>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</si>
  <si>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</si>
  <si>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</si>
  <si>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</si>
  <si>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</si>
  <si>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</si>
  <si>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</si>
  <si>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</si>
  <si>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</si>
  <si>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</si>
  <si>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</si>
  <si>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</si>
  <si>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</si>
  <si>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</si>
  <si>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</si>
  <si>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</si>
  <si>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</si>
  <si>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</si>
  <si>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</si>
  <si>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</si>
  <si>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</si>
  <si>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</si>
  <si>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</si>
  <si>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</si>
  <si>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</si>
  <si>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</si>
  <si>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</si>
  <si>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</si>
  <si>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</si>
  <si>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</si>
  <si>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</si>
  <si>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</si>
  <si>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</si>
  <si>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</si>
  <si>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</si>
  <si>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</si>
  <si>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</si>
  <si>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</si>
  <si>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</si>
  <si>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</si>
  <si>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</si>
  <si>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</si>
  <si>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</si>
  <si>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</si>
  <si>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</si>
  <si>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</si>
  <si>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</si>
  <si>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</si>
  <si>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</si>
  <si>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</si>
  <si>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</si>
  <si>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</si>
  <si>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</si>
  <si>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</si>
  <si>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</si>
  <si>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</si>
  <si>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</si>
  <si>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</si>
  <si>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</si>
  <si>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</si>
  <si>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</si>
  <si>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</si>
  <si>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</si>
  <si>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</si>
  <si>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</si>
  <si>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</si>
  <si>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</si>
  <si>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</si>
  <si>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</si>
  <si>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</si>
  <si>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</si>
  <si>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</si>
  <si>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</si>
  <si>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</si>
  <si>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</si>
  <si>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</si>
  <si>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</si>
  <si>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</si>
  <si>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</si>
  <si>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</si>
  <si>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</si>
  <si>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</si>
  <si>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</si>
  <si>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</si>
  <si>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</si>
  <si>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</si>
  <si>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</si>
  <si>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</si>
  <si>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</si>
  <si>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</si>
  <si>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</si>
  <si>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</si>
  <si>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</si>
  <si>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</si>
  <si>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</si>
  <si>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</si>
  <si>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</si>
  <si>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</si>
  <si>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</si>
  <si>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</si>
  <si>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</si>
  <si>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</si>
  <si>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</si>
  <si>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</si>
  <si>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</si>
  <si>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</si>
  <si>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</si>
  <si>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</si>
  <si>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</si>
  <si>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</si>
  <si>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</si>
  <si>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</si>
  <si>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</si>
  <si>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</si>
  <si>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</si>
  <si>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</si>
  <si>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</si>
  <si>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</si>
  <si>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</si>
  <si>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</si>
  <si>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</si>
  <si>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</si>
  <si>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</si>
  <si>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</si>
  <si>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</si>
  <si>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</si>
  <si>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</si>
  <si>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</si>
  <si>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</si>
  <si>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</si>
  <si>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</si>
  <si>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</si>
  <si>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</si>
  <si>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</si>
  <si>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</si>
  <si>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</si>
  <si>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</si>
  <si>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</si>
  <si>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</si>
  <si>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</si>
  <si>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</si>
  <si>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</si>
  <si>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</si>
  <si>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</si>
  <si>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</si>
  <si>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</si>
  <si>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</si>
  <si>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</si>
  <si>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</si>
  <si>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</si>
  <si>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</si>
  <si>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</si>
  <si>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</si>
  <si>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</si>
  <si>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</si>
  <si>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</si>
  <si>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</si>
  <si>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</si>
  <si>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</si>
  <si>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</si>
  <si>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</si>
  <si>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</si>
  <si>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</si>
  <si>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</si>
  <si>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</si>
  <si>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</si>
  <si>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</si>
  <si>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</si>
  <si>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</si>
  <si>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</si>
  <si>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</si>
  <si>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</si>
  <si>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</si>
  <si>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</si>
  <si>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</si>
  <si>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</si>
  <si>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</si>
  <si>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</si>
  <si>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</si>
  <si>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</si>
  <si>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</si>
  <si>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</si>
  <si>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</si>
  <si>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</si>
  <si>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</si>
  <si>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</si>
  <si>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</si>
  <si>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</si>
  <si>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</si>
  <si>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</si>
  <si>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</si>
  <si>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</si>
  <si>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</si>
  <si>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</si>
  <si>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</si>
  <si>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</si>
  <si>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</si>
  <si>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</si>
  <si>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</si>
  <si>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</si>
  <si>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</si>
  <si>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</si>
  <si>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</si>
  <si>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</si>
  <si>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</si>
  <si>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</si>
  <si>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</si>
  <si>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</si>
  <si>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</si>
  <si>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</si>
  <si>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</si>
  <si>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</si>
  <si>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</si>
  <si>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</si>
  <si>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</si>
  <si>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</si>
  <si>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</si>
  <si>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</si>
  <si>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</si>
  <si>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</si>
  <si>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</si>
  <si>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</si>
  <si>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</si>
  <si>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</si>
  <si>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</si>
  <si>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</si>
  <si>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</si>
  <si>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</si>
  <si>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</si>
  <si>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</si>
  <si>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</si>
  <si>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</si>
  <si>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</si>
  <si>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</si>
  <si>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</si>
  <si>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</si>
  <si>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</si>
  <si>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</si>
  <si>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</si>
  <si>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</si>
  <si>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</si>
  <si>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</si>
  <si>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</si>
  <si>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</si>
  <si>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</si>
  <si>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</si>
  <si>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</si>
  <si>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</si>
  <si>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</si>
  <si>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</si>
  <si>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</si>
  <si>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</si>
  <si>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</si>
  <si>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</si>
  <si>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</si>
  <si>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</si>
  <si>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</si>
  <si>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</si>
  <si>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</si>
  <si>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</si>
  <si>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</si>
  <si>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</si>
  <si>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</si>
  <si>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</si>
  <si>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</si>
  <si>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</si>
  <si>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</si>
  <si>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</si>
  <si>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</si>
  <si>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</si>
  <si>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</si>
  <si>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</si>
  <si>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</si>
  <si>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</si>
  <si>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</si>
  <si>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</si>
  <si>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</si>
  <si>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</si>
  <si>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</si>
  <si>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</si>
  <si>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</si>
  <si>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</si>
  <si>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</si>
  <si>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</si>
  <si>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</si>
  <si>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</si>
  <si>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</si>
  <si>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</si>
  <si>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</si>
  <si>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</si>
  <si>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</si>
  <si>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</si>
  <si>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</si>
  <si>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</si>
  <si>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</si>
  <si>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</si>
  <si>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</si>
  <si>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</si>
  <si>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</si>
  <si>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</si>
  <si>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</si>
  <si>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</si>
  <si>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</si>
  <si>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</si>
  <si>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</si>
  <si>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</si>
  <si>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</si>
  <si>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</si>
  <si>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</si>
  <si>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</si>
  <si>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</si>
  <si>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</si>
  <si>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</si>
  <si>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</si>
  <si>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</si>
  <si>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</si>
  <si>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</si>
  <si>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</si>
  <si>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</si>
  <si>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</si>
  <si>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</si>
  <si>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</si>
  <si>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</si>
  <si>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</si>
  <si>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</si>
  <si>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</si>
  <si>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</si>
  <si>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</si>
  <si>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</si>
  <si>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</si>
  <si>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</si>
  <si>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</si>
  <si>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</si>
  <si>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</si>
  <si>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</si>
  <si>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</si>
  <si>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</si>
  <si>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</si>
  <si>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</si>
  <si>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</si>
  <si>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</si>
  <si>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</si>
  <si>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</si>
  <si>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</si>
  <si>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</si>
  <si>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</si>
  <si>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</si>
  <si>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</si>
  <si>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</si>
  <si>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</si>
  <si>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</si>
  <si>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</si>
  <si>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</si>
  <si>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</si>
  <si>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</si>
  <si>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</si>
  <si>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</si>
  <si>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</si>
  <si>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</si>
  <si>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</si>
  <si>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</si>
  <si>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</si>
  <si>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</si>
  <si>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</si>
  <si>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</si>
  <si>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</si>
  <si>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</si>
  <si>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</si>
  <si>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</si>
  <si>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</si>
  <si>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</si>
  <si>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</si>
  <si>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</si>
  <si>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</si>
  <si>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</si>
  <si>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</si>
  <si>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</si>
  <si>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</si>
  <si>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</si>
  <si>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</si>
  <si>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</si>
  <si>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</si>
  <si>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</si>
  <si>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</si>
  <si>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</si>
  <si>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</si>
  <si>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</si>
  <si>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</si>
  <si>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</si>
  <si>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</si>
  <si>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</si>
  <si>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</si>
  <si>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</si>
  <si>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</si>
  <si>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</si>
  <si>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</si>
  <si>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</si>
  <si>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</si>
  <si>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</si>
  <si>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</si>
  <si>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</si>
  <si>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</si>
  <si>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</si>
  <si>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</si>
  <si>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</si>
  <si>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</si>
  <si>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</si>
  <si>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</si>
  <si>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</si>
  <si>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</si>
  <si>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</si>
  <si>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</si>
  <si>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</si>
  <si>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</si>
  <si>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</si>
  <si>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</si>
  <si>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</si>
  <si>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</si>
  <si>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</si>
  <si>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</si>
  <si>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</si>
  <si>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</si>
  <si>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</si>
  <si>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</si>
  <si>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</si>
  <si>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</si>
  <si>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</si>
  <si>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</si>
  <si>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</si>
  <si>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</si>
  <si>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</si>
  <si>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</si>
  <si>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</si>
  <si>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</si>
  <si>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</si>
  <si>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</si>
  <si>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</si>
  <si>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</si>
  <si>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</si>
  <si>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</si>
  <si>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</si>
  <si>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</si>
  <si>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</si>
  <si>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</si>
  <si>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</si>
  <si>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</si>
  <si>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</si>
  <si>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</si>
  <si>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</si>
  <si>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</si>
  <si>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</si>
  <si>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</si>
  <si>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</si>
  <si>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</si>
  <si>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</si>
  <si>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</si>
  <si>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</si>
  <si>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</si>
  <si>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</si>
  <si>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</si>
  <si>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</si>
  <si>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</si>
  <si>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</si>
  <si>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</si>
  <si>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</si>
  <si>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</si>
  <si>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</si>
  <si>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</si>
  <si>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</si>
  <si>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</si>
  <si>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</si>
  <si>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</si>
  <si>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</si>
  <si>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</si>
  <si>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</si>
  <si>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</si>
  <si>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</si>
  <si>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</si>
  <si>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</si>
  <si>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</si>
  <si>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</si>
  <si>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</si>
  <si>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</si>
  <si>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</si>
  <si>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</si>
  <si>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</si>
  <si>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</si>
  <si>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</si>
  <si>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</si>
  <si>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</si>
  <si>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</si>
  <si>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</si>
  <si>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</si>
  <si>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</si>
  <si>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</si>
  <si>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</si>
  <si>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</si>
  <si>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</si>
  <si>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</si>
  <si>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</si>
  <si>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</si>
  <si>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</si>
  <si>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</si>
  <si>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</si>
  <si>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</si>
  <si>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</si>
  <si>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</si>
  <si>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</si>
  <si>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</si>
  <si>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</si>
  <si>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</si>
  <si>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</si>
  <si>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</si>
  <si>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</si>
  <si>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</si>
  <si>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</si>
  <si>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</si>
  <si>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</si>
  <si>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</si>
  <si>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</si>
  <si>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</si>
  <si>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</si>
  <si>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</si>
  <si>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</si>
  <si>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</si>
  <si>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</si>
  <si>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</si>
  <si>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</si>
  <si>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</si>
  <si>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</si>
  <si>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</si>
  <si>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</si>
  <si>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</si>
  <si>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</si>
  <si>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</si>
  <si>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</si>
  <si>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</si>
  <si>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</si>
  <si>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</si>
  <si>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</si>
  <si>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</si>
  <si>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</si>
  <si>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</si>
  <si>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</si>
  <si>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</si>
  <si>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</si>
  <si>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</si>
  <si>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</si>
  <si>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</si>
  <si>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</si>
  <si>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</si>
  <si>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</si>
  <si>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</si>
  <si>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</si>
  <si>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</si>
  <si>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</si>
  <si>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</si>
  <si>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</si>
  <si>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</si>
  <si>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</si>
  <si>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</si>
  <si>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</si>
  <si>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</si>
  <si>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</si>
  <si>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</si>
  <si>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</si>
  <si>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</si>
  <si>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</si>
  <si>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</si>
  <si>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</si>
  <si>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</si>
  <si>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</si>
  <si>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</si>
  <si>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</si>
  <si>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</si>
  <si>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</si>
  <si>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</si>
  <si>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</si>
  <si>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</si>
  <si>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</si>
  <si>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</si>
  <si>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</si>
  <si>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</si>
  <si>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</si>
  <si>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</si>
  <si>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</si>
  <si>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</si>
  <si>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</si>
  <si>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</si>
  <si>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</si>
  <si>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</si>
  <si>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</si>
  <si>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</si>
  <si>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</si>
  <si>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</si>
  <si>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</si>
  <si>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</si>
  <si>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</si>
  <si>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</si>
  <si>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</si>
  <si>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</si>
  <si>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</si>
  <si>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</si>
  <si>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</si>
  <si>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</si>
  <si>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</si>
  <si>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</si>
  <si>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</si>
  <si>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</si>
  <si>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</si>
  <si>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</si>
  <si>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</si>
  <si>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</si>
  <si>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</si>
  <si>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</si>
  <si>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</si>
  <si>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</si>
  <si>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</si>
  <si>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</si>
  <si>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</si>
  <si>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</si>
  <si>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</si>
  <si>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</si>
  <si>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</si>
  <si>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</si>
  <si>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</si>
  <si>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</si>
  <si>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</si>
  <si>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</si>
  <si>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</si>
  <si>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</si>
  <si>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</si>
  <si>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</si>
  <si>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</si>
  <si>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</si>
  <si>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</si>
  <si>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</si>
  <si>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</si>
  <si>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</si>
  <si>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</si>
  <si>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</si>
  <si>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</si>
  <si>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</si>
  <si>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</si>
  <si>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</si>
  <si>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</si>
  <si>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</si>
  <si>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</si>
  <si>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</si>
  <si>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</si>
  <si>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</si>
  <si>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</si>
  <si>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</si>
  <si>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</si>
  <si>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</si>
  <si>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</si>
  <si>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</si>
  <si>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</si>
  <si>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</si>
  <si>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</si>
  <si>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</si>
  <si>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</si>
  <si>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</si>
  <si>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</si>
  <si>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</si>
  <si>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</si>
  <si>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</si>
  <si>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</si>
  <si>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</si>
  <si>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</si>
  <si>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</si>
  <si>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</si>
  <si>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</si>
  <si>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</si>
  <si>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</si>
  <si>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</si>
  <si>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</si>
  <si>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</si>
  <si>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</si>
  <si>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</si>
  <si>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</si>
  <si>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</si>
  <si>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</si>
  <si>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</si>
  <si>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</si>
  <si>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</si>
  <si>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</si>
  <si>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</si>
  <si>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</si>
  <si>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</si>
  <si>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</si>
  <si>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</si>
  <si>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</si>
  <si>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</si>
  <si>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</si>
  <si>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</si>
  <si>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</si>
  <si>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</si>
  <si>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</si>
  <si>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</si>
  <si>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</si>
  <si>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</si>
  <si>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</si>
  <si>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</si>
  <si>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</si>
  <si>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</si>
  <si>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</si>
  <si>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</si>
  <si>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</si>
  <si>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</si>
  <si>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</si>
  <si>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</si>
  <si>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</si>
  <si>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</si>
  <si>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</si>
  <si>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</si>
  <si>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</si>
  <si>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</si>
  <si>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</si>
  <si>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</si>
  <si>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</si>
  <si>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</si>
  <si>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</si>
  <si>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</si>
  <si>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</si>
  <si>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</si>
  <si>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</si>
  <si>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</si>
  <si>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</si>
  <si>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</si>
  <si>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</si>
  <si>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</si>
  <si>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</si>
  <si>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</si>
  <si>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</si>
  <si>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</si>
  <si>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</si>
  <si>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</si>
  <si>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</si>
  <si>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</si>
  <si>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</si>
  <si>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</si>
  <si>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</si>
  <si>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</si>
  <si>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</si>
  <si>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</si>
  <si>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</si>
  <si>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</si>
  <si>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</si>
  <si>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</si>
  <si>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</si>
  <si>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</si>
  <si>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</si>
  <si>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</si>
  <si>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</si>
  <si>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</si>
  <si>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</si>
  <si>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</si>
  <si>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</si>
  <si>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</si>
  <si>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</si>
  <si>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</si>
  <si>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</si>
  <si>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</si>
  <si>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</si>
  <si>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</si>
  <si>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</si>
  <si>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</si>
  <si>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</si>
  <si>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</si>
  <si>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</si>
  <si>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</si>
  <si>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</si>
  <si>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</si>
  <si>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</si>
  <si>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</si>
  <si>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</si>
  <si>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</si>
  <si>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</si>
  <si>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</si>
  <si>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</si>
  <si>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</si>
  <si>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</si>
  <si>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</si>
  <si>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</si>
  <si>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</si>
  <si>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</si>
  <si>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</si>
  <si>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</si>
  <si>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</si>
  <si>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</si>
  <si>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</si>
  <si>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</si>
  <si>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</si>
  <si>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</si>
  <si>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</si>
  <si>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</si>
  <si>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</si>
  <si>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</si>
  <si>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</si>
  <si>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</si>
  <si>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</si>
  <si>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</si>
  <si>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</si>
  <si>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</si>
  <si>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</si>
  <si>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</si>
  <si>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</si>
  <si>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</si>
  <si>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</si>
  <si>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</si>
  <si>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</si>
  <si>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</si>
  <si>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</si>
  <si>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</si>
  <si>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</si>
  <si>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</si>
  <si>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</si>
  <si>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</si>
  <si>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</si>
  <si>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</si>
  <si>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</si>
  <si>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</si>
  <si>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</si>
  <si>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</si>
  <si>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</si>
  <si>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</si>
  <si>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</si>
  <si>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</si>
  <si>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</si>
  <si>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</si>
  <si>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</si>
  <si>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</si>
  <si>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</si>
  <si>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</si>
  <si>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</si>
  <si>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</si>
  <si>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</si>
  <si>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</si>
  <si>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</si>
  <si>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</si>
  <si>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</si>
  <si>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</si>
  <si>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</si>
  <si>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</si>
  <si>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</si>
  <si>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</si>
  <si>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</si>
  <si>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</si>
  <si>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</si>
  <si>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</si>
  <si>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</si>
  <si>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</si>
  <si>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</si>
  <si>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</si>
  <si>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</si>
  <si>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</si>
  <si>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</si>
  <si>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</si>
  <si>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</si>
  <si>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</si>
  <si>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</si>
  <si>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</si>
  <si>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</si>
  <si>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</si>
  <si>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</si>
  <si>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</si>
  <si>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</si>
  <si>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</si>
  <si>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</si>
  <si>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</si>
  <si>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</si>
  <si>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</si>
  <si>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</si>
  <si>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</si>
  <si>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</si>
  <si>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</si>
  <si>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</si>
  <si>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</si>
  <si>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</si>
  <si>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</si>
  <si>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</si>
  <si>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</si>
  <si>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</si>
  <si>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</si>
  <si>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</si>
  <si>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</si>
  <si>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</si>
  <si>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</si>
  <si>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</si>
  <si>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</si>
  <si>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</si>
  <si>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</si>
  <si>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</si>
  <si>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</si>
  <si>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</si>
  <si>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</si>
  <si>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</si>
  <si>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</si>
  <si>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</si>
  <si>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</si>
  <si>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</si>
  <si>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</si>
  <si>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</si>
  <si>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</si>
  <si>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</si>
  <si>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</si>
  <si>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</si>
  <si>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</si>
  <si>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</si>
  <si>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</si>
  <si>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</si>
  <si>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</si>
  <si>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</si>
  <si>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</si>
  <si>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</si>
  <si>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</si>
  <si>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</si>
  <si>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</si>
  <si>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</si>
  <si>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</si>
  <si>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</si>
  <si>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</si>
  <si>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</si>
  <si>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</si>
  <si>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</si>
  <si>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</si>
  <si>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</si>
  <si>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</si>
  <si>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</si>
  <si>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</si>
  <si>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</si>
  <si>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</si>
  <si>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</si>
  <si>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</si>
  <si>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</si>
  <si>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</si>
  <si>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</si>
  <si>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</si>
  <si>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</si>
  <si>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</si>
  <si>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</si>
  <si>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</si>
  <si>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</si>
  <si>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</si>
  <si>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</si>
  <si>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</si>
  <si>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</si>
  <si>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</si>
  <si>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</si>
  <si>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</si>
  <si>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</si>
  <si>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</si>
  <si>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</si>
  <si>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</si>
  <si>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</si>
  <si>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</si>
  <si>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</si>
  <si>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</si>
  <si>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</si>
  <si>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</si>
  <si>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</si>
  <si>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</si>
  <si>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</si>
  <si>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</si>
  <si>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</si>
  <si>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</si>
  <si>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</si>
  <si>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</si>
  <si>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</si>
  <si>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</si>
  <si>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</si>
  <si>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</si>
  <si>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</si>
  <si>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</si>
  <si>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</si>
  <si>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</si>
  <si>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</si>
  <si>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</si>
  <si>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</si>
  <si>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</si>
  <si>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</si>
  <si>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</si>
  <si>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</si>
  <si>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</si>
  <si>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</si>
  <si>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</si>
  <si>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</si>
  <si>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</si>
  <si>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</si>
  <si>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</si>
  <si>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</si>
  <si>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</si>
  <si>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</si>
  <si>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</si>
  <si>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</si>
  <si>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</si>
  <si>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</si>
  <si>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</si>
  <si>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</si>
  <si>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</si>
  <si>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</si>
  <si>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</si>
  <si>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</si>
  <si>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</si>
  <si>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</si>
  <si>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</si>
  <si>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</si>
  <si>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</si>
  <si>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</si>
  <si>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</si>
  <si>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</si>
  <si>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</si>
  <si>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</si>
  <si>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</si>
  <si>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</si>
  <si>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</si>
  <si>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</si>
  <si>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</si>
  <si>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</si>
  <si>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</si>
  <si>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</si>
  <si>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</si>
  <si>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</si>
  <si>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</si>
  <si>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</si>
  <si>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</si>
  <si>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</si>
  <si>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</si>
  <si>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</si>
  <si>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</si>
  <si>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</si>
  <si>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</si>
  <si>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</si>
  <si>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</si>
  <si>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</si>
  <si>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</si>
  <si>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</si>
  <si>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</si>
  <si>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</si>
  <si>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</si>
  <si>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</si>
  <si>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</si>
  <si>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</si>
  <si>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</si>
  <si>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</si>
  <si>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</si>
  <si>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</si>
  <si>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</si>
  <si>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</si>
  <si>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</si>
  <si>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</si>
  <si>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</si>
  <si>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</si>
  <si>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</si>
  <si>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</si>
  <si>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</si>
  <si>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</si>
  <si>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</si>
  <si>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</si>
  <si>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</si>
  <si>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</si>
  <si>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</si>
  <si>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</si>
  <si>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</si>
  <si>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</si>
  <si>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</si>
  <si>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</si>
  <si>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</si>
  <si>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</si>
  <si>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</si>
  <si>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</si>
  <si>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</si>
  <si>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</si>
  <si>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</si>
  <si>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</si>
  <si>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</si>
  <si>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</si>
  <si>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</si>
  <si>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</si>
  <si>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</si>
  <si>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</si>
  <si>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</si>
  <si>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</si>
  <si>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</si>
  <si>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</si>
  <si>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</si>
  <si>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</si>
  <si>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</si>
  <si>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</si>
  <si>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</si>
  <si>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</si>
  <si>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</si>
  <si>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</si>
  <si>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</si>
  <si>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</si>
  <si>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</si>
  <si>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</si>
  <si>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</si>
  <si>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</si>
  <si>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</si>
  <si>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</si>
  <si>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</si>
  <si>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</si>
  <si>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</si>
  <si>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</si>
  <si>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</si>
  <si>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</si>
  <si>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</si>
  <si>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</si>
  <si>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</si>
  <si>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</si>
  <si>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</si>
  <si>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</si>
  <si>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</si>
  <si>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</si>
  <si>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</si>
  <si>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</si>
  <si>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</si>
  <si>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</si>
  <si>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</si>
  <si>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</si>
  <si>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</si>
  <si>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</si>
  <si>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</si>
  <si>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</si>
  <si>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</si>
  <si>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</si>
  <si>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</si>
  <si>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</si>
  <si>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</si>
  <si>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</si>
  <si>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</si>
  <si>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</si>
  <si>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</si>
  <si>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</si>
  <si>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</si>
  <si>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</si>
  <si>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</si>
  <si>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</si>
  <si>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</si>
  <si>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</si>
  <si>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</si>
  <si>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</si>
  <si>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</si>
  <si>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</si>
  <si>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</si>
  <si>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</si>
  <si>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</si>
  <si>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</si>
  <si>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</si>
  <si>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</si>
  <si>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</si>
  <si>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</si>
  <si>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</si>
  <si>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</si>
  <si>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</si>
  <si>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</si>
  <si>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</si>
  <si>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</si>
  <si>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</si>
  <si>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</si>
  <si>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</si>
  <si>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</si>
  <si>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</si>
  <si>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</si>
  <si>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</si>
  <si>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</si>
  <si>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</si>
  <si>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</si>
  <si>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</si>
  <si>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</si>
  <si>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</si>
  <si>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</si>
  <si>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</si>
  <si>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</si>
  <si>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</si>
  <si>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</si>
  <si>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</si>
  <si>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</si>
  <si>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</si>
  <si>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</si>
  <si>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</si>
  <si>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</si>
  <si>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</si>
  <si>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</si>
  <si>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</si>
  <si>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</si>
  <si>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</si>
  <si>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</si>
  <si>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</si>
  <si>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</si>
  <si>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</si>
  <si>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</si>
  <si>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</si>
  <si>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</si>
  <si>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</si>
  <si>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</si>
  <si>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</si>
  <si>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</si>
  <si>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</si>
  <si>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</si>
  <si>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</si>
  <si>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</si>
  <si>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</si>
  <si>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</si>
  <si>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</si>
  <si>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</si>
  <si>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</si>
  <si>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</si>
  <si>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</si>
  <si>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</si>
  <si>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</si>
  <si>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</si>
  <si>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</si>
  <si>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</si>
  <si>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</si>
  <si>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</si>
  <si>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</si>
  <si>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</si>
  <si>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</si>
  <si>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</si>
  <si>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</si>
  <si>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</si>
  <si>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</si>
  <si>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</si>
  <si>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</si>
  <si>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</si>
  <si>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</si>
  <si>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</si>
  <si>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</si>
  <si>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</si>
  <si>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</si>
  <si>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</si>
  <si>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</si>
  <si>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</si>
  <si>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</si>
  <si>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</si>
  <si>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</si>
  <si>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</si>
  <si>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</si>
  <si>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</si>
  <si>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</si>
  <si>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</si>
  <si>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</si>
  <si>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</si>
  <si>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</si>
  <si>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</si>
  <si>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</si>
  <si>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</si>
  <si>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</si>
  <si>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</si>
  <si>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</si>
  <si>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</si>
  <si>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</si>
  <si>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</si>
  <si>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</si>
  <si>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</si>
  <si>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</si>
  <si>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</si>
  <si>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</si>
  <si>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</si>
  <si>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</si>
  <si>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</si>
  <si>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</si>
  <si>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</si>
  <si>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</si>
  <si>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</si>
  <si>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</si>
  <si>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</si>
  <si>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</si>
  <si>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</si>
  <si>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</si>
  <si>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</si>
  <si>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</si>
  <si>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</si>
  <si>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</si>
  <si>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</si>
  <si>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</si>
  <si>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</si>
  <si>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</si>
  <si>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</si>
  <si>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</si>
  <si>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</si>
  <si>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</si>
  <si>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</si>
  <si>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</si>
  <si>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</si>
  <si>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</si>
  <si>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</si>
  <si>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</si>
  <si>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</si>
  <si>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</si>
  <si>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</si>
  <si>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</si>
  <si>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</si>
  <si>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</si>
  <si>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</si>
  <si>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</si>
  <si>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</si>
  <si>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</si>
  <si>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</si>
  <si>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</si>
  <si>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</si>
  <si>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</si>
  <si>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</si>
  <si>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</si>
  <si>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</si>
  <si>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</si>
  <si>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</si>
  <si>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</si>
  <si>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</si>
  <si>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</si>
  <si>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</si>
  <si>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</si>
  <si>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</si>
  <si>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</si>
  <si>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</si>
  <si>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</si>
  <si>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</si>
  <si>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</si>
  <si>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</si>
  <si>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</si>
  <si>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</si>
  <si>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</si>
  <si>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</si>
  <si>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</si>
  <si>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</si>
  <si>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</si>
  <si>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</si>
  <si>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</si>
  <si>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</si>
  <si>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</si>
  <si>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</si>
  <si>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</si>
  <si>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</si>
  <si>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</si>
  <si>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</si>
  <si>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</si>
  <si>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</si>
  <si>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</si>
  <si>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</si>
  <si>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</si>
  <si>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</si>
  <si>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</si>
  <si>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</si>
  <si>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</si>
  <si>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</si>
  <si>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</si>
  <si>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</si>
  <si>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</si>
  <si>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</si>
  <si>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</si>
  <si>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</si>
  <si>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</si>
  <si>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</si>
  <si>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</si>
  <si>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</si>
  <si>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</si>
  <si>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</si>
  <si>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</si>
  <si>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</si>
  <si>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</si>
  <si>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</si>
  <si>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</si>
  <si>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</si>
  <si>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</si>
  <si>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</si>
  <si>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</si>
  <si>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</si>
  <si>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</si>
  <si>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</si>
  <si>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</si>
  <si>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</si>
  <si>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</si>
  <si>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</si>
  <si>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</si>
  <si>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</si>
  <si>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</si>
  <si>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</si>
  <si>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</si>
  <si>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</si>
  <si>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</si>
  <si>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</si>
  <si>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</si>
  <si>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</si>
  <si>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</si>
  <si>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</si>
  <si>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</si>
  <si>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</si>
  <si>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</si>
  <si>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</si>
  <si>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</si>
  <si>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</si>
  <si>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</si>
  <si>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</si>
  <si>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</si>
  <si>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</si>
  <si>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</si>
  <si>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</si>
  <si>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</si>
  <si>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</si>
  <si>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</si>
  <si>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</si>
  <si>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</si>
  <si>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</si>
  <si>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</si>
  <si>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</si>
  <si>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</si>
  <si>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</si>
  <si>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</si>
  <si>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</si>
  <si>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</si>
  <si>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</si>
  <si>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</si>
  <si>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</si>
  <si>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</si>
  <si>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</si>
  <si>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</si>
  <si>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</si>
  <si>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</si>
  <si>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</si>
  <si>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</si>
  <si>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</si>
  <si>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</si>
  <si>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</si>
  <si>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</si>
  <si>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</si>
  <si>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</si>
  <si>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</si>
  <si>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</si>
  <si>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</si>
  <si>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</si>
  <si>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</si>
  <si>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</si>
  <si>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</si>
  <si>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</si>
  <si>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</si>
  <si>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</si>
  <si>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</si>
  <si>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</si>
  <si>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</si>
  <si>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</si>
  <si>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</si>
  <si>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</si>
  <si>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</si>
  <si>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</si>
  <si>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</si>
  <si>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</si>
  <si>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</si>
  <si>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</si>
  <si>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</si>
  <si>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</si>
  <si>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</si>
  <si>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</si>
  <si>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</si>
  <si>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</si>
  <si>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</si>
  <si>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</si>
  <si>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</si>
  <si>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</si>
  <si>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</si>
  <si>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</si>
  <si>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</si>
  <si>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</si>
  <si>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</si>
  <si>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</si>
  <si>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</si>
  <si>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</si>
  <si>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</si>
  <si>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</si>
  <si>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</si>
  <si>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</si>
  <si>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</si>
  <si>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</si>
  <si>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</si>
  <si>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</si>
  <si>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</si>
  <si>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</si>
  <si>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</si>
  <si>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</si>
  <si>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</si>
  <si>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</si>
  <si>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</si>
  <si>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</si>
  <si>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</si>
  <si>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</si>
  <si>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</si>
  <si>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</si>
  <si>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</si>
  <si>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</si>
  <si>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</si>
  <si>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</si>
  <si>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</si>
  <si>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</si>
  <si>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</si>
  <si>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</si>
  <si>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</si>
  <si>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</si>
  <si>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</si>
  <si>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</si>
  <si>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</si>
  <si>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</si>
  <si>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</si>
  <si>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</si>
  <si>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</si>
  <si>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</si>
  <si>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</si>
  <si>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</si>
  <si>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</si>
  <si>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</si>
  <si>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</si>
  <si>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</si>
  <si>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</si>
  <si>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</si>
  <si>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</si>
  <si>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</si>
  <si>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</si>
  <si>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</si>
  <si>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</si>
  <si>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</si>
  <si>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</si>
  <si>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</si>
  <si>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</si>
  <si>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</si>
  <si>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</si>
  <si>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</si>
  <si>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</si>
  <si>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</si>
  <si>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</si>
  <si>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</si>
  <si>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</si>
  <si>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</si>
  <si>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</si>
  <si>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</si>
  <si>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</si>
  <si>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</si>
  <si>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</si>
  <si>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</si>
  <si>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</si>
  <si>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</si>
  <si>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</si>
  <si>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</si>
  <si>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</si>
  <si>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</si>
  <si>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</si>
  <si>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</si>
  <si>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</si>
  <si>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</si>
  <si>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</si>
  <si>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</si>
  <si>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</si>
  <si>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</si>
  <si>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</si>
  <si>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</si>
  <si>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</si>
  <si>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</si>
  <si>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</si>
  <si>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</si>
  <si>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</si>
  <si>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</si>
  <si>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</si>
  <si>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</si>
  <si>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</si>
  <si>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</si>
  <si>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</si>
  <si>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</si>
  <si>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</si>
  <si>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</si>
  <si>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</si>
  <si>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</si>
  <si>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</si>
  <si>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</si>
  <si>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</si>
  <si>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</si>
  <si>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</si>
  <si>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</si>
  <si>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</si>
  <si>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</si>
  <si>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</si>
  <si>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</si>
  <si>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</si>
  <si>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</si>
  <si>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</si>
  <si>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</si>
  <si>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</si>
  <si>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</si>
  <si>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</si>
  <si>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</si>
  <si>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</si>
  <si>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</si>
  <si>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</si>
  <si>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</si>
  <si>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</si>
  <si>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</si>
  <si>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</si>
  <si>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</si>
  <si>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</si>
  <si>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</si>
  <si>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</si>
  <si>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</si>
  <si>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</si>
  <si>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</si>
  <si>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</si>
  <si>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</si>
  <si>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</si>
  <si>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</si>
  <si>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</si>
  <si>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</si>
  <si>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</si>
  <si>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</si>
  <si>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</si>
  <si>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</si>
  <si>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</si>
  <si>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</si>
  <si>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</si>
  <si>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</si>
  <si>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</si>
  <si>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</si>
  <si>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</si>
  <si>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</si>
  <si>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</si>
  <si>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</si>
  <si>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</si>
  <si>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</si>
  <si>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</si>
  <si>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</si>
  <si>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</si>
  <si>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</si>
  <si>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</si>
  <si>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</si>
  <si>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</si>
  <si>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</si>
  <si>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</si>
  <si>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</si>
  <si>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</si>
  <si>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</si>
  <si>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</si>
  <si>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</si>
  <si>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</si>
  <si>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</si>
  <si>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</si>
  <si>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</si>
  <si>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</si>
  <si>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</si>
  <si>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</si>
  <si>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</si>
  <si>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</si>
  <si>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</si>
  <si>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</si>
  <si>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</si>
  <si>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</si>
  <si>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</si>
  <si>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</si>
  <si>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</si>
  <si>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</si>
  <si>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</si>
  <si>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</si>
  <si>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</si>
  <si>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</si>
  <si>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</si>
  <si>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</si>
  <si>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</si>
  <si>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</si>
  <si>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</si>
  <si>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</si>
  <si>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</si>
  <si>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</si>
  <si>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</si>
  <si>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</si>
  <si>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</si>
  <si>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</si>
  <si>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</si>
  <si>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</si>
  <si>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</si>
  <si>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</si>
  <si>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</si>
  <si>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</si>
  <si>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</si>
  <si>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</si>
  <si>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</si>
  <si>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</si>
  <si>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</si>
  <si>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</si>
  <si>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</si>
  <si>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</si>
  <si>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</si>
  <si>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</si>
  <si>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</si>
  <si>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</si>
  <si>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</si>
  <si>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</si>
  <si>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</si>
  <si>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</si>
  <si>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</si>
  <si>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</si>
  <si>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</si>
  <si>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</si>
  <si>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</si>
  <si>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</si>
  <si>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</si>
  <si>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</si>
  <si>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</si>
  <si>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</si>
  <si>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</si>
  <si>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</si>
  <si>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</si>
  <si>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</si>
  <si>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</si>
  <si>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</si>
  <si>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</si>
  <si>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</si>
  <si>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</si>
  <si>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</si>
  <si>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</si>
  <si>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</si>
  <si>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</si>
  <si>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</si>
  <si>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</si>
  <si>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</si>
  <si>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</si>
  <si>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</si>
  <si>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</si>
  <si>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</si>
  <si>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</si>
  <si>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</si>
  <si>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</si>
  <si>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</si>
  <si>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</si>
  <si>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</si>
  <si>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</si>
  <si>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</si>
  <si>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</si>
  <si>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</si>
  <si>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</si>
  <si>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</si>
  <si>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</si>
  <si>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</si>
  <si>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</si>
  <si>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</si>
  <si>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</si>
  <si>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</si>
  <si>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</si>
  <si>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</si>
  <si>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</si>
  <si>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</si>
  <si>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</si>
  <si>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</si>
  <si>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</si>
  <si>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</si>
  <si>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</si>
  <si>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</si>
  <si>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</si>
  <si>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</si>
  <si>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</si>
  <si>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</si>
  <si>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</si>
  <si>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</si>
  <si>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</si>
  <si>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</si>
  <si>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</si>
  <si>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</si>
  <si>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</si>
  <si>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</si>
  <si>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</si>
  <si>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</si>
  <si>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</si>
  <si>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</si>
  <si>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</si>
  <si>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</si>
  <si>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</si>
  <si>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</si>
  <si>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</si>
  <si>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</si>
  <si>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</si>
  <si>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</si>
  <si>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</si>
  <si>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</si>
  <si>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</si>
  <si>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</si>
  <si>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</si>
  <si>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</si>
  <si>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</si>
  <si>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</si>
  <si>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</si>
  <si>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</si>
  <si>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</si>
  <si>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</si>
  <si>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</si>
  <si>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</si>
  <si>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</si>
  <si>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</si>
  <si>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</si>
  <si>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</si>
  <si>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</si>
  <si>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</si>
  <si>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</si>
  <si>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</si>
  <si>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</si>
  <si>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</si>
  <si>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</si>
  <si>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</si>
  <si>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</si>
  <si>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</si>
  <si>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</si>
  <si>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</si>
  <si>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</si>
  <si>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</si>
  <si>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</si>
  <si>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</si>
  <si>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</si>
  <si>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</si>
  <si>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</si>
  <si>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</si>
  <si>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</si>
  <si>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</si>
  <si>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</si>
  <si>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</si>
  <si>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</si>
  <si>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</si>
  <si>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</si>
  <si>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</si>
  <si>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</si>
  <si>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</si>
  <si>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</si>
  <si>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</si>
  <si>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</si>
  <si>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</si>
  <si>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</si>
  <si>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</si>
  <si>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</si>
  <si>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</si>
  <si>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</si>
  <si>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</si>
  <si>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</si>
  <si>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</si>
  <si>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</si>
  <si>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</si>
  <si>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</si>
  <si>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</si>
  <si>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</si>
  <si>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</si>
  <si>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</si>
  <si>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</si>
  <si>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</si>
  <si>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</si>
  <si>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</si>
  <si>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</si>
  <si>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</si>
  <si>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</si>
  <si>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</si>
  <si>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</si>
  <si>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</si>
  <si>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</si>
  <si>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</si>
  <si>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</si>
  <si>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</si>
  <si>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</si>
  <si>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</si>
  <si>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</si>
  <si>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</si>
  <si>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</si>
  <si>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</si>
  <si>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</si>
  <si>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</si>
  <si>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</si>
  <si>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</si>
  <si>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</si>
  <si>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</si>
  <si>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</si>
  <si>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</si>
  <si>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</si>
  <si>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</si>
  <si>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</si>
  <si>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</si>
  <si>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</si>
  <si>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</si>
  <si>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</si>
  <si>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</si>
  <si>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</si>
  <si>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</si>
  <si>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</si>
  <si>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</si>
  <si>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</si>
  <si>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</si>
  <si>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</si>
  <si>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</si>
  <si>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</si>
  <si>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</si>
  <si>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</si>
  <si>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</si>
  <si>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</si>
  <si>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</si>
  <si>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</si>
  <si>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</si>
  <si>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</si>
  <si>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</si>
  <si>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</si>
  <si>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</si>
  <si>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</si>
  <si>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</si>
  <si>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</si>
  <si>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</si>
  <si>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</si>
  <si>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</si>
  <si>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</si>
  <si>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</si>
  <si>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</si>
  <si>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</si>
  <si>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</si>
  <si>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</si>
  <si>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</si>
  <si>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</si>
  <si>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</si>
  <si>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</si>
  <si>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</si>
  <si>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</si>
  <si>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</si>
  <si>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</si>
  <si>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</si>
  <si>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</si>
  <si>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</si>
  <si>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</si>
  <si>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</si>
  <si>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</si>
  <si>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</si>
  <si>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</si>
  <si>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</si>
  <si>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</si>
  <si>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</si>
  <si>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</si>
  <si>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</si>
  <si>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</si>
  <si>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</si>
  <si>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</si>
  <si>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</si>
  <si>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</si>
  <si>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</si>
  <si>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</si>
  <si>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</si>
  <si>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</si>
  <si>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</si>
  <si>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</si>
  <si>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</si>
  <si>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</si>
  <si>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</si>
  <si>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</si>
  <si>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</si>
  <si>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</si>
  <si>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</si>
  <si>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</si>
  <si>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</si>
  <si>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</si>
  <si>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</si>
  <si>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</si>
  <si>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</si>
  <si>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</si>
  <si>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</si>
  <si>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</si>
  <si>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</si>
  <si>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</si>
  <si>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</si>
  <si>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</si>
  <si>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</si>
  <si>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</si>
  <si>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</si>
  <si>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</si>
  <si>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</si>
  <si>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</si>
  <si>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</si>
  <si>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</si>
  <si>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</si>
  <si>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</si>
  <si>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</si>
  <si>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</si>
  <si>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</si>
  <si>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</si>
  <si>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</si>
  <si>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</si>
  <si>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</si>
  <si>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</si>
  <si>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</si>
  <si>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</si>
  <si>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</si>
  <si>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</si>
  <si>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</si>
  <si>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</si>
  <si>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</si>
  <si>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</si>
  <si>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</si>
  <si>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</si>
  <si>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</si>
  <si>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</si>
  <si>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</si>
  <si>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</si>
  <si>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</si>
  <si>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</si>
  <si>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</si>
  <si>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</si>
  <si>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</si>
  <si>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</si>
  <si>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</si>
  <si>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</si>
  <si>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</si>
  <si>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</si>
  <si>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</si>
  <si>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</si>
  <si>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</si>
  <si>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</si>
  <si>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</si>
  <si>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</si>
  <si>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</si>
  <si>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</si>
  <si>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</si>
  <si>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</si>
  <si>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</si>
  <si>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</si>
  <si>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</si>
  <si>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</si>
  <si>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</si>
  <si>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</si>
  <si>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</si>
  <si>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</si>
  <si>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</si>
  <si>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</si>
  <si>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</si>
  <si>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</si>
  <si>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</si>
  <si>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</si>
  <si>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</si>
  <si>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</si>
  <si>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</si>
  <si>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</si>
  <si>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</si>
  <si>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</si>
  <si>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</si>
  <si>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</si>
  <si>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</si>
  <si>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</si>
  <si>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</si>
  <si>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</si>
  <si>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</si>
  <si>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</si>
  <si>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</si>
  <si>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</si>
  <si>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</si>
  <si>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</si>
  <si>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</si>
  <si>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</si>
  <si>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</si>
  <si>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</si>
  <si>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</si>
  <si>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</si>
  <si>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</si>
  <si>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</si>
  <si>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</si>
  <si>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</si>
  <si>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</si>
  <si>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</si>
  <si>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</si>
  <si>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</si>
  <si>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</si>
  <si>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</si>
  <si>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</si>
  <si>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</si>
  <si>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</si>
  <si>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</si>
  <si>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</si>
  <si>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</si>
  <si>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</si>
  <si>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</si>
  <si>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</si>
  <si>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</si>
  <si>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</si>
  <si>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</si>
  <si>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</si>
  <si>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</si>
  <si>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</si>
  <si>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</si>
  <si>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</si>
  <si>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</si>
  <si>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</si>
  <si>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</si>
  <si>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</si>
  <si>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</si>
  <si>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</si>
  <si>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</si>
  <si>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</si>
  <si>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</si>
  <si>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</si>
  <si>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</si>
  <si>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</si>
  <si>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</si>
  <si>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</si>
  <si>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</si>
  <si>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</si>
  <si>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</si>
  <si>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</si>
  <si>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</si>
  <si>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</si>
  <si>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</si>
  <si>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</si>
  <si>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</si>
  <si>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</si>
  <si>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</si>
  <si>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</si>
  <si>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</si>
  <si>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</si>
  <si>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</si>
  <si>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</si>
  <si>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</si>
  <si>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</si>
  <si>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</si>
  <si>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</si>
  <si>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</si>
  <si>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</si>
  <si>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</si>
  <si>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</si>
  <si>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</si>
  <si>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</si>
  <si>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</si>
  <si>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</si>
  <si>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</si>
  <si>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</si>
  <si>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</si>
  <si>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</si>
  <si>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</si>
  <si>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</si>
  <si>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</si>
  <si>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</si>
  <si>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</si>
  <si>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</si>
  <si>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</si>
  <si>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</si>
  <si>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</si>
  <si>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</si>
  <si>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</si>
  <si>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</si>
  <si>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</si>
  <si>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</si>
  <si>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</si>
  <si>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</si>
  <si>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</si>
  <si>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</si>
  <si>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</si>
  <si>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</si>
  <si>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</si>
  <si>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</si>
  <si>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</si>
  <si>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</si>
  <si>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</si>
  <si>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</si>
  <si>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</si>
  <si>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</si>
  <si>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</si>
  <si>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</si>
  <si>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</si>
  <si>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</si>
  <si>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</si>
  <si>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</si>
  <si>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</si>
  <si>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</si>
  <si>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</si>
  <si>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</si>
  <si>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</si>
  <si>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</si>
  <si>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</si>
  <si>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</si>
  <si>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</si>
  <si>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</si>
  <si>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</si>
  <si>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</si>
  <si>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</si>
  <si>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</si>
  <si>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</si>
  <si>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</si>
  <si>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</si>
  <si>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</si>
  <si>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</si>
  <si>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</si>
  <si>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</si>
  <si>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</si>
  <si>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</si>
  <si>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</si>
  <si>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</si>
  <si>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</si>
  <si>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</si>
  <si>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</si>
  <si>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</si>
  <si>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</si>
  <si>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</si>
  <si>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</si>
  <si>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</si>
  <si>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</si>
  <si>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</si>
  <si>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</si>
  <si>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</si>
  <si>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</si>
  <si>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</si>
  <si>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</si>
  <si>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</si>
  <si>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</si>
  <si>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</si>
  <si>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</si>
  <si>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</si>
  <si>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</si>
  <si>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</si>
  <si>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</si>
  <si>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</si>
  <si>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</si>
  <si>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</si>
  <si>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</si>
  <si>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</si>
  <si>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</si>
  <si>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</si>
  <si>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</si>
  <si>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</si>
  <si>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</si>
  <si>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</si>
  <si>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</si>
  <si>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</si>
  <si>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</si>
  <si>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</si>
  <si>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</si>
  <si>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</si>
  <si>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</si>
  <si>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</si>
  <si>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</si>
  <si>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</si>
  <si>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</si>
  <si>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</si>
  <si>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</si>
  <si>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</si>
  <si>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</si>
  <si>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</si>
  <si>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</si>
  <si>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</si>
  <si>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</si>
  <si>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</si>
  <si>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</si>
  <si>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</si>
  <si>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</si>
  <si>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</si>
  <si>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</si>
  <si>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</si>
  <si>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</si>
  <si>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</si>
  <si>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</si>
  <si>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</si>
  <si>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</si>
  <si>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</si>
  <si>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</si>
  <si>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</si>
  <si>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</si>
  <si>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</si>
  <si>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</si>
  <si>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</si>
  <si>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</si>
  <si>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</si>
  <si>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</si>
  <si>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</si>
  <si>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</si>
  <si>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</si>
  <si>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</si>
  <si>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</si>
  <si>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</si>
  <si>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</si>
  <si>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</si>
  <si>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</si>
  <si>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</si>
  <si>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</si>
  <si>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</si>
  <si>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</si>
  <si>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</si>
  <si>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</si>
  <si>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</si>
  <si>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</si>
  <si>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</si>
  <si>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</si>
  <si>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</si>
  <si>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</si>
  <si>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</si>
  <si>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</si>
  <si>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</si>
  <si>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</si>
  <si>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</si>
  <si>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</si>
  <si>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</si>
  <si>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</si>
  <si>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</si>
  <si>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</si>
  <si>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</si>
  <si>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</si>
  <si>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</si>
  <si>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</si>
  <si>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</si>
  <si>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</si>
  <si>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</si>
  <si>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</si>
  <si>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</si>
  <si>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</si>
  <si>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</si>
  <si>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</si>
  <si>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</si>
  <si>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</si>
  <si>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</si>
  <si>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</si>
  <si>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</si>
  <si>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</si>
  <si>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</si>
  <si>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</si>
  <si>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</si>
  <si>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</si>
  <si>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</si>
  <si>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</si>
  <si>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</si>
  <si>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</si>
  <si>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</si>
  <si>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</si>
  <si>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</si>
  <si>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</si>
  <si>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</si>
  <si>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</si>
  <si>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</si>
  <si>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</si>
  <si>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</si>
  <si>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</si>
  <si>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</si>
  <si>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</si>
  <si>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</si>
  <si>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</si>
  <si>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</si>
  <si>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</si>
  <si>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</si>
  <si>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</si>
  <si>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</si>
  <si>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</si>
  <si>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</si>
  <si>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</si>
  <si>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</si>
  <si>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</si>
  <si>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</si>
  <si>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</si>
  <si>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</si>
  <si>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</si>
  <si>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</si>
  <si>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</si>
  <si>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</si>
  <si>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</si>
  <si>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</si>
  <si>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</si>
  <si>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</si>
  <si>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</si>
  <si>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</si>
  <si>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</si>
  <si>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</si>
  <si>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</si>
  <si>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</si>
  <si>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</si>
  <si>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</si>
  <si>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</si>
  <si>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</si>
  <si>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</si>
  <si>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</si>
  <si>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</si>
  <si>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</si>
  <si>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</si>
  <si>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</si>
  <si>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</si>
  <si>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</si>
  <si>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</si>
  <si>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</si>
  <si>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</si>
  <si>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</si>
  <si>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</si>
  <si>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</si>
  <si>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</si>
  <si>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</si>
  <si>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</si>
  <si>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</si>
  <si>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</si>
  <si>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</si>
  <si>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</si>
  <si>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</si>
  <si>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</si>
  <si>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</si>
  <si>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</si>
  <si>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</si>
  <si>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</si>
  <si>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</si>
  <si>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</si>
  <si>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</si>
  <si>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</si>
  <si>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</si>
  <si>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</si>
  <si>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</si>
  <si>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</si>
  <si>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</si>
  <si>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</si>
  <si>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</si>
  <si>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</si>
  <si>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</si>
  <si>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</si>
  <si>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</si>
  <si>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</si>
  <si>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</si>
  <si>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</si>
  <si>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</si>
  <si>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</si>
  <si>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</si>
  <si>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</si>
  <si>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</si>
  <si>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</si>
  <si>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</si>
  <si>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</si>
  <si>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</si>
  <si>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</si>
  <si>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</si>
  <si>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</si>
  <si>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</si>
  <si>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</si>
  <si>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</si>
  <si>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</si>
  <si>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</si>
  <si>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</si>
  <si>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</si>
  <si>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</si>
  <si>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</si>
  <si>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</si>
  <si>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</si>
  <si>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</si>
  <si>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</si>
  <si>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</si>
  <si>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</si>
  <si>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</si>
  <si>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</si>
  <si>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</si>
  <si>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</si>
  <si>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</si>
  <si>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</si>
  <si>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</si>
  <si>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</si>
  <si>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</si>
  <si>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</si>
  <si>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</si>
  <si>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</si>
  <si>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</si>
  <si>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</si>
  <si>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</si>
  <si>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</si>
  <si>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</si>
  <si>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</si>
  <si>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</si>
  <si>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</si>
  <si>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</si>
  <si>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</si>
  <si>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</si>
  <si>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</si>
  <si>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</si>
  <si>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</si>
  <si>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</si>
  <si>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</si>
  <si>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</si>
  <si>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</si>
  <si>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</si>
  <si>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</si>
  <si>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</si>
  <si>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</si>
  <si>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</si>
  <si>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</si>
  <si>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</si>
  <si>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</si>
  <si>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</si>
  <si>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</si>
  <si>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</si>
  <si>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</si>
  <si>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</si>
  <si>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</si>
  <si>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</si>
  <si>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</si>
  <si>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</si>
  <si>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</si>
  <si>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</si>
  <si>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</si>
  <si>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</si>
  <si>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</si>
  <si>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</si>
  <si>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</si>
  <si>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</si>
  <si>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</si>
  <si>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</si>
  <si>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</si>
  <si>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</si>
  <si>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</si>
  <si>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</si>
  <si>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</si>
  <si>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</si>
  <si>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</si>
  <si>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</si>
  <si>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</si>
  <si>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</si>
  <si>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</si>
  <si>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</si>
  <si>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</si>
  <si>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</si>
  <si>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</si>
  <si>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</si>
  <si>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</si>
  <si>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</si>
  <si>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</si>
  <si>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</si>
  <si>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</si>
  <si>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</si>
  <si>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</si>
  <si>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</si>
  <si>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</si>
  <si>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</si>
  <si>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</si>
  <si>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</si>
  <si>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</si>
  <si>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</si>
  <si>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</si>
  <si>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</si>
  <si>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</si>
  <si>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</si>
  <si>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</si>
  <si>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</si>
  <si>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</si>
  <si>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</si>
  <si>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</si>
  <si>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</si>
  <si>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</si>
  <si>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</si>
  <si>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</si>
  <si>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</si>
  <si>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</si>
  <si>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</si>
  <si>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</si>
  <si>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</si>
  <si>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</si>
  <si>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</si>
  <si>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</si>
  <si>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</si>
  <si>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</si>
  <si>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</si>
  <si>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</si>
  <si>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</si>
  <si>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</si>
  <si>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</si>
  <si>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</si>
  <si>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</si>
  <si>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</si>
  <si>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</si>
  <si>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</si>
  <si>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</si>
  <si>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</si>
  <si>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</si>
  <si>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</si>
  <si>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</si>
  <si>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</si>
  <si>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</si>
  <si>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</si>
  <si>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</si>
  <si>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</si>
  <si>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</si>
  <si>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</si>
  <si>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</si>
  <si>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</si>
  <si>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</si>
  <si>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</si>
  <si>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</si>
  <si>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</si>
  <si>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</si>
  <si>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</si>
  <si>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</si>
  <si>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</si>
  <si>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</si>
  <si>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</si>
  <si>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</si>
  <si>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</si>
  <si>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</si>
  <si>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</si>
  <si>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</si>
  <si>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</si>
  <si>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</si>
  <si>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</si>
  <si>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</si>
  <si>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</si>
  <si>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</si>
  <si>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</si>
  <si>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</si>
  <si>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</si>
  <si>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</si>
  <si>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</si>
  <si>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</si>
  <si>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</si>
  <si>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</si>
  <si>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</si>
  <si>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</si>
  <si>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</si>
  <si>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</si>
  <si>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</si>
  <si>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</si>
  <si>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</si>
  <si>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</si>
  <si>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</si>
  <si>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</si>
  <si>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</si>
  <si>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</si>
  <si>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</si>
  <si>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</si>
  <si>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</si>
  <si>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</si>
  <si>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</si>
  <si>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</si>
  <si>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</si>
  <si>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</si>
  <si>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</si>
  <si>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</si>
  <si>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</si>
  <si>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</si>
  <si>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</si>
  <si>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</si>
  <si>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</si>
  <si>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</si>
  <si>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</si>
  <si>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</si>
  <si>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</si>
  <si>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</si>
  <si>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</si>
  <si>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</si>
  <si>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</si>
  <si>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</si>
  <si>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</si>
  <si>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</si>
  <si>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</si>
  <si>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</si>
  <si>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</si>
  <si>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</si>
  <si>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</si>
  <si>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</si>
  <si>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</si>
  <si>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</si>
  <si>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</si>
  <si>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</si>
  <si>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</si>
  <si>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</si>
  <si>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</si>
  <si>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</si>
  <si>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</si>
  <si>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</si>
  <si>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</si>
  <si>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</si>
  <si>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</si>
  <si>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</si>
  <si>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</si>
  <si>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</si>
  <si>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</si>
  <si>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</si>
  <si>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</si>
  <si>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</si>
  <si>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</si>
  <si>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</si>
  <si>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</si>
  <si>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</si>
  <si>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</si>
  <si>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</si>
  <si>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</si>
  <si>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</si>
  <si>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</si>
  <si>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</si>
  <si>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</si>
  <si>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</si>
  <si>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</si>
  <si>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</si>
  <si>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</si>
  <si>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</si>
  <si>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</si>
  <si>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</si>
  <si>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</si>
  <si>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</si>
  <si>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</si>
  <si>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</si>
  <si>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</si>
  <si>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</si>
  <si>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</si>
  <si>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</si>
  <si>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</si>
  <si>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</si>
  <si>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</si>
  <si>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</si>
  <si>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</si>
  <si>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</si>
  <si>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</si>
  <si>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</si>
  <si>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</si>
  <si>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</si>
  <si>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</si>
  <si>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</si>
  <si>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</si>
  <si>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</si>
  <si>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</si>
  <si>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</si>
  <si>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</si>
  <si>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</si>
  <si>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</si>
  <si>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</si>
  <si>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</si>
  <si>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</si>
  <si>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</si>
  <si>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</si>
  <si>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</si>
  <si>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</si>
  <si>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</si>
  <si>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</si>
  <si>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</si>
  <si>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</si>
  <si>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</si>
  <si>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</si>
  <si>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</si>
  <si>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</si>
  <si>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</si>
  <si>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</si>
  <si>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</si>
  <si>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</si>
  <si>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</si>
  <si>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</si>
  <si>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</si>
  <si>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</si>
  <si>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</si>
  <si>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</si>
  <si>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</si>
  <si>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</si>
  <si>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</si>
  <si>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</si>
  <si>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</si>
  <si>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</si>
  <si>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</si>
  <si>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</si>
  <si>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</si>
  <si>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</si>
  <si>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</si>
  <si>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</si>
  <si>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</si>
  <si>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</si>
  <si>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</si>
  <si>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</si>
  <si>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</si>
  <si>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</si>
  <si>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</si>
  <si>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</si>
  <si>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</si>
  <si>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</si>
  <si>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</si>
  <si>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</si>
  <si>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</si>
  <si>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</si>
  <si>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</si>
  <si>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</si>
  <si>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</si>
  <si>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</si>
  <si>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</si>
  <si>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</si>
  <si>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</si>
  <si>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</si>
  <si>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</si>
  <si>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</si>
  <si>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</si>
  <si>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</si>
  <si>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</si>
  <si>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</si>
  <si>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</si>
  <si>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</si>
  <si>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</si>
  <si>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</si>
  <si>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</si>
  <si>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</si>
  <si>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</si>
  <si>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</si>
  <si>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</si>
  <si>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</si>
  <si>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</si>
  <si>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</si>
  <si>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</si>
  <si>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</si>
  <si>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</si>
  <si>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</si>
  <si>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</si>
  <si>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</si>
  <si>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</si>
  <si>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</si>
  <si>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</si>
  <si>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</si>
  <si>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</si>
  <si>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</si>
  <si>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</si>
  <si>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</si>
  <si>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</si>
  <si>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</si>
  <si>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</si>
  <si>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</si>
  <si>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</si>
  <si>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</si>
  <si>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</si>
  <si>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</si>
  <si>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</si>
  <si>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</si>
  <si>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</si>
  <si>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</si>
  <si>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</si>
  <si>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</si>
  <si>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</si>
  <si>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</si>
  <si>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</si>
  <si>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</si>
  <si>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</si>
  <si>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</si>
  <si>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</si>
  <si>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</si>
  <si>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</si>
  <si>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</si>
  <si>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</si>
  <si>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</si>
  <si>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</si>
  <si>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</si>
  <si>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</si>
  <si>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</si>
  <si>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</si>
  <si>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</si>
  <si>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</si>
  <si>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</si>
  <si>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</si>
  <si>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</si>
  <si>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</si>
  <si>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</si>
  <si>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</si>
  <si>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</si>
  <si>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</si>
  <si>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</si>
  <si>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</si>
  <si>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</si>
  <si>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</si>
  <si>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</si>
  <si>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</si>
  <si>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</si>
  <si>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</si>
  <si>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</si>
  <si>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</si>
  <si>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</si>
  <si>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</si>
  <si>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</si>
  <si>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</si>
  <si>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</si>
  <si>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</si>
  <si>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</si>
  <si>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</si>
  <si>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</si>
  <si>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</si>
  <si>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</si>
  <si>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</si>
  <si>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</si>
  <si>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</si>
  <si>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</si>
  <si>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</si>
  <si>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</si>
  <si>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</si>
  <si>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</si>
  <si>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</si>
  <si>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</si>
  <si>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</si>
  <si>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</si>
  <si>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</si>
  <si>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</si>
  <si>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</si>
  <si>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</si>
  <si>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</si>
  <si>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</si>
  <si>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</si>
  <si>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</si>
  <si>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</si>
  <si>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</si>
  <si>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</si>
  <si>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</si>
  <si>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</si>
  <si>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</si>
  <si>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</si>
  <si>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</si>
  <si>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</si>
  <si>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</si>
  <si>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</si>
  <si>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</si>
  <si>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</si>
  <si>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</si>
  <si>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</si>
  <si>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</si>
  <si>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</si>
  <si>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</si>
  <si>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</si>
  <si>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</si>
  <si>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</si>
  <si>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</si>
  <si>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</si>
  <si>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</si>
  <si>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</si>
  <si>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</si>
  <si>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</si>
  <si>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</si>
  <si>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</si>
  <si>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</si>
  <si>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</si>
  <si>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</si>
  <si>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</si>
  <si>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</si>
  <si>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</si>
  <si>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</si>
  <si>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</si>
  <si>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</si>
  <si>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</si>
  <si>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</si>
  <si>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</si>
  <si>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</si>
  <si>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</si>
  <si>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</si>
  <si>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</si>
  <si>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</si>
  <si>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</si>
  <si>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</si>
  <si>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</si>
  <si>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</si>
  <si>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</si>
  <si>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</si>
  <si>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</si>
  <si>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</si>
  <si>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</si>
  <si>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</si>
  <si>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</si>
  <si>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</si>
  <si>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</si>
  <si>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</si>
  <si>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</si>
  <si>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</si>
  <si>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</si>
  <si>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</si>
  <si>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</si>
  <si>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</si>
  <si>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</si>
  <si>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</si>
  <si>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</si>
  <si>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</si>
  <si>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</si>
  <si>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</si>
  <si>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</si>
  <si>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</si>
  <si>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</si>
  <si>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</si>
  <si>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</si>
  <si>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</si>
  <si>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</si>
  <si>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</si>
  <si>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</si>
  <si>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</si>
  <si>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</si>
  <si>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</si>
  <si>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</si>
  <si>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</si>
  <si>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</si>
  <si>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</si>
  <si>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</si>
  <si>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</si>
  <si>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</si>
  <si>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</si>
  <si>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</si>
  <si>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</si>
  <si>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</si>
  <si>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</si>
  <si>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</si>
  <si>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</si>
  <si>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</si>
  <si>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</si>
  <si>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</si>
  <si>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</si>
  <si>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</si>
  <si>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</si>
  <si>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</si>
  <si>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</si>
  <si>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</si>
  <si>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</si>
  <si>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</si>
  <si>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</si>
  <si>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</si>
  <si>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</si>
  <si>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</si>
  <si>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</si>
  <si>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</si>
  <si>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</si>
  <si>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</si>
  <si>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</si>
  <si>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</si>
  <si>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</si>
  <si>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</si>
  <si>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</si>
  <si>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</si>
  <si>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</si>
  <si>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</si>
  <si>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</si>
  <si>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</si>
  <si>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</si>
  <si>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</si>
  <si>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</si>
  <si>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</si>
  <si>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</si>
  <si>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</si>
  <si>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</si>
  <si>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</si>
  <si>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</si>
  <si>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</si>
  <si>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</si>
  <si>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</si>
  <si>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</si>
  <si>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</si>
  <si>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</si>
  <si>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</si>
  <si>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</si>
  <si>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</si>
  <si>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</si>
  <si>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</si>
  <si>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</si>
  <si>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</si>
  <si>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</si>
  <si>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</si>
  <si>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</si>
  <si>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</si>
  <si>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</si>
  <si>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</si>
  <si>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</si>
  <si>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</si>
  <si>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</si>
  <si>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</si>
  <si>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</si>
  <si>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</si>
  <si>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</si>
  <si>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</si>
  <si>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</si>
  <si>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</si>
  <si>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</si>
  <si>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</si>
  <si>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</si>
  <si>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</si>
  <si>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</si>
  <si>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</si>
  <si>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</si>
  <si>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</si>
  <si>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</si>
  <si>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</si>
  <si>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</si>
  <si>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</si>
  <si>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</si>
  <si>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</si>
  <si>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</si>
  <si>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</si>
  <si>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</si>
  <si>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</si>
  <si>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</si>
  <si>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</si>
  <si>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</si>
  <si>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</si>
  <si>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</si>
  <si>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</si>
  <si>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</si>
  <si>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</si>
  <si>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</si>
  <si>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</si>
  <si>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</si>
  <si>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</si>
  <si>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</si>
  <si>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</si>
  <si>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</si>
  <si>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</si>
  <si>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</si>
  <si>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</si>
  <si>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</si>
  <si>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</si>
  <si>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</si>
  <si>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</si>
  <si>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</si>
  <si>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</si>
  <si>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</si>
  <si>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</si>
  <si>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</si>
  <si>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</si>
  <si>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</si>
  <si>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</si>
  <si>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</si>
  <si>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</si>
  <si>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</si>
  <si>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</si>
  <si>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</si>
  <si>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</si>
  <si>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</si>
  <si>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</si>
  <si>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</si>
  <si>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</si>
  <si>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</si>
  <si>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</si>
  <si>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</si>
  <si>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</si>
  <si>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</si>
  <si>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</si>
  <si>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</si>
  <si>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</si>
  <si>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</si>
  <si>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</si>
  <si>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</si>
  <si>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</si>
  <si>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</si>
  <si>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</si>
  <si>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</si>
  <si>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</si>
  <si>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</si>
  <si>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</si>
  <si>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</si>
  <si>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</si>
  <si>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</si>
  <si>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</si>
  <si>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</si>
  <si>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</si>
  <si>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</si>
  <si>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</si>
  <si>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</si>
  <si>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</si>
  <si>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</si>
  <si>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</si>
  <si>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</si>
  <si>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</si>
  <si>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</si>
  <si>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</si>
  <si>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</si>
  <si>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</si>
  <si>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</si>
  <si>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</si>
  <si>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</si>
  <si>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</si>
  <si>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</si>
  <si>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</si>
  <si>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</si>
  <si>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</si>
  <si>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</si>
  <si>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</si>
  <si>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</si>
  <si>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</si>
  <si>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</si>
  <si>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</si>
  <si>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</si>
  <si>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</si>
  <si>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</si>
  <si>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</si>
  <si>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</si>
  <si>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</si>
  <si>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</si>
  <si>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</si>
  <si>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</si>
  <si>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</si>
  <si>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</si>
  <si>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</si>
  <si>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</si>
  <si>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</si>
  <si>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</si>
  <si>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</si>
  <si>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</si>
  <si>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</si>
  <si>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</si>
  <si>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</si>
  <si>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</si>
  <si>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</si>
  <si>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</si>
  <si>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</si>
  <si>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</si>
  <si>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</si>
  <si>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</si>
  <si>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</si>
  <si>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</si>
  <si>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</si>
  <si>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</si>
  <si>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</si>
  <si>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</si>
  <si>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</si>
  <si>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</si>
  <si>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</si>
  <si>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</si>
  <si>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</si>
  <si>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</si>
  <si>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</si>
  <si>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</si>
  <si>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</si>
  <si>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</si>
  <si>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</si>
  <si>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</si>
  <si>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</si>
  <si>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</si>
  <si>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</si>
  <si>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</si>
  <si>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</si>
  <si>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</si>
  <si>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</si>
  <si>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</si>
  <si>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</si>
  <si>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</si>
  <si>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</si>
  <si>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</si>
  <si>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</si>
  <si>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</si>
  <si>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</si>
  <si>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</si>
  <si>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</si>
  <si>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</si>
  <si>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</si>
  <si>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</si>
  <si>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</si>
  <si>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</si>
  <si>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</si>
  <si>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</si>
  <si>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</si>
  <si>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</si>
  <si>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</si>
  <si>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</si>
  <si>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</si>
  <si>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</si>
  <si>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</si>
  <si>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</si>
  <si>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</si>
  <si>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</si>
  <si>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</si>
  <si>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</si>
  <si>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</si>
  <si>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</si>
  <si>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</si>
  <si>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</si>
  <si>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</si>
  <si>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</si>
  <si>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</si>
  <si>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</si>
  <si>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</si>
  <si>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</si>
  <si>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</si>
  <si>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</si>
  <si>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</si>
  <si>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</si>
  <si>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</si>
  <si>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</si>
  <si>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</si>
  <si>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</si>
  <si>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</si>
  <si>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</si>
  <si>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</si>
  <si>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</si>
  <si>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</si>
  <si>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</si>
  <si>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</si>
  <si>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</si>
  <si>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</si>
  <si>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</si>
  <si>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</si>
  <si>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</si>
  <si>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</si>
  <si>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</si>
  <si>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</si>
  <si>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</si>
  <si>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</si>
  <si>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</si>
  <si>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</si>
  <si>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</si>
  <si>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</si>
  <si>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</si>
  <si>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</si>
  <si>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</si>
  <si>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</si>
  <si>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</si>
  <si>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</si>
  <si>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</si>
  <si>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</si>
  <si>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</si>
  <si>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</si>
  <si>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</si>
  <si>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</si>
  <si>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</si>
  <si>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</si>
  <si>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</si>
  <si>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</si>
  <si>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</si>
  <si>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</si>
  <si>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</si>
  <si>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</si>
  <si>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</si>
  <si>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</si>
  <si>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</si>
  <si>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</si>
  <si>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</si>
  <si>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</si>
  <si>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</si>
  <si>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</si>
  <si>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</si>
  <si>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</si>
  <si>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</si>
  <si>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</si>
  <si>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</si>
  <si>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</si>
  <si>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</si>
  <si>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</si>
  <si>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</si>
  <si>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</si>
  <si>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</si>
  <si>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</si>
  <si>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</si>
  <si>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</si>
  <si>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</si>
  <si>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</si>
  <si>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</si>
  <si>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</si>
  <si>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</si>
  <si>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</si>
  <si>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</si>
  <si>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</si>
  <si>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</si>
  <si>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</si>
  <si>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</si>
  <si>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</si>
  <si>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</si>
  <si>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</si>
  <si>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</si>
  <si>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</si>
  <si>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</si>
  <si>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</si>
  <si>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</si>
  <si>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</si>
  <si>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</si>
  <si>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</si>
  <si>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</si>
  <si>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</si>
  <si>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</si>
  <si>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</si>
  <si>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</si>
  <si>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</si>
  <si>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</si>
  <si>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</si>
  <si>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</si>
  <si>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</si>
  <si>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</si>
  <si>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</si>
  <si>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</si>
  <si>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</si>
  <si>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</si>
  <si>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</si>
  <si>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</si>
  <si>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</si>
  <si>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</si>
  <si>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</si>
  <si>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</si>
  <si>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</si>
  <si>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</si>
  <si>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</si>
  <si>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</si>
  <si>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</si>
  <si>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</si>
  <si>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</si>
  <si>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</si>
  <si>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</si>
  <si>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</si>
  <si>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</si>
  <si>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</si>
  <si>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</si>
  <si>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</si>
  <si>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</si>
  <si>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</si>
  <si>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</si>
  <si>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</si>
  <si>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</si>
  <si>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</si>
  <si>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</si>
  <si>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</si>
  <si>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</si>
  <si>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</si>
  <si>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</si>
  <si>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</si>
  <si>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</si>
  <si>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</si>
  <si>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</si>
  <si>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</si>
  <si>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</si>
  <si>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</si>
  <si>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</si>
  <si>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</si>
  <si>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</si>
  <si>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</si>
  <si>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</si>
  <si>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</si>
  <si>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</si>
  <si>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</si>
  <si>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</si>
  <si>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</si>
  <si>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</si>
  <si>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</si>
  <si>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</si>
  <si>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</si>
  <si>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</si>
  <si>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</si>
  <si>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</si>
  <si>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</si>
  <si>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</si>
  <si>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</si>
  <si>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</si>
  <si>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</si>
  <si>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</si>
  <si>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</si>
  <si>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</si>
  <si>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</si>
  <si>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</si>
  <si>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</si>
  <si>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</si>
  <si>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</si>
  <si>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</si>
  <si>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</si>
  <si>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</si>
  <si>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</si>
  <si>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</si>
  <si>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</si>
  <si>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</si>
  <si>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</si>
  <si>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</si>
  <si>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</si>
  <si>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</si>
  <si>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</si>
  <si>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</si>
  <si>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</si>
  <si>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</si>
  <si>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</si>
  <si>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</si>
  <si>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</si>
  <si>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</si>
  <si>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</si>
  <si>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</si>
  <si>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</si>
  <si>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</si>
  <si>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</si>
  <si>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</si>
  <si>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</si>
  <si>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</si>
  <si>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</si>
  <si>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</si>
  <si>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</si>
  <si>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</si>
  <si>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</si>
  <si>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</si>
  <si>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</si>
  <si>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</si>
  <si>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</si>
  <si>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</si>
  <si>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</si>
  <si>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</si>
  <si>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</si>
  <si>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</si>
  <si>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</si>
  <si>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</si>
  <si>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</si>
  <si>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</si>
  <si>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</si>
  <si>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</si>
  <si>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</si>
  <si>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</si>
  <si>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</si>
  <si>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</si>
  <si>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</si>
  <si>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</si>
  <si>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</si>
  <si>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</si>
  <si>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</si>
  <si>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</si>
  <si>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</si>
  <si>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</si>
  <si>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</si>
  <si>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</si>
  <si>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</si>
  <si>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</si>
  <si>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</si>
  <si>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</si>
  <si>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</si>
  <si>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</si>
  <si>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</si>
  <si>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</si>
  <si>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</si>
  <si>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</si>
  <si>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</si>
  <si>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</si>
  <si>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</si>
  <si>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</si>
  <si>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</si>
  <si>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</si>
  <si>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</si>
  <si>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</si>
  <si>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</si>
  <si>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</si>
  <si>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</si>
  <si>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</si>
  <si>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</si>
  <si>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</si>
  <si>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</si>
  <si>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</si>
  <si>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</si>
  <si>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</si>
  <si>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</si>
  <si>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</si>
  <si>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</si>
  <si>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</si>
  <si>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</si>
  <si>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</si>
  <si>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</si>
  <si>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</si>
  <si>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</si>
  <si>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</si>
  <si>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</si>
  <si>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</si>
  <si>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</si>
  <si>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</si>
  <si>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</si>
  <si>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</si>
  <si>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</si>
  <si>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</si>
  <si>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</si>
  <si>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</si>
  <si>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</si>
  <si>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</si>
  <si>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</si>
  <si>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</si>
  <si>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</si>
  <si>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</si>
  <si>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</si>
  <si>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</si>
  <si>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</si>
  <si>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</si>
  <si>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</si>
  <si>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</si>
  <si>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</si>
  <si>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</si>
  <si>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</si>
  <si>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</si>
  <si>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</si>
  <si>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</si>
  <si>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</si>
  <si>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</si>
  <si>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</si>
  <si>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</si>
  <si>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</si>
  <si>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</si>
  <si>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</si>
  <si>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</si>
  <si>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</si>
  <si>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</si>
  <si>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</si>
  <si>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</si>
  <si>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</si>
  <si>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</si>
  <si>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</si>
  <si>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</si>
  <si>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</si>
  <si>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</si>
  <si>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</si>
  <si>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</si>
  <si>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</si>
  <si>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</si>
  <si>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</si>
  <si>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</si>
  <si>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</si>
  <si>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</si>
  <si>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</si>
  <si>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</si>
  <si>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</si>
  <si>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</si>
  <si>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</si>
  <si>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</si>
  <si>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</si>
  <si>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</si>
  <si>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</si>
  <si>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</si>
  <si>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</si>
  <si>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</si>
  <si>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</si>
  <si>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</si>
  <si>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</si>
  <si>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</si>
  <si>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</si>
  <si>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</si>
  <si>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</si>
  <si>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</si>
  <si>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</si>
  <si>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</si>
  <si>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</si>
  <si>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</si>
  <si>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</si>
  <si>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</si>
  <si>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</si>
  <si>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</si>
  <si>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</si>
  <si>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</si>
  <si>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</si>
  <si>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</si>
  <si>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</si>
  <si>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</si>
  <si>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</si>
  <si>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</si>
  <si>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</si>
  <si>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</si>
  <si>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</si>
  <si>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</si>
  <si>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</si>
  <si>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</si>
  <si>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</si>
  <si>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</si>
  <si>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</si>
  <si>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</si>
  <si>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</si>
  <si>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</si>
  <si>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</si>
  <si>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</si>
  <si>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</si>
  <si>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</si>
  <si>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</si>
  <si>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</si>
  <si>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</si>
  <si>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</si>
  <si>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</si>
  <si>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</si>
  <si>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</si>
  <si>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</si>
  <si>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</si>
  <si>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</si>
  <si>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</si>
  <si>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</si>
  <si>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</si>
  <si>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</si>
  <si>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</si>
  <si>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</si>
  <si>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</si>
  <si>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</si>
  <si>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</si>
  <si>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</si>
  <si>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</si>
  <si>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</si>
  <si>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</si>
  <si>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</si>
  <si>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</si>
  <si>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</si>
  <si>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</si>
  <si>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</si>
  <si>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</si>
  <si>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</si>
  <si>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</si>
  <si>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</si>
  <si>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</si>
  <si>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</si>
  <si>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</si>
  <si>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</si>
  <si>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</si>
  <si>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</si>
  <si>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</si>
  <si>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</si>
  <si>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</si>
  <si>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</si>
  <si>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</si>
  <si>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</si>
  <si>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</si>
  <si>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</si>
  <si>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</si>
  <si>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</si>
  <si>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</si>
  <si>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</si>
  <si>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</si>
  <si>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</si>
  <si>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</si>
  <si>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</si>
  <si>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</si>
  <si>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</si>
  <si>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</si>
  <si>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</si>
  <si>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</si>
  <si>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</si>
  <si>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</si>
  <si>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</si>
  <si>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</si>
  <si>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</si>
  <si>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</si>
  <si>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</si>
  <si>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</si>
  <si>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</si>
  <si>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</si>
  <si>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</si>
  <si>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</si>
  <si>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</si>
  <si>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</si>
  <si>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</si>
  <si>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</si>
  <si>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</si>
  <si>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</si>
  <si>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</si>
  <si>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</si>
  <si>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</si>
  <si>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</si>
  <si>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</si>
  <si>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</si>
  <si>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</si>
  <si>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</si>
  <si>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</si>
  <si>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</si>
  <si>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</si>
  <si>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</si>
  <si>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</si>
  <si>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</si>
  <si>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</si>
  <si>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</si>
  <si>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</si>
  <si>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</si>
  <si>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</si>
  <si>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</si>
  <si>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</si>
  <si>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</si>
  <si>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</si>
  <si>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</si>
  <si>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</si>
  <si>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</si>
  <si>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</si>
  <si>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</si>
  <si>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</si>
  <si>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</si>
  <si>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</si>
  <si>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</si>
  <si>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</si>
  <si>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</si>
  <si>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</si>
  <si>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</si>
  <si>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</si>
  <si>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</si>
  <si>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</si>
  <si>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</si>
  <si>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</si>
  <si>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</si>
  <si>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</si>
  <si>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</si>
  <si>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</si>
  <si>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</si>
  <si>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</si>
  <si>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</si>
  <si>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</si>
  <si>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</si>
  <si>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</si>
  <si>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</si>
  <si>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</si>
  <si>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</si>
  <si>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</si>
  <si>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</si>
  <si>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</si>
  <si>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</si>
  <si>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</si>
  <si>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</si>
  <si>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</si>
  <si>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</si>
  <si>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</si>
  <si>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</si>
  <si>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</si>
  <si>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</si>
  <si>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</si>
  <si>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</si>
  <si>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</si>
  <si>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</si>
  <si>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</si>
  <si>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</si>
  <si>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</si>
  <si>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</si>
  <si>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</si>
  <si>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</si>
  <si>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</si>
  <si>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</si>
  <si>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</si>
  <si>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</si>
  <si>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</si>
  <si>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</si>
  <si>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</si>
  <si>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</si>
  <si>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</si>
  <si>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</si>
  <si>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</si>
  <si>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</si>
  <si>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</si>
  <si>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</si>
  <si>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(All)</t>
  </si>
  <si>
    <t>Column Labels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</si>
  <si>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</si>
  <si>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</si>
  <si>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</si>
  <si>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</si>
  <si>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</si>
  <si>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</si>
  <si>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</si>
  <si>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</si>
  <si>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</si>
  <si>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</si>
  <si>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</si>
  <si>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</si>
  <si>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</si>
  <si>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</si>
  <si>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</si>
  <si>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</si>
  <si>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</si>
  <si>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</si>
  <si>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</si>
  <si>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</si>
  <si>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</si>
  <si>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</si>
  <si>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</si>
  <si>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</si>
  <si>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</si>
  <si>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</si>
  <si>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</si>
  <si>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</si>
  <si>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</si>
  <si>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</si>
  <si>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</si>
  <si>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</si>
  <si>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</si>
  <si>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</si>
  <si>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</si>
  <si>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</si>
  <si>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</si>
  <si>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</si>
  <si>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</si>
  <si>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 bound</t>
  </si>
  <si>
    <t>high bound</t>
  </si>
  <si>
    <t>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</si>
</sst>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C596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1-4D9A-96D9-075E535B9F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2-4969-96E0-E6A50A8C62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2-4969-96E0-E6A50A8C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702672"/>
        <c:axId val="338703000"/>
      </c:lineChart>
      <c:catAx>
        <c:axId val="3387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3000"/>
        <c:crosses val="autoZero"/>
        <c:auto val="1"/>
        <c:lblAlgn val="ctr"/>
        <c:lblOffset val="100"/>
        <c:noMultiLvlLbl val="0"/>
      </c:catAx>
      <c:valAx>
        <c:axId val="33870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A-4788-A8AE-2491A0E42BD1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A-4788-A8AE-2491A0E42BD1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A-4788-A8AE-2491A0E4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56168"/>
        <c:axId val="564356496"/>
      </c:lineChart>
      <c:catAx>
        <c:axId val="56435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6496"/>
        <c:crosses val="autoZero"/>
        <c:auto val="1"/>
        <c:lblAlgn val="ctr"/>
        <c:lblOffset val="100"/>
        <c:noMultiLvlLbl val="0"/>
      </c:catAx>
      <c:valAx>
        <c:axId val="5643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3-462D-A644-D2B84482E8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A03-462D-A644-D2B84482E8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A03-462D-A644-D2B84482E8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A03-462D-A644-D2B84482E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217824"/>
        <c:axId val="739216512"/>
      </c:barChart>
      <c:catAx>
        <c:axId val="7392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6512"/>
        <c:crosses val="autoZero"/>
        <c:auto val="1"/>
        <c:lblAlgn val="ctr"/>
        <c:lblOffset val="100"/>
        <c:noMultiLvlLbl val="0"/>
      </c:catAx>
      <c:valAx>
        <c:axId val="7392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4-4A02-A005-C4B444EAB4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4-4A02-A005-C4B444EAB4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4-4A02-A005-C4B444EA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499328"/>
        <c:axId val="750498344"/>
      </c:barChart>
      <c:catAx>
        <c:axId val="7504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8344"/>
        <c:crosses val="autoZero"/>
        <c:auto val="1"/>
        <c:lblAlgn val="ctr"/>
        <c:lblOffset val="100"/>
        <c:noMultiLvlLbl val="0"/>
      </c:catAx>
      <c:valAx>
        <c:axId val="7504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7-4196-A4BF-99E23B10B3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7-4196-A4BF-99E23B10B3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7-4196-A4BF-99E23B10B3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7-4196-A4BF-99E23B10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69968"/>
        <c:axId val="466970952"/>
      </c:lineChart>
      <c:catAx>
        <c:axId val="46696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0952"/>
        <c:crosses val="autoZero"/>
        <c:auto val="1"/>
        <c:lblAlgn val="ctr"/>
        <c:lblOffset val="100"/>
        <c:noMultiLvlLbl val="0"/>
      </c:catAx>
      <c:valAx>
        <c:axId val="46697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1</xdr:row>
      <xdr:rowOff>80961</xdr:rowOff>
    </xdr:from>
    <xdr:to>
      <xdr:col>19</xdr:col>
      <xdr:colOff>485774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EB1E6-9FBA-4266-36DF-58B8AC6B5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15</xdr:row>
      <xdr:rowOff>42861</xdr:rowOff>
    </xdr:from>
    <xdr:to>
      <xdr:col>12</xdr:col>
      <xdr:colOff>333375</xdr:colOff>
      <xdr:row>46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87620-8466-48C5-8FE1-8CEA67D23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33336</xdr:rowOff>
    </xdr:from>
    <xdr:to>
      <xdr:col>23</xdr:col>
      <xdr:colOff>66675</xdr:colOff>
      <xdr:row>44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6CE3-6CE6-F2E6-255C-1C9456FB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4</xdr:row>
      <xdr:rowOff>119062</xdr:rowOff>
    </xdr:from>
    <xdr:to>
      <xdr:col>19</xdr:col>
      <xdr:colOff>466725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56E9D-E50F-209F-BFE4-DCC96909F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109536</xdr:colOff>
      <xdr:row>3</xdr:row>
      <xdr:rowOff>157162</xdr:rowOff>
    </xdr:from>
    <xdr:to>
      <xdr:col>26</xdr:col>
      <xdr:colOff>304799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8CE80-1197-1931-F344-CA0124F43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448447453702" createdVersion="8" refreshedVersion="8" minRefreshableVersion="3" recordCount="4114" xr:uid="{762A21D8-6A9C-4EA9-B38B-A41BE8D362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565605208336" createdVersion="8" refreshedVersion="8" minRefreshableVersion="3" recordCount="4114" xr:uid="{0770E00E-4314-4BC5-95C7-75641007D9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9.500219560185" createdVersion="8" refreshedVersion="8" minRefreshableVersion="3" recordCount="4114" xr:uid="{294FDFF2-7CF4-4683-894A-D0637CCD17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21.628332175926" createdVersion="8" refreshedVersion="8" minRefreshableVersion="3" recordCount="4114" xr:uid="{97D640B0-A200-4B81-BCD5-34584C8282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FAF9A-5A37-4D25-B579-3DAAB818558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8F27-1A29-4E56-BC62-2BCD81C8526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6" baseItem="0"/>
  </dataFields>
  <chartFormats count="1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1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4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7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8"/>
          </reference>
        </references>
      </pivotArea>
    </chartFormat>
    <chartFormat chart="0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2FC6C-A6EE-43AB-BE51-FB6D0183D99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8215-ABDC-4DCB-B550-717F5F80A97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65A6C5-B996-4E0E-9A74-08B04443788E}" name="Kickstarter_Table" displayName="Kickstarter_Table" ref="A1:U4115" totalsRowShown="0" headerRowDxfId="8">
  <autoFilter ref="A1:U4115" xr:uid="{00000000-0001-0000-0000-000000000000}"/>
  <tableColumns count="21">
    <tableColumn id="1" xr3:uid="{36827CDB-68D7-431D-BCC4-90BEADC9297F}" name="id"/>
    <tableColumn id="2" xr3:uid="{08EAC03C-CB2C-49DC-A25E-4D936218B342}" name="name" dataDxfId="7"/>
    <tableColumn id="3" xr3:uid="{0D0A4CCD-F14B-4930-912A-75898242C551}" name="blurb" dataDxfId="6"/>
    <tableColumn id="4" xr3:uid="{A052CE87-DB29-4194-B49D-D05E8CB94DCE}" name="goal" dataDxfId="5"/>
    <tableColumn id="5" xr3:uid="{77039881-E1C8-42EA-B9A2-FCD8DAD4BF92}" name="pledged" dataDxfId="4"/>
    <tableColumn id="6" xr3:uid="{10698958-5D3E-41B5-BAFB-EA46E5E9D224}" name="outcomes"/>
    <tableColumn id="7" xr3:uid="{AC9860E6-8007-49C0-ADE0-9BBD0A1B741B}" name="country"/>
    <tableColumn id="8" xr3:uid="{E6327D26-11EA-4CB2-9D19-150341ED7FF3}" name="currency"/>
    <tableColumn id="9" xr3:uid="{1EDB6934-9F0F-4E01-B943-64D70937123E}" name="deadline"/>
    <tableColumn id="10" xr3:uid="{272147B6-A893-4F1E-A454-D2F4951E819F}" name="launched_at"/>
    <tableColumn id="11" xr3:uid="{D1533766-0892-4F4D-BB54-5C821EDD8BFC}" name="staff_pick"/>
    <tableColumn id="12" xr3:uid="{B9116201-CFC7-468D-8FDD-B55D239737CD}" name="backers_count"/>
    <tableColumn id="13" xr3:uid="{C48E50D9-FB6F-4EA7-A1AE-638765167DD9}" name="spotlight"/>
    <tableColumn id="14" xr3:uid="{48440783-7BE0-4288-8999-B587FDC9FA3F}" name="Category and Subcategory"/>
    <tableColumn id="15" xr3:uid="{3E1C12D3-6079-4666-BFF3-552532448E82}" name="Percentage Funded">
      <calculatedColumnFormula>ROUND(E2/D2*100,0)</calculatedColumnFormula>
    </tableColumn>
    <tableColumn id="16" xr3:uid="{5E2059CB-8AB2-4766-9D28-DEBEBA471FC2}" name="Average Donation">
      <calculatedColumnFormula>IFERROR(ROUND(E2/L2,2),0)</calculatedColumnFormula>
    </tableColumn>
    <tableColumn id="17" xr3:uid="{252CD31B-8C5E-471B-A576-486EDF516A3E}" name="Parent Category" dataDxfId="3"/>
    <tableColumn id="18" xr3:uid="{ED999131-E4E3-4AB7-B898-58EF5D2F0ADB}" name="Subcategory" dataDxfId="2"/>
    <tableColumn id="19" xr3:uid="{F3A33F22-1652-471F-B948-56FE78EC2ACC}" name="Date Created Conversion" dataDxfId="1">
      <calculatedColumnFormula>(((J2/60)/60)/24)+DATE(1970,1,1)</calculatedColumnFormula>
    </tableColumn>
    <tableColumn id="20" xr3:uid="{842E1829-764F-4156-BD34-8263116E1F7E}" name="Date Ended Conversion" dataDxfId="0">
      <calculatedColumnFormula>(((I2/60)/60)/24)+DATE(1970,1,1)</calculatedColumnFormula>
    </tableColumn>
    <tableColumn id="21" xr3:uid="{838D8D4B-8DCA-4F14-98FD-38B290D5961B}" name="Years">
      <calculatedColumnFormula>YEAR(S2)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K1" zoomScale="70" zoomScaleNormal="70" workbookViewId="0">
      <selection activeCell="V29" sqref="V29"/>
    </sheetView>
  </sheetViews>
  <sheetFormatPr defaultColWidth="8.85546875" defaultRowHeight="15" x14ac:dyDescent="0.25"/>
  <cols>
    <col min="1" max="1" width="10.28515625" bestFit="1" customWidth="1"/>
    <col min="2" max="2" width="46.28515625" style="10" bestFit="1" customWidth="1"/>
    <col min="3" max="3" width="56.28515625" style="3" bestFit="1" customWidth="1"/>
    <col min="4" max="4" width="18.85546875" style="5" bestFit="1" customWidth="1"/>
    <col min="5" max="5" width="17.42578125" style="7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3.7109375" customWidth="1"/>
    <col min="17" max="17" width="39.28515625" bestFit="1" customWidth="1"/>
    <col min="18" max="18" width="18.28515625" bestFit="1" customWidth="1"/>
    <col min="19" max="19" width="31.5703125" style="16" customWidth="1"/>
    <col min="20" max="20" width="29.85546875" customWidth="1"/>
    <col min="21" max="21" width="10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8380</v>
      </c>
    </row>
    <row r="2" spans="1:21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45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s="12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s="12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s="12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s="12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s="12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s="12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s="12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s="1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s="12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s="12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s="12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s="12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s="12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s="12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s="12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s="1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s="12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s="12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s="12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s="12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s="12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s="12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s="12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s="12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s="12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s="1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s="12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s="12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s="12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s="12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s="12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s="12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s="12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s="12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s="12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s="1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s="12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s="12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s="12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s="12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s="12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s="12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s="12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s="12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s="12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s="1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s="12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s="12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s="12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s="12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s="12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s="12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s="12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s="12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s="12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s="1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s="12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s="12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s="12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s="12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s="12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s="12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s="12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s="12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s="12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s="1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s="12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s="12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s="12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s="12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s="12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s="12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s="12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s="12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s="12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s="1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s="12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s="12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s="12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s="12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s="12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s="12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s="12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s="12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s="12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s="1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s="12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s="12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s="12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s="12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s="12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s="12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s="12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s="12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s="12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s="1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s="12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s="12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s="12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s="12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s="12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s="12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s="12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s="12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s="12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s="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s="12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s="12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s="12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s="12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s="12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s="12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s="12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s="12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s="12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s="1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s="12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s="12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s="12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s="12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s="12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s="12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s="12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s="12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s="12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s="1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s="12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s="12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s="12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s="12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s="12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s="12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s="12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s="12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s="12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s="1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s="12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s="12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s="12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s="12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s="12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s="12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s="12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s="12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s="12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s="1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s="12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s="12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s="12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s="12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s="12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s="12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s="12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s="12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s="12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s="1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s="12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s="12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s="12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s="12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s="12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s="12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s="12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s="12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s="12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s="1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s="12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s="12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s="12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s="12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s="12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s="12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s="12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s="12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s="12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s="1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s="12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s="12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s="12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s="12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s="12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s="12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s="12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s="12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s="12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s="1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s="12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s="12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s="12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s="12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s="12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s="12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s="12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s="12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s="12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s="1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s="12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s="12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s="12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s="12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s="12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s="12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s="12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s="12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s="12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s="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s="12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s="12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s="12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s="12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s="12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s="12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s="12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s="12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s="12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s="1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s="12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s="12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s="12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s="12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s="12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s="12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s="12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s="12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s="12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s="1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s="12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s="12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s="12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s="12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s="12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s="12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s="12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s="12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s="12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s="1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s="12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s="12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s="12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s="12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s="12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s="12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s="12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s="12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s="12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s="1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s="12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s="12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s="12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s="12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s="12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s="12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s="12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s="12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s="12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s="1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s="12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s="12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s="12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s="12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s="12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s="12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s="12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s="12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s="12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s="1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s="12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s="12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s="12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s="12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s="12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s="12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s="12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s="12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s="12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s="1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s="12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s="12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s="12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s="12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s="12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s="12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s="12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s="12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s="12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s="1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s="12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s="12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s="12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s="12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s="12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s="12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s="12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s="12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s="12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s="1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s="12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s="12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s="12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s="12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s="12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s="12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s="12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s="12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s="12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s="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s="12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s="12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s="12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s="12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s="12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s="12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s="12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s="12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s="12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s="1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s="12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s="12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s="12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s="12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s="12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s="12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s="12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s="12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s="12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s="1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s="12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s="12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s="12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s="12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s="12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s="12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s="12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s="12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s="12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s="1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s="12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s="12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s="12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s="12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s="12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s="12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s="12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s="12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45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s="12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s="1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s="12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s="12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s="12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s="12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s="12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s="12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s="12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s="12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s="12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s="1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s="12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s="12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s="12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s="12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s="12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s="12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s="12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s="12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s="12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s="1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s="12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s="12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s="12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s="12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s="12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s="12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s="12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s="12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s="12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s="1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s="12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s="12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s="12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s="12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s="12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s="12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s="12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s="12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s="12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s="1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s="12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s="12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s="12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s="12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s="12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s="12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s="12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s="12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s="12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s="1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s="12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s="12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s="12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s="12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s="12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s="12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s="12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s="12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s="12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s="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s="12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s="12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s="12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s="12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s="12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s="12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s="12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s="12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s="12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s="1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s="12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s="12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s="12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s="12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s="12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s="12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s="12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s="12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s="12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s="1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s="12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s="12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s="12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s="12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s="12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s="12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s="12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s="12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s="12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s="1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s="12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s="12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s="12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s="12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s="12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s="12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s="12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s="12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s="12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s="1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s="12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s="12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s="12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s="12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s="12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s="12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s="12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s="12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s="12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s="1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s="12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s="12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s="12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s="12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s="12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s="12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s="12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s="12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s="12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s="1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s="12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s="12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s="12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s="12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s="12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s="12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s="12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s="12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s="12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s="1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s="12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s="12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s="12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s="12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s="12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s="12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s="12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s="12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s="12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s="1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s="12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s="12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s="12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s="12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s="12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s="12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s="12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s="12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s="12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s="1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s="12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s="12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s="12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s="12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s="12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s="12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s="12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s="12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s="12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s="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s="12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s="12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s="12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s="12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s="12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s="12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s="12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s="12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s="12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s="1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s="12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s="12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s="12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s="12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s="12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s="12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s="12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s="12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s="1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s="12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s="12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s="12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s="12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s="12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s="12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s="12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s="12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s="12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s="1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s="12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s="12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s="12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s="12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s="12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s="12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s="12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s="12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s="12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s="1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s="12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s="12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s="12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s="12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s="12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s="12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s="12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s="12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s="12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s="1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s="12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s="12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s="12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s="12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s="12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s="12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s="12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s="12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s="12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s="1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s="12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s="12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s="12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s="12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s="12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s="12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s="12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s="12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s="12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s="1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s="12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s="12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s="12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s="12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s="12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s="12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s="12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s="12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s="12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s="1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s="12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s="12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s="12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s="12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s="12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s="12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s="12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s="12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s="12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s="1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s="12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s="12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s="12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s="12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s="12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s="12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s="12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s="12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s="12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s="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s="12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s="12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s="12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s="12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s="12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s="12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s="12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s="12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s="12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s="1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s="12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s="12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s="12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s="12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s="12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s="12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s="12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s="12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s="12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s="1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s="12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s="12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s="12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s="12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s="12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s="12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s="12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s="12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s="12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s="1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s="12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s="12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s="12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s="12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s="12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s="12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s="12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s="12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s="12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s="1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s="12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s="12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s="12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s="12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s="12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s="12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s="12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s="12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s="12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s="1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s="12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s="12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s="12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s="12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s="12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s="12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s="12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s="12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s="12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s="1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s="12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s="12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s="12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s="12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s="12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s="12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s="12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s="12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s="12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s="1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s="12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s="12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s="12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s="12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s="12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s="12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s="12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s="12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s="12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s="1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s="12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s="12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s="12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s="12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s="12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s="12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s="12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s="12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s="12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s="1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s="12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s="12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s="12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s="12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s="12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s="12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s="12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s="12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s="12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s="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s="12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s="12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s="12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s="12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s="12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s="12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s="12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s="12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s="12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s="1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s="12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s="12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s="12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s="12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s="12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s="12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s="12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s="12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s="12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s="1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s="12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s="12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s="12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s="12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s="12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s="12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s="12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s="12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s="12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s="1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s="12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s="12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s="12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s="12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s="12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s="12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s="12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s="12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s="12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s="1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s="12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s="12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s="12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s="12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s="12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s="12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s="12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s="12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s="12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s="1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s="12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s="12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s="12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s="12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s="12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s="12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s="12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s="12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s="12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s="1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s="12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s="12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s="12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s="12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s="12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s="12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s="12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s="12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s="12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s="1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s="12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s="12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s="12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s="12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s="12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s="12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s="12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s="12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s="12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s="1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s="12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s="12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s="12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s="12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s="12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s="12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s="12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s="12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s="12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s="1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s="12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s="12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s="12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s="12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s="12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s="12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s="12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s="12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s="12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s="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s="12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s="12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s="12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s="12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s="12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s="12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s="12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s="12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s="12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s="1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s="12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s="12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s="12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s="12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s="12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s="12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s="12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s="12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s="12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s="1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s="12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s="12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s="12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s="12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s="12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s="12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s="12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s="12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s="12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s="1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s="12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s="12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s="12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s="12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s="12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s="12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s="12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s="12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s="12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s="1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s="12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s="12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s="12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s="12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s="12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s="12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s="12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s="12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s="12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s="1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s="12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s="12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s="12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s="12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s="12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s="12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s="12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s="12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s="12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s="1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s="12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s="12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s="12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s="12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s="12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s="12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s="12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s="12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s="12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s="1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s="12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s="12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s="12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s="12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s="12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s="12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s="12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s="12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s="12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s="1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s="12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s="12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s="12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s="12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s="12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s="12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s="12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s="12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s="12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s="1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s="12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s="12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s="12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s="12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s="12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s="12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s="12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s="12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s="12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s="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s="12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s="12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s="12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s="12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s="12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s="12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s="12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s="12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s="12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s="1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s="12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s="12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s="12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s="12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s="12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s="12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s="12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s="12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s="12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s="1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s="12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s="12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s="12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s="12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s="12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s="12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s="12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s="12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s="12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s="1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s="12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s="12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s="12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s="12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s="12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s="12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s="12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s="12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s="12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s="1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s="12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s="12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s="12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s="12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s="12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s="12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s="12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s="12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s="12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s="1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s="12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s="12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s="12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s="12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s="12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s="12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s="12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s="12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s="12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s="1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s="12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s="12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s="12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s="12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s="12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s="12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s="12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s="12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s="12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s="1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s="12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s="12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s="12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s="12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s="12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s="12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s="12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s="12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s="12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s="1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s="12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s="12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s="12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s="12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s="12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s="12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s="12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s="12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s="12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s="1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s="12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s="12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s="12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s="12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s="12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s="12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s="12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s="12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s="12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s="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s="12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s="12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s="12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s="12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s="12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s="12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s="12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s="12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s="12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s="1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s="12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s="12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s="12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s="12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s="12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s="12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s="12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s="12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s="12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s="1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s="12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s="12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s="12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s="12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s="12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s="12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s="12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s="12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s="12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s="1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s="12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s="12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s="12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s="12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s="12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s="12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s="12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s="12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s="12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s="1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s="12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s="12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s="12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s="12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s="12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s="12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s="12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s="12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s="12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s="1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s="12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s="12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s="12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s="12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s="12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s="12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s="12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s="12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s="12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s="1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s="12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s="12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s="12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s="12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s="12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s="12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s="12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s="12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s="12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s="1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s="12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s="12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s="12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s="12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s="12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s="12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s="12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s="12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s="12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s="1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s="12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s="12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s="12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s="12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s="12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s="12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s="12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s="12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s="12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s="1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s="12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s="12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s="12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s="12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s="12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s="12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s="12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s="12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s="12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s="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s="12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s="12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s="12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s="12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s="12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s="12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s="12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s="12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s="12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s="1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s="12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s="12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s="12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s="12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s="12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s="12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s="12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s="12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s="12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s="1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s="12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s="12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s="12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s="12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s="12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s="12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s="12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s="12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s="12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s="1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s="12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s="12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s="12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s="12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s="12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s="12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s="12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s="12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s="12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s="1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s="12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s="12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s="12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s="12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s="12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s="12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s="12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s="12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s="12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s="1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s="12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s="12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s="12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s="12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s="12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s="12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s="12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s="12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s="12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s="1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s="12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s="12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s="12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s="12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s="12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s="12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s="12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s="12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s="12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s="1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s="12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s="12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s="12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s="12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s="12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s="12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s="12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s="12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s="12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s="1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s="12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s="12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s="12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s="12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s="12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s="12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s="12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s="12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s="12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s="1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s="12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s="12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s="12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s="12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s="12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s="12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s="12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s="12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s="12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s="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s="12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s="12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s="12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s="12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s="12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s="12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s="12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s="12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s="12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s="1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s="12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s="12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s="12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s="12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s="12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s="12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s="12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s="12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s="12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s="1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s="12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s="12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s="12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s="12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s="12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s="12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s="12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s="12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s="12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s="1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s="12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s="12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s="12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s="12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s="12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s="12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s="12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s="12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s="12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s="1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s="12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s="12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s="12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s="12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s="12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s="12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s="12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s="12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s="12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s="1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s="12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s="12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s="12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s="12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s="12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s="12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s="12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s="12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s="12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s="1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s="12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s="12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s="12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s="12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s="12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s="12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s="12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s="12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s="12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s="1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s="12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s="12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s="12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s="12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s="12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s="12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s="12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s="12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s="12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s="1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s="12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s="12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s="12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s="12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s="12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s="12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s="12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s="12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s="12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s="1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s="12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s="12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s="12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s="12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s="12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s="12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s="12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s="12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s="12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s="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s="12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s="12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s="12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s="12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s="12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s="12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s="12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s="12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s="12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s="1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s="12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s="12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s="12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s="12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s="12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s="12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s="12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s="12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s="12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s="1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s="12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s="12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s="12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s="12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s="12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s="12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s="12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s="12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s="12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s="1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s="12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s="12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s="12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s="12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s="12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s="12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s="12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s="12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s="12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s="1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s="12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s="12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s="12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s="12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s="12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s="12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s="12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s="12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s="1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s="12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s="12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s="12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s="12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s="12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s="12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s="12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s="12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s="12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s="1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s="12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s="12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s="12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s="12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s="12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s="12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s="12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s="12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s="12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s="1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s="12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s="12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s="12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s="12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s="12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s="12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s="12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s="12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s="12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s="1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s="12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s="12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s="12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s="12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s="12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s="12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s="12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s="12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s="12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s="1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s="12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s="12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s="12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s="12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s="12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s="12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s="12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s="12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s="12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s="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s="12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s="12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s="12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s="12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s="12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s="12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s="12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s="12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s="12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s="1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s="12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s="12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s="12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s="12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s="12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s="12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s="12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s="12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s="12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s="1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s="12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s="12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s="12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s="12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s="12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s="12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s="12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s="12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s="12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s="1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s="12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s="12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s="12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s="12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s="12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s="12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s="12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s="12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s="12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s="1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s="12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s="12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s="12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s="12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s="12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s="12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s="12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s="12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s="12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s="1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s="12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s="12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s="12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s="12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s="12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s="12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s="12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s="12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s="12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s="1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s="12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s="12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s="12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s="12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s="12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s="12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s="12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s="12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s="12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s="1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s="12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s="12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s="12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s="12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s="12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s="12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s="12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s="12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s="12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s="1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s="12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s="12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s="12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s="12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s="12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s="12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s="12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s="12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s="12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s="1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s="12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s="12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s="12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s="12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s="12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s="12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s="12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s="12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s="12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s="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s="12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s="12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s="12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s="12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s="12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s="12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s="12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s="12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s="12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s="1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s="12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s="12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s="12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s="12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s="12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s="12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s="12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s="12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s="12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s="1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s="12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s="12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s="12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s="12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s="12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s="12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s="12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s="12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s="12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s="1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s="12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s="12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s="12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s="12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s="12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s="12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s="12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s="12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s="1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s="12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s="12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s="12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s="12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s="12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s="12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s="12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s="12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s="12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s="1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s="12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s="12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s="12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s="12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s="12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s="12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s="12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s="12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s="12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s="1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s="12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s="12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s="12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s="12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s="12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s="12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s="12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s="12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s="12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s="1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s="12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s="12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s="12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s="12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s="12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s="12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s="12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s="12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s="12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s="1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s="12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s="12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s="12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s="12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s="12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s="12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s="12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s="12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s="12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s="1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s="12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s="12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s="12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s="12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s="12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s="12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s="12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s="12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s="12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s="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s="12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s="12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s="12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s="12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s="12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s="12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s="12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s="12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s="1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s="12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s="12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s="12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s="12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s="12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s="12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s="12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s="12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s="12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s="1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s="12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s="12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s="12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s="12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s="12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s="12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s="12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s="12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s="12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s="1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s="12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s="12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s="12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s="12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s="12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s="12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s="12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s="12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s="12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s="1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s="12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s="12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s="12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s="12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s="12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s="12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s="12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s="12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s="12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s="1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s="12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s="12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s="12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s="12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s="12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s="12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s="12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s="12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s="12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s="1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s="12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s="12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s="12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s="12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s="12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s="12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s="12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s="12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s="12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s="1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s="12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s="12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s="12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s="12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s="12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s="12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s="12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s="12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s="12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s="1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s="12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s="12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s="12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s="12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s="12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s="12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s="12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s="12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s="12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s="1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s="12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s="12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s="12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s="12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s="12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s="12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s="12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s="12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s="12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s="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s="12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s="12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s="12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s="12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s="12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s="12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s="12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s="12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s="12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s="1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s="12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s="12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s="12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s="12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s="12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s="12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s="12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s="12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s="12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s="1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s="12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s="12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s="12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s="12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s="12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s="12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s="12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s="12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s="12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s="1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s="12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s="12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s="12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s="12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s="12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s="12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s="12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s="12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s="12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s="1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s="12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s="12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s="12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s="12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s="12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s="12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s="12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s="12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s="12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s="1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s="12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s="12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s="12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s="12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s="12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s="12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s="12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s="12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s="12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s="1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s="12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s="12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s="12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s="12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s="12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s="12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s="12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s="12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s="12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s="1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s="12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s="12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s="12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s="12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s="12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s="12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s="12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s="12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s="12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s="1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s="12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s="12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s="12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s="12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s="12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s="12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s="12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s="12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s="12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s="1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s="12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s="12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s="12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s="12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s="12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s="12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s="12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s="12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s="12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s="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s="12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s="12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s="12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s="12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s="12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s="12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s="12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s="12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s="12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s="1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s="12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s="12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s="12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s="12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s="12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s="12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s="12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s="12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s="12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s="1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s="12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s="12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s="12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s="12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s="12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s="12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s="12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s="12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s="12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s="1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s="12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s="12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s="12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s="12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s="12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s="12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s="12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s="12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s="12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s="1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s="12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s="12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s="12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s="12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s="12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s="12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s="12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s="12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s="12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s="1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s="12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s="12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s="12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s="12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s="12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s="12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s="12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s="12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s="12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s="1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s="12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s="12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s="12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s="12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s="12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s="12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s="12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s="12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s="12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s="1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s="12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s="12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s="12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s="12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s="12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s="12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s="12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s="12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s="12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s="1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s="12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s="12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s="12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s="12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s="12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s="12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s="12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s="12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s="12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s="1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s="12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s="12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s="12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s="12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s="12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s="12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45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s="12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s="12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s="12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s="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s="12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s="12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s="12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s="12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s="12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s="12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s="12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s="12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s="12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s="1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s="12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s="12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s="12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s="12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s="12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s="12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s="12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s="12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s="12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s="1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s="12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s="12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s="12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s="12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s="12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s="12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s="12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s="12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s="12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s="1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s="12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s="12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s="12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s="12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45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s="12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s="12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s="12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s="12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s="12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s="1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s="12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s="12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s="12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s="12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s="12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s="12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s="12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s="12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s="12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s="1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s="12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s="12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s="12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s="12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s="12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s="12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s="12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s="12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s="12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s="1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s="12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s="12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s="12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s="12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s="12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s="12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s="12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s="12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s="12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s="1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s="12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s="12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s="12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s="12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s="12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s="12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s="12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s="12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s="12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s="1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s="12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s="12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s="12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s="12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s="12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s="12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s="12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s="12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s="12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s="1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s="12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s="12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s="12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s="12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s="12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s="12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s="12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s="12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s="12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s="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s="12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s="12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s="12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s="12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s="12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s="12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s="12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s="12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s="12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s="1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s="12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s="12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s="12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s="12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s="12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s="12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s="12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s="12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s="12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s="1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s="12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s="12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s="12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s="12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s="12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s="12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s="12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s="12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s="12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s="1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s="12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s="12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s="12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s="12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s="12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s="12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s="12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s="12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s="12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s="1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s="12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s="12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s="12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s="12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s="12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s="12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s="12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s="12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s="12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s="1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s="12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s="12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s="12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s="12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s="12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s="12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s="12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s="12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s="12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s="1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s="12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s="12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s="12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s="12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s="12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s="12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s="12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s="12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s="12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s="1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s="12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s="12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s="12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s="12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s="12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s="12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s="12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s="12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s="12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s="1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s="12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s="12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s="12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s="12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s="12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s="12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s="12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s="12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s="12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s="1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s="12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s="12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s="12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s="12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s="12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s="12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s="12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s="12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s="12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s="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s="12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s="12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s="12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s="12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s="12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s="12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s="12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s="12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s="12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s="1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s="12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s="12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s="12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s="12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s="12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s="12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s="12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s="12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s="12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s="1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s="12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s="12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s="12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s="12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s="12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s="12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s="12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s="12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s="12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s="1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s="12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s="12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s="12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s="12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s="12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s="12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s="12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s="12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s="12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s="1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s="12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s="12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s="12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s="12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s="12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s="12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s="12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s="12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s="12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s="1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s="12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s="12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s="12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s="12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s="12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s="12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s="12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s="12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s="12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s="1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s="12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s="12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s="12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s="12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s="12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s="12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s="12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s="12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s="12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s="1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s="12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s="12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s="12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s="12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s="12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s="12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s="12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s="12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s="12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s="1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s="12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s="12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s="12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s="12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s="12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s="12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s="12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s="12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s="12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s="1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s="12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s="12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s="12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s="12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s="12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s="12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s="12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s="12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s="12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s="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s="12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s="12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s="12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s="12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s="12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s="12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s="12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s="12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s="12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s="1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s="12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s="12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s="12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s="12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s="12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s="12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s="12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s="12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s="12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s="1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s="12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s="12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s="12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s="12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s="12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s="12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s="12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s="12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s="12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s="1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s="12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s="12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45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s="12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s="12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s="12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s="12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s="12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s="12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s="12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s="1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s="12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s="12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s="12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s="12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s="12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s="12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s="12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s="12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s="12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s="1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s="12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s="12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s="12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s="12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s="12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s="12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s="12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s="12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s="12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s="1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s="12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s="12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s="12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s="12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s="12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s="12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s="12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s="12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s="12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s="1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s="12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s="12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s="12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s="12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s="12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s="12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s="12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s="12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s="12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s="1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s="12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s="12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s="12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s="12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s="12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s="12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s="12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s="12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s="12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s="1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s="12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s="12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s="12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s="12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s="12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s="12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s="12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s="12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s="12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s="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s="12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s="12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s="12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s="12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s="12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s="12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s="12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s="12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s="12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s="1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s="12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s="12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s="12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s="12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s="12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s="12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s="12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s="12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s="12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s="1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s="12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s="12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s="12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s="12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s="12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s="12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s="12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s="12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s="12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s="1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s="12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s="12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s="12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s="12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s="12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s="12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s="12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s="12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s="12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s="1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s="12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s="12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s="12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s="12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s="12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s="12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s="12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s="12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s="12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s="1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s="12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s="12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s="12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s="12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s="12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s="12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s="12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s="12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s="12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s="1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s="12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s="12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s="12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s="12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s="12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s="12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s="12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s="12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s="12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s="1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s="12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s="12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s="12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s="12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s="12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s="12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s="12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s="12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s="12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s="1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s="12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s="12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s="12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s="12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s="12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s="12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s="12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s="12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s="12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s="1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s="12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s="12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s="12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s="12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s="12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s="12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s="12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45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s="12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s="12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s="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s="12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s="12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s="12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s="12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s="12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s="12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s="12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s="12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s="12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s="1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s="12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s="12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s="12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s="12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s="12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s="12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s="12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s="12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s="12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s="1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s="12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s="12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s="12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s="12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s="12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s="12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s="12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s="12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s="12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s="1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s="12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s="12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s="12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s="12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5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s="12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s="12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s="12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s="12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s="12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s="1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s="12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s="12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s="12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s="12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s="12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s="12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s="12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s="12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s="12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s="1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s="12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s="12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s="12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s="12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s="12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s="12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s="12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s="12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s="12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s="1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s="12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s="12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s="12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s="12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s="12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s="12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s="12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s="12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s="12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s="1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s="12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s="12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s="12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s="12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s="12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s="12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s="12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s="12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s="12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s="1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s="12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s="12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s="12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s="12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s="12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s="12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s="12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s="12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s="12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s="1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s="12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s="12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s="12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s="12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s="12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s="12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s="12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s="12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5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s="12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s="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s="12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s="12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s="12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s="12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s="12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s="12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s="12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s="12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s="12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s="1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s="12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s="12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s="12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s="12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s="12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s="12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s="12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s="12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s="12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s="1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s="12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s="12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s="12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s="12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s="12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s="12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s="12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s="12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s="12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s="1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s="12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s="12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s="12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s="12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s="12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s="12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s="12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s="12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s="12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s="1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s="12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s="12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s="12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s="12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s="12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s="12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s="12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s="12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s="12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s="1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s="12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s="12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s="12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s="12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s="12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s="12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s="12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s="12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s="12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s="1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s="12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s="12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s="12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s="12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s="12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s="12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s="12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s="12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s="12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s="1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s="12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s="12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s="12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s="12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s="12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s="12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s="12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s="12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s="12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s="1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s="12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s="12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s="12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s="12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s="12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s="12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s="12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s="12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s="12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s="1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s="12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s="12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s="12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s="12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s="12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s="12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s="12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s="12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s="12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s="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s="12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s="12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s="12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s="12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s="12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s="12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s="12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s="12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s="12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s="1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s="12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s="12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s="12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s="12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s="12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s="12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s="12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s="12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s="12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s="1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s="12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s="12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s="12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s="12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s="12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s="12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s="12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s="12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s="12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s="1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s="12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s="12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s="12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s="12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s="12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s="12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s="12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s="12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s="12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s="1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s="12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s="12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s="12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s="12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s="12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s="12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s="12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s="12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s="12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s="1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s="12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s="12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s="12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s="12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s="12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s="12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s="12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s="12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s="12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s="1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s="12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s="12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s="12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s="12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s="12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s="12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s="12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s="12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s="12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s="1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s="12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s="12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s="12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s="12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s="12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s="12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s="12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s="12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s="12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s="1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s="12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s="12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s="12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s="12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s="12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s="12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s="12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s="12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s="12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s="1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s="12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s="12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s="12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s="12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s="12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s="12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s="12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s="12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s="12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s="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s="12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s="12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s="12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s="12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s="12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s="12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s="12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s="12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s="12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s="1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s="12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s="12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s="12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s="12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s="12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s="12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s="12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s="12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s="12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s="1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s="12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s="12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s="12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s="12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s="12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s="12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s="12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s="12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s="12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s="1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s="12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s="12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s="12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s="12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s="12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s="12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s="12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s="12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s="12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s="1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s="12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s="12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s="12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s="12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s="12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s="12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s="12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s="12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s="12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s="1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s="12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s="12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s="12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s="12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s="12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s="12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s="12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s="12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s="1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s="12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s="12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s="12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s="12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s="12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s="12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s="12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s="12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s="12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s="1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s="12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s="12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s="12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s="12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s="12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s="12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s="12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s="12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s="12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60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s="1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s="12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s="12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s="12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s="12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s="12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s="12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s="12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s="12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s="12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s="1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s="12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s="12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s="12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s="12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s="12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s="12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s="12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s="12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s="12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s="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s="12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s="12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s="12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s="12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s="12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s="12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s="12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s="12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s="12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s="1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s="12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s="12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s="12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s="12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s="12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s="12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s="12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s="12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s="12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s="1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s="12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s="12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s="12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s="12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s="12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s="12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s="12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s="12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s="12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s="1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s="12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s="12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s="12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s="12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s="12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s="12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s="12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s="12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s="12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s="1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s="12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s="12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s="12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s="12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s="12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s="12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s="12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s="12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s="12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s="1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s="12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s="12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s="12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s="12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s="12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s="12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s="12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s="12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s="12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s="1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s="12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s="12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s="12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s="12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s="12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s="12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s="12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s="12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s="12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s="1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s="12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s="12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s="12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s="12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s="12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s="12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s="12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s="12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s="12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s="1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s="12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s="12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s="12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s="12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s="12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s="12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s="12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s="12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s="12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s="1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s="12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s="12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s="12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s="12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s="12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s="12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s="12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s="12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s="12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s="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s="12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s="12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s="12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s="12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s="12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s="12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s="12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s="12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s="12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s="1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s="12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s="12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s="12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s="12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s="12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s="12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s="12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s="12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s="12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s="1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s="12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s="12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s="12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s="12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s="12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s="12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s="12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s="12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s="12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s="1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s="12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s="12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s="12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s="12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s="12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s="12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s="12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s="12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s="12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s="1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s="12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s="12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s="12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s="12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s="12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s="12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s="12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s="12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s="12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s="1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s="12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s="12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s="12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s="12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s="12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s="12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s="12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s="12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s="12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s="1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s="12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s="12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s="12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s="12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s="12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s="12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s="12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s="12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s="12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s="1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s="12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s="12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s="12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s="12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s="12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s="12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s="12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s="12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s="12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s="1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s="12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s="12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s="12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s="12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s="12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s="12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s="12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s="12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s="12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s="1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s="12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s="12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s="12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s="12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s="12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s="12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s="12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s="12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s="12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s="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s="12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s="12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s="12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s="12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s="12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s="12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s="12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s="12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s="12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s="1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5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s="12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s="12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s="12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s="12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s="12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s="12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s="12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s="12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s="12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s="1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s="12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s="12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s="12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s="12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s="12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s="12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s="12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s="12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s="12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s="1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s="12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s="12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s="12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s="12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s="12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s="12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s="12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s="12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s="12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s="1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s="12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s="12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s="12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s="12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s="12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s="12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s="12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s="12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s="12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s="1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s="12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s="12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s="12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s="12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s="12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s="12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s="12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s="12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s="12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s="1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s="12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s="12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s="12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s="12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s="12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s="12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s="12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s="12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s="12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s="1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s="12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s="12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s="12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s="12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s="12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s="12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s="12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s="12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s="12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s="1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s="12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s="12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s="12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s="12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s="12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s="12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s="12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s="12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s="12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s="1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s="12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s="12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s="12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s="12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s="12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s="12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s="12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s="12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s="12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s="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s="12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s="12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s="12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s="12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s="12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s="12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s="12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s="12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s="12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s="1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s="12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s="12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s="12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s="12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s="12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s="12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s="12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s="12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s="12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s="1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s="12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s="12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s="12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s="12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s="12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s="12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s="12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s="12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s="12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60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s="1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s="12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s="12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s="12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s="12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s="12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s="12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s="12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s="12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s="12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s="1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s="12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s="12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s="12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s="12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s="12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s="12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s="12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s="12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s="12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s="1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s="12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s="12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s="12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s="12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s="12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s="12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s="12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s="12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s="12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s="1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s="12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s="12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s="12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s="12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s="12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s="12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s="12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s="12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s="12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s="1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s="12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s="12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s="12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s="12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s="12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s="12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s="12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s="12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s="12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s="1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s="12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s="12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s="12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s="12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s="12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s="12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s="12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s="12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s="12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s="1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s="12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s="12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s="12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s="12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s="12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s="12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s="12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s="12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s="12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s="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s="12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s="12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s="12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s="12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s="12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s="12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s="12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s="12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s="12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s="1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s="12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s="12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s="12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s="12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s="12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s="12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s="12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s="12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s="12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s="1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s="12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s="12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s="12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s="12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s="12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s="12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s="12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s="12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s="12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s="1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s="12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s="12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s="12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s="12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s="12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s="12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s="12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s="12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s="12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s="1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s="12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s="12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s="12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s="12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s="12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s="12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s="12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s="12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s="12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s="1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s="12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s="12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s="12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s="12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s="12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s="12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s="12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s="12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s="12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s="1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s="12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s="12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s="12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s="12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s="12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s="12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s="12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s="12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s="12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s="1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s="12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s="12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s="12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s="12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s="12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s="12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s="12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s="12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s="12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s="1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s="12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s="12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s="12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s="12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s="12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s="12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s="12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s="12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s="12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s="1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s="12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s="12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s="12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s="12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s="12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s="12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s="12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s="12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s="12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s="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s="12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s="12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s="12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s="12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s="12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s="12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s="12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s="12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s="12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s="1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s="12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s="12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s="12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s="12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s="12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s="12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s="12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s="12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s="12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s="1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s="12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s="12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s="12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s="12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s="12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s="12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s="12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s="12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s="12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s="1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s="12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s="12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s="12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s="12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s="12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s="12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s="12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s="12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s="12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s="1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s="12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s="12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s="12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s="12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s="12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s="12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s="12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s="12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s="12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s="1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s="12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s="12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s="12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s="12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s="12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s="12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s="12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s="12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s="12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s="1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s="12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s="12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s="12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s="12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s="12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s="12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s="12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s="12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s="12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s="1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s="12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s="12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s="12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s="12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s="12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s="12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s="12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s="12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s="12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s="1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s="12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s="12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s="12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s="12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s="12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s="12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s="12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s="12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s="12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s="1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s="12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s="12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s="12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s="12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s="12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s="12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s="12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s="12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s="12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s="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s="12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s="12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s="12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s="12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s="12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s="12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s="12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s="12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s="12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s="1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s="12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s="12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s="12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s="12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s="12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s="12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s="12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s="12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s="12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s="1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s="12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s="12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s="12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s="12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45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s="12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s="12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s="12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s="12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s="12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s="1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s="12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s="12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s="12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s="12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s="12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s="12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s="12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s="12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s="12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s="1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s="12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s="12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s="12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s="12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s="12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s="12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s="12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s="12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s="12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s="1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s="12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s="12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s="12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s="12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s="12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s="12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s="12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s="12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5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s="12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s="1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s="12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s="12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s="12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s="12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s="12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s="12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s="12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s="12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s="12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s="1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s="12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s="12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s="12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s="12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s="12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s="12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s="12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s="12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s="12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s="1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s="12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s="12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s="12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s="12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s="12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s="12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s="12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s="12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s="12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s="1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s="12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s="12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s="12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s="12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s="12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s="12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s="12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s="12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s="12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s="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s="12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s="12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s="12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s="12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s="12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s="12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s="12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s="12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s="12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s="1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s="12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s="12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s="12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s="12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s="12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s="12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s="12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s="12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s="12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s="1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s="12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s="12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s="12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s="12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s="12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s="12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s="12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s="12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s="12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s="1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s="12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s="12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s="12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s="12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s="12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s="12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s="12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s="12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s="12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s="1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s="12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s="12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s="12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s="12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s="12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s="12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s="12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s="12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s="12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s="1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s="12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s="12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s="12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s="12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s="12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s="12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s="12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s="12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s="12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s="1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s="12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s="12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s="12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s="12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s="12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s="12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s="12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s="12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s="12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s="1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s="12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s="12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s="12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s="12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s="12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s="12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s="12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s="12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s="12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s="1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s="12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s="12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s="12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s="12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s="12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s="12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5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s="12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s="12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s="12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s="1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s="12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s="12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s="12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s="12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s="12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s="12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s="12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s="12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s="12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s="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s="12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s="12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s="12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10" priority="4" operator="equal">
      <formula>"canceled"</formula>
    </cfRule>
    <cfRule type="cellIs" dxfId="9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E704-AD9A-4C87-A00C-E1BF092F1608}">
  <dimension ref="A1:E18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8380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F04F-4410-43F7-BF60-0BED954957D6}">
  <dimension ref="A1:J14"/>
  <sheetViews>
    <sheetView workbookViewId="0">
      <selection activeCell="N11" sqref="N11"/>
    </sheetView>
  </sheetViews>
  <sheetFormatPr defaultRowHeight="15" x14ac:dyDescent="0.25"/>
  <cols>
    <col min="1" max="1" width="14" bestFit="1" customWidth="1"/>
    <col min="2" max="2" width="10.42578125" hidden="1" customWidth="1"/>
    <col min="3" max="3" width="11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8383</v>
      </c>
      <c r="B1" t="s">
        <v>8404</v>
      </c>
      <c r="C1" t="s">
        <v>8405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I1" t="s">
        <v>8390</v>
      </c>
      <c r="J1" t="s">
        <v>8391</v>
      </c>
    </row>
    <row r="2" spans="1:10" hidden="1" x14ac:dyDescent="0.25">
      <c r="A2" t="s">
        <v>8406</v>
      </c>
      <c r="D2" t="s">
        <v>8218</v>
      </c>
      <c r="E2" t="s">
        <v>8220</v>
      </c>
      <c r="F2" t="s">
        <v>8219</v>
      </c>
    </row>
    <row r="3" spans="1:10" x14ac:dyDescent="0.25">
      <c r="A3" t="s">
        <v>8392</v>
      </c>
      <c r="C3">
        <v>1000</v>
      </c>
      <c r="D3">
        <f>COUNTIFS(Kickstarter!$D:$D,"&lt;"&amp;1000,Kickstarter!$F:$F,D2,Kickstarter!$R:$R,"plays")</f>
        <v>141</v>
      </c>
      <c r="E3">
        <f>COUNTIFS(Kickstarter!$D:$D,"&lt;"&amp;1000,Kickstarter!$F:$F,E2,Kickstarter!$R:$R,"plays")</f>
        <v>45</v>
      </c>
      <c r="F3">
        <f>COUNTIFS(Kickstarter!$D:$D,"&lt;"&amp;1000,Kickstarter!$F:$F,F2,Kickstarter!$R:$R,"plays")</f>
        <v>0</v>
      </c>
      <c r="G3">
        <f>SUM(D3:F3)</f>
        <v>186</v>
      </c>
      <c r="H3" s="19">
        <f>D3/$G3</f>
        <v>0.75806451612903225</v>
      </c>
      <c r="I3" s="19">
        <f t="shared" ref="I3:J3" si="0">E3/$G3</f>
        <v>0.24193548387096775</v>
      </c>
      <c r="J3" s="19">
        <f t="shared" si="0"/>
        <v>0</v>
      </c>
    </row>
    <row r="4" spans="1:10" x14ac:dyDescent="0.25">
      <c r="A4" t="s">
        <v>8393</v>
      </c>
      <c r="B4">
        <v>1000</v>
      </c>
      <c r="C4">
        <v>4999</v>
      </c>
      <c r="D4">
        <f>COUNTIFS(Kickstarter!$D:$D,"&lt;="&amp;$C4,Kickstarter!$D:$D,"&gt;="&amp;$B4,Kickstarter!$F:$F,D$2,Kickstarter!$R:$R,"plays")</f>
        <v>388</v>
      </c>
      <c r="E4">
        <f>COUNTIFS(Kickstarter!$D:$D,"&lt;="&amp;$C4,Kickstarter!$D:$D,"&gt;="&amp;$B4,Kickstarter!$F:$F,E$2,Kickstarter!$R:$R,"plays")</f>
        <v>146</v>
      </c>
      <c r="F4">
        <f>COUNTIFS(Kickstarter!$D:$D,"&lt;="&amp;$C4,Kickstarter!$D:$D,"&gt;="&amp;$B4,Kickstarter!$F:$F,F$2,Kickstarter!$R:$R,"plays")</f>
        <v>0</v>
      </c>
      <c r="G4">
        <f t="shared" ref="G4:G14" si="1">SUM(D4:F4)</f>
        <v>534</v>
      </c>
      <c r="H4" s="19">
        <f t="shared" ref="H4:H14" si="2">D4/$G4</f>
        <v>0.72659176029962547</v>
      </c>
      <c r="I4" s="19">
        <f t="shared" ref="I4:I14" si="3">E4/$G4</f>
        <v>0.27340823970037453</v>
      </c>
      <c r="J4" s="19">
        <f t="shared" ref="J4:J14" si="4">F4/$G4</f>
        <v>0</v>
      </c>
    </row>
    <row r="5" spans="1:10" x14ac:dyDescent="0.25">
      <c r="A5" t="s">
        <v>8394</v>
      </c>
      <c r="B5">
        <v>5000</v>
      </c>
      <c r="C5">
        <v>9999</v>
      </c>
      <c r="D5">
        <f>COUNTIFS(Kickstarter!$D:$D,"&lt;="&amp;$C5,Kickstarter!$D:$D,"&gt;="&amp;$B5,Kickstarter!$F:$F,D$2,Kickstarter!$R:$R,"plays")</f>
        <v>93</v>
      </c>
      <c r="E5">
        <f>COUNTIFS(Kickstarter!$D:$D,"&lt;="&amp;$C5,Kickstarter!$D:$D,"&gt;="&amp;$B5,Kickstarter!$F:$F,E$2,Kickstarter!$R:$R,"plays")</f>
        <v>76</v>
      </c>
      <c r="F5">
        <f>COUNTIFS(Kickstarter!$D:$D,"&lt;="&amp;$C5,Kickstarter!$D:$D,"&gt;="&amp;$B5,Kickstarter!$F:$F,F$2,Kickstarter!$R:$R,"plays")</f>
        <v>0</v>
      </c>
      <c r="G5">
        <f t="shared" si="1"/>
        <v>169</v>
      </c>
      <c r="H5" s="19">
        <f t="shared" si="2"/>
        <v>0.55029585798816572</v>
      </c>
      <c r="I5" s="19">
        <f t="shared" si="3"/>
        <v>0.44970414201183434</v>
      </c>
      <c r="J5" s="19">
        <f t="shared" si="4"/>
        <v>0</v>
      </c>
    </row>
    <row r="6" spans="1:10" x14ac:dyDescent="0.25">
      <c r="A6" t="s">
        <v>8395</v>
      </c>
      <c r="B6">
        <v>10000</v>
      </c>
      <c r="C6">
        <v>14999</v>
      </c>
      <c r="D6">
        <f>COUNTIFS(Kickstarter!$D:$D,"&lt;="&amp;$C6,Kickstarter!$D:$D,"&gt;="&amp;$B6,Kickstarter!$F:$F,D$2,Kickstarter!$R:$R,"plays")</f>
        <v>39</v>
      </c>
      <c r="E6">
        <f>COUNTIFS(Kickstarter!$D:$D,"&lt;="&amp;$C6,Kickstarter!$D:$D,"&gt;="&amp;$B6,Kickstarter!$F:$F,E$2,Kickstarter!$R:$R,"plays")</f>
        <v>33</v>
      </c>
      <c r="F6">
        <f>COUNTIFS(Kickstarter!$D:$D,"&lt;="&amp;$C6,Kickstarter!$D:$D,"&gt;="&amp;$B6,Kickstarter!$F:$F,F$2,Kickstarter!$R:$R,"plays")</f>
        <v>0</v>
      </c>
      <c r="G6">
        <f t="shared" si="1"/>
        <v>72</v>
      </c>
      <c r="H6" s="19">
        <f t="shared" si="2"/>
        <v>0.54166666666666663</v>
      </c>
      <c r="I6" s="19">
        <f t="shared" si="3"/>
        <v>0.45833333333333331</v>
      </c>
      <c r="J6" s="19">
        <f t="shared" si="4"/>
        <v>0</v>
      </c>
    </row>
    <row r="7" spans="1:10" x14ac:dyDescent="0.25">
      <c r="A7" t="s">
        <v>8396</v>
      </c>
      <c r="B7">
        <v>15000</v>
      </c>
      <c r="C7">
        <v>19999</v>
      </c>
      <c r="D7">
        <f>COUNTIFS(Kickstarter!$D:$D,"&lt;="&amp;$C7,Kickstarter!$D:$D,"&gt;="&amp;$B7,Kickstarter!$F:$F,D$2,Kickstarter!$R:$R,"plays")</f>
        <v>12</v>
      </c>
      <c r="E7">
        <f>COUNTIFS(Kickstarter!$D:$D,"&lt;="&amp;$C7,Kickstarter!$D:$D,"&gt;="&amp;$B7,Kickstarter!$F:$F,E$2,Kickstarter!$R:$R,"plays")</f>
        <v>12</v>
      </c>
      <c r="F7">
        <f>COUNTIFS(Kickstarter!$D:$D,"&lt;="&amp;$C7,Kickstarter!$D:$D,"&gt;="&amp;$B7,Kickstarter!$F:$F,F$2,Kickstarter!$R:$R,"plays")</f>
        <v>0</v>
      </c>
      <c r="G7">
        <f t="shared" si="1"/>
        <v>24</v>
      </c>
      <c r="H7" s="19">
        <f t="shared" si="2"/>
        <v>0.5</v>
      </c>
      <c r="I7" s="19">
        <f t="shared" si="3"/>
        <v>0.5</v>
      </c>
      <c r="J7" s="19">
        <f t="shared" si="4"/>
        <v>0</v>
      </c>
    </row>
    <row r="8" spans="1:10" x14ac:dyDescent="0.25">
      <c r="A8" t="s">
        <v>8397</v>
      </c>
      <c r="B8">
        <v>20000</v>
      </c>
      <c r="C8">
        <v>24999</v>
      </c>
      <c r="D8">
        <f>COUNTIFS(Kickstarter!$D:$D,"&lt;="&amp;$C8,Kickstarter!$D:$D,"&gt;="&amp;$B8,Kickstarter!$F:$F,D$2,Kickstarter!$R:$R,"plays")</f>
        <v>9</v>
      </c>
      <c r="E8">
        <f>COUNTIFS(Kickstarter!$D:$D,"&lt;="&amp;$C8,Kickstarter!$D:$D,"&gt;="&amp;$B8,Kickstarter!$F:$F,E$2,Kickstarter!$R:$R,"plays")</f>
        <v>11</v>
      </c>
      <c r="F8">
        <f>COUNTIFS(Kickstarter!$D:$D,"&lt;="&amp;$C8,Kickstarter!$D:$D,"&gt;="&amp;$B8,Kickstarter!$F:$F,F$2,Kickstarter!$R:$R,"plays")</f>
        <v>0</v>
      </c>
      <c r="G8">
        <f t="shared" si="1"/>
        <v>20</v>
      </c>
      <c r="H8" s="19">
        <f t="shared" si="2"/>
        <v>0.45</v>
      </c>
      <c r="I8" s="19">
        <f t="shared" si="3"/>
        <v>0.55000000000000004</v>
      </c>
      <c r="J8" s="19">
        <f t="shared" si="4"/>
        <v>0</v>
      </c>
    </row>
    <row r="9" spans="1:10" x14ac:dyDescent="0.25">
      <c r="A9" t="s">
        <v>8398</v>
      </c>
      <c r="B9">
        <v>25000</v>
      </c>
      <c r="C9">
        <v>29999</v>
      </c>
      <c r="D9">
        <f>COUNTIFS(Kickstarter!$D:$D,"&lt;="&amp;$C9,Kickstarter!$D:$D,"&gt;="&amp;$B9,Kickstarter!$F:$F,D$2,Kickstarter!$R:$R,"plays")</f>
        <v>1</v>
      </c>
      <c r="E9">
        <f>COUNTIFS(Kickstarter!$D:$D,"&lt;="&amp;$C9,Kickstarter!$D:$D,"&gt;="&amp;$B9,Kickstarter!$F:$F,E$2,Kickstarter!$R:$R,"plays")</f>
        <v>4</v>
      </c>
      <c r="F9">
        <f>COUNTIFS(Kickstarter!$D:$D,"&lt;="&amp;$C9,Kickstarter!$D:$D,"&gt;="&amp;$B9,Kickstarter!$F:$F,F$2,Kickstarter!$R:$R,"plays")</f>
        <v>0</v>
      </c>
      <c r="G9">
        <f t="shared" si="1"/>
        <v>5</v>
      </c>
      <c r="H9" s="19">
        <f t="shared" si="2"/>
        <v>0.2</v>
      </c>
      <c r="I9" s="19">
        <f t="shared" si="3"/>
        <v>0.8</v>
      </c>
      <c r="J9" s="19">
        <f t="shared" si="4"/>
        <v>0</v>
      </c>
    </row>
    <row r="10" spans="1:10" x14ac:dyDescent="0.25">
      <c r="A10" t="s">
        <v>8399</v>
      </c>
      <c r="B10">
        <v>30000</v>
      </c>
      <c r="C10">
        <v>34999</v>
      </c>
      <c r="D10">
        <f>COUNTIFS(Kickstarter!$D:$D,"&lt;="&amp;$C10,Kickstarter!$D:$D,"&gt;="&amp;$B10,Kickstarter!$F:$F,D$2,Kickstarter!$R:$R,"plays")</f>
        <v>3</v>
      </c>
      <c r="E10">
        <f>COUNTIFS(Kickstarter!$D:$D,"&lt;="&amp;$C10,Kickstarter!$D:$D,"&gt;="&amp;$B10,Kickstarter!$F:$F,E$2,Kickstarter!$R:$R,"plays")</f>
        <v>8</v>
      </c>
      <c r="F10">
        <f>COUNTIFS(Kickstarter!$D:$D,"&lt;="&amp;$C10,Kickstarter!$D:$D,"&gt;="&amp;$B10,Kickstarter!$F:$F,F$2,Kickstarter!$R:$R,"plays")</f>
        <v>0</v>
      </c>
      <c r="G10">
        <f t="shared" si="1"/>
        <v>11</v>
      </c>
      <c r="H10" s="19">
        <f t="shared" si="2"/>
        <v>0.27272727272727271</v>
      </c>
      <c r="I10" s="19">
        <f t="shared" si="3"/>
        <v>0.72727272727272729</v>
      </c>
      <c r="J10" s="19">
        <f t="shared" si="4"/>
        <v>0</v>
      </c>
    </row>
    <row r="11" spans="1:10" x14ac:dyDescent="0.25">
      <c r="A11" t="s">
        <v>8400</v>
      </c>
      <c r="B11">
        <v>35000</v>
      </c>
      <c r="C11">
        <v>39999</v>
      </c>
      <c r="D11">
        <f>COUNTIFS(Kickstarter!$D:$D,"&lt;="&amp;$C11,Kickstarter!$D:$D,"&gt;="&amp;$B11,Kickstarter!$F:$F,D$2,Kickstarter!$R:$R,"plays")</f>
        <v>4</v>
      </c>
      <c r="E11">
        <f>COUNTIFS(Kickstarter!$D:$D,"&lt;="&amp;$C11,Kickstarter!$D:$D,"&gt;="&amp;$B11,Kickstarter!$F:$F,E$2,Kickstarter!$R:$R,"plays")</f>
        <v>2</v>
      </c>
      <c r="F11">
        <f>COUNTIFS(Kickstarter!$D:$D,"&lt;="&amp;$C11,Kickstarter!$D:$D,"&gt;="&amp;$B11,Kickstarter!$F:$F,F$2,Kickstarter!$R:$R,"plays")</f>
        <v>0</v>
      </c>
      <c r="G11">
        <f t="shared" si="1"/>
        <v>6</v>
      </c>
      <c r="H11" s="19">
        <f t="shared" si="2"/>
        <v>0.66666666666666663</v>
      </c>
      <c r="I11" s="19">
        <f t="shared" si="3"/>
        <v>0.33333333333333331</v>
      </c>
      <c r="J11" s="19">
        <f t="shared" si="4"/>
        <v>0</v>
      </c>
    </row>
    <row r="12" spans="1:10" x14ac:dyDescent="0.25">
      <c r="A12" t="s">
        <v>8401</v>
      </c>
      <c r="B12">
        <v>40000</v>
      </c>
      <c r="C12">
        <v>44999</v>
      </c>
      <c r="D12">
        <f>COUNTIFS(Kickstarter!$D:$D,"&lt;="&amp;$C12,Kickstarter!$D:$D,"&gt;="&amp;$B12,Kickstarter!$F:$F,D$2,Kickstarter!$R:$R,"plays")</f>
        <v>2</v>
      </c>
      <c r="E12">
        <f>COUNTIFS(Kickstarter!$D:$D,"&lt;="&amp;$C12,Kickstarter!$D:$D,"&gt;="&amp;$B12,Kickstarter!$F:$F,E$2,Kickstarter!$R:$R,"plays")</f>
        <v>1</v>
      </c>
      <c r="F12">
        <f>COUNTIFS(Kickstarter!$D:$D,"&lt;="&amp;$C12,Kickstarter!$D:$D,"&gt;="&amp;$B12,Kickstarter!$F:$F,F$2,Kickstarter!$R:$R,"plays")</f>
        <v>0</v>
      </c>
      <c r="G12">
        <f t="shared" si="1"/>
        <v>3</v>
      </c>
      <c r="H12" s="19">
        <f t="shared" si="2"/>
        <v>0.66666666666666663</v>
      </c>
      <c r="I12" s="19">
        <f t="shared" si="3"/>
        <v>0.33333333333333331</v>
      </c>
      <c r="J12" s="19">
        <f t="shared" si="4"/>
        <v>0</v>
      </c>
    </row>
    <row r="13" spans="1:10" x14ac:dyDescent="0.25">
      <c r="A13" t="s">
        <v>8402</v>
      </c>
      <c r="B13">
        <v>45000</v>
      </c>
      <c r="C13">
        <v>49999</v>
      </c>
      <c r="D13">
        <f>COUNTIFS(Kickstarter!$D:$D,"&lt;="&amp;$C13,Kickstarter!$D:$D,"&gt;="&amp;$B13,Kickstarter!$F:$F,D$2,Kickstarter!$R:$R,"plays")</f>
        <v>0</v>
      </c>
      <c r="E13">
        <f>COUNTIFS(Kickstarter!$D:$D,"&lt;="&amp;$C13,Kickstarter!$D:$D,"&gt;="&amp;$B13,Kickstarter!$F:$F,E$2,Kickstarter!$R:$R,"plays")</f>
        <v>1</v>
      </c>
      <c r="F13">
        <f>COUNTIFS(Kickstarter!$D:$D,"&lt;="&amp;$C13,Kickstarter!$D:$D,"&gt;="&amp;$B13,Kickstarter!$F:$F,F$2,Kickstarter!$R:$R,"plays")</f>
        <v>0</v>
      </c>
      <c r="G13">
        <f t="shared" si="1"/>
        <v>1</v>
      </c>
      <c r="H13" s="19">
        <f t="shared" si="2"/>
        <v>0</v>
      </c>
      <c r="I13" s="19">
        <f t="shared" si="3"/>
        <v>1</v>
      </c>
      <c r="J13" s="19">
        <f t="shared" si="4"/>
        <v>0</v>
      </c>
    </row>
    <row r="14" spans="1:10" x14ac:dyDescent="0.25">
      <c r="A14" t="s">
        <v>8403</v>
      </c>
      <c r="B14">
        <v>50000</v>
      </c>
      <c r="D14">
        <f>COUNTIFS(Kickstarter!$D:$D,"&gt;="&amp;50000,Kickstarter!$F:$F,D2,Kickstarter!$R:$R,"plays")</f>
        <v>2</v>
      </c>
      <c r="E14">
        <f>COUNTIFS(Kickstarter!$D:$D,"&gt;="&amp;50000,Kickstarter!$F:$F,E2,Kickstarter!$R:$R,"plays")</f>
        <v>14</v>
      </c>
      <c r="F14">
        <f>COUNTIFS(Kickstarter!$D:$D,"&gt;="&amp;50000,Kickstarter!$F:$F,F2,Kickstarter!$R:$R,"plays")</f>
        <v>0</v>
      </c>
      <c r="G14">
        <f t="shared" si="1"/>
        <v>16</v>
      </c>
      <c r="H14" s="19">
        <f t="shared" si="2"/>
        <v>0.125</v>
      </c>
      <c r="I14" s="19">
        <f t="shared" si="3"/>
        <v>0.875</v>
      </c>
      <c r="J14" s="19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5B12-A049-41D9-BF1F-3C9D5D3417A1}">
  <dimension ref="A1:F6"/>
  <sheetViews>
    <sheetView workbookViewId="0">
      <selection activeCell="F57" sqref="F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7" bestFit="1" customWidth="1"/>
    <col min="16" max="16" width="7" bestFit="1" customWidth="1"/>
    <col min="17" max="17" width="3.7109375" bestFit="1" customWidth="1"/>
    <col min="18" max="18" width="3.140625" bestFit="1" customWidth="1"/>
    <col min="19" max="19" width="3.42578125" bestFit="1" customWidth="1"/>
    <col min="20" max="20" width="3.28515625" bestFit="1" customWidth="1"/>
    <col min="21" max="21" width="3.42578125" bestFit="1" customWidth="1"/>
    <col min="22" max="22" width="3.140625" bestFit="1" customWidth="1"/>
    <col min="23" max="23" width="3.5703125" bestFit="1" customWidth="1"/>
    <col min="24" max="24" width="3.85546875" bestFit="1" customWidth="1"/>
    <col min="25" max="25" width="3" bestFit="1" customWidth="1"/>
    <col min="26" max="26" width="4" bestFit="1" customWidth="1"/>
    <col min="27" max="27" width="10" bestFit="1" customWidth="1"/>
    <col min="28" max="28" width="8.5703125" bestFit="1" customWidth="1"/>
    <col min="29" max="30" width="3.42578125" bestFit="1" customWidth="1"/>
    <col min="31" max="31" width="3.28515625" bestFit="1" customWidth="1"/>
    <col min="32" max="32" width="3" bestFit="1" customWidth="1"/>
    <col min="33" max="33" width="3.140625" bestFit="1" customWidth="1"/>
    <col min="34" max="34" width="3.5703125" bestFit="1" customWidth="1"/>
    <col min="35" max="36" width="2.5703125" bestFit="1" customWidth="1"/>
    <col min="37" max="37" width="4" bestFit="1" customWidth="1"/>
    <col min="38" max="38" width="3.85546875" bestFit="1" customWidth="1"/>
    <col min="39" max="39" width="3" bestFit="1" customWidth="1"/>
    <col min="40" max="40" width="4" bestFit="1" customWidth="1"/>
    <col min="41" max="41" width="11.5703125" bestFit="1" customWidth="1"/>
    <col min="42" max="42" width="12.28515625" bestFit="1" customWidth="1"/>
    <col min="43" max="43" width="3.42578125" bestFit="1" customWidth="1"/>
    <col min="44" max="44" width="15.42578125" bestFit="1" customWidth="1"/>
    <col min="45" max="45" width="8" bestFit="1" customWidth="1"/>
    <col min="46" max="46" width="3.7109375" bestFit="1" customWidth="1"/>
    <col min="47" max="47" width="3.42578125" bestFit="1" customWidth="1"/>
    <col min="48" max="48" width="3.28515625" bestFit="1" customWidth="1"/>
    <col min="49" max="49" width="3.42578125" bestFit="1" customWidth="1"/>
    <col min="50" max="50" width="3" bestFit="1" customWidth="1"/>
    <col min="51" max="51" width="3.140625" bestFit="1" customWidth="1"/>
    <col min="52" max="52" width="3.5703125" bestFit="1" customWidth="1"/>
    <col min="53" max="53" width="2.5703125" bestFit="1" customWidth="1"/>
    <col min="54" max="54" width="3" bestFit="1" customWidth="1"/>
    <col min="55" max="55" width="4" bestFit="1" customWidth="1"/>
    <col min="56" max="56" width="11" bestFit="1" customWidth="1"/>
    <col min="57" max="57" width="14.140625" bestFit="1" customWidth="1"/>
    <col min="58" max="58" width="3.7109375" bestFit="1" customWidth="1"/>
    <col min="59" max="59" width="3.140625" bestFit="1" customWidth="1"/>
    <col min="60" max="61" width="3.42578125" bestFit="1" customWidth="1"/>
    <col min="62" max="62" width="3.28515625" bestFit="1" customWidth="1"/>
    <col min="63" max="63" width="3.42578125" bestFit="1" customWidth="1"/>
    <col min="64" max="64" width="3.5703125" bestFit="1" customWidth="1"/>
    <col min="65" max="65" width="3.42578125" bestFit="1" customWidth="1"/>
    <col min="66" max="67" width="2.5703125" bestFit="1" customWidth="1"/>
    <col min="68" max="69" width="3.28515625" bestFit="1" customWidth="1"/>
    <col min="70" max="70" width="3.85546875" bestFit="1" customWidth="1"/>
    <col min="71" max="71" width="3" bestFit="1" customWidth="1"/>
    <col min="72" max="72" width="4" bestFit="1" customWidth="1"/>
    <col min="73" max="73" width="17.42578125" bestFit="1" customWidth="1"/>
    <col min="74" max="74" width="12.140625" bestFit="1" customWidth="1"/>
    <col min="75" max="75" width="3.42578125" bestFit="1" customWidth="1"/>
    <col min="76" max="76" width="3.28515625" bestFit="1" customWidth="1"/>
    <col min="77" max="77" width="3.42578125" bestFit="1" customWidth="1"/>
    <col min="78" max="78" width="3" bestFit="1" customWidth="1"/>
    <col min="79" max="79" width="3.140625" bestFit="1" customWidth="1"/>
    <col min="80" max="80" width="3.5703125" bestFit="1" customWidth="1"/>
    <col min="81" max="82" width="2.5703125" bestFit="1" customWidth="1"/>
    <col min="83" max="83" width="4" bestFit="1" customWidth="1"/>
    <col min="84" max="84" width="3.28515625" bestFit="1" customWidth="1"/>
    <col min="85" max="85" width="3.42578125" bestFit="1" customWidth="1"/>
    <col min="86" max="86" width="3" bestFit="1" customWidth="1"/>
    <col min="87" max="87" width="4" bestFit="1" customWidth="1"/>
    <col min="88" max="88" width="15.28515625" bestFit="1" customWidth="1"/>
    <col min="89" max="89" width="12.7109375" bestFit="1" customWidth="1"/>
    <col min="90" max="90" width="3.7109375" bestFit="1" customWidth="1"/>
    <col min="91" max="92" width="3.42578125" bestFit="1" customWidth="1"/>
    <col min="93" max="93" width="3.28515625" bestFit="1" customWidth="1"/>
    <col min="94" max="94" width="3.42578125" bestFit="1" customWidth="1"/>
    <col min="95" max="95" width="3" bestFit="1" customWidth="1"/>
    <col min="96" max="96" width="3.140625" bestFit="1" customWidth="1"/>
    <col min="97" max="97" width="3.5703125" bestFit="1" customWidth="1"/>
    <col min="98" max="98" width="3.42578125" bestFit="1" customWidth="1"/>
    <col min="99" max="99" width="2.5703125" bestFit="1" customWidth="1"/>
    <col min="100" max="100" width="3" bestFit="1" customWidth="1"/>
    <col min="101" max="101" width="4" bestFit="1" customWidth="1"/>
    <col min="102" max="102" width="3.28515625" bestFit="1" customWidth="1"/>
    <col min="103" max="103" width="3.42578125" bestFit="1" customWidth="1"/>
    <col min="104" max="104" width="3" bestFit="1" customWidth="1"/>
    <col min="105" max="105" width="4" bestFit="1" customWidth="1"/>
    <col min="106" max="106" width="15.85546875" bestFit="1" customWidth="1"/>
    <col min="107" max="107" width="9.42578125" bestFit="1" customWidth="1"/>
    <col min="108" max="108" width="3.7109375" bestFit="1" customWidth="1"/>
    <col min="109" max="110" width="3.42578125" bestFit="1" customWidth="1"/>
    <col min="111" max="111" width="3.28515625" bestFit="1" customWidth="1"/>
    <col min="112" max="112" width="3.42578125" bestFit="1" customWidth="1"/>
    <col min="113" max="113" width="3" bestFit="1" customWidth="1"/>
    <col min="114" max="114" width="3.140625" bestFit="1" customWidth="1"/>
    <col min="115" max="115" width="4" bestFit="1" customWidth="1"/>
    <col min="116" max="117" width="2.5703125" bestFit="1" customWidth="1"/>
    <col min="118" max="118" width="3.28515625" bestFit="1" customWidth="1"/>
    <col min="119" max="119" width="4" bestFit="1" customWidth="1"/>
    <col min="120" max="120" width="3.28515625" bestFit="1" customWidth="1"/>
    <col min="121" max="121" width="3.85546875" bestFit="1" customWidth="1"/>
    <col min="122" max="122" width="3.42578125" bestFit="1" customWidth="1"/>
    <col min="123" max="123" width="3" bestFit="1" customWidth="1"/>
    <col min="124" max="124" width="3.42578125" bestFit="1" customWidth="1"/>
    <col min="125" max="125" width="4" bestFit="1" customWidth="1"/>
    <col min="126" max="126" width="12.42578125" bestFit="1" customWidth="1"/>
    <col min="127" max="127" width="11.285156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8364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8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4CFA-FFD8-4CB1-89CC-01EE56E0E458}">
  <dimension ref="A1:E7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8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C897-B516-45A5-9E47-F91B82B1936E}">
  <dimension ref="A1:F18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4.42578125" bestFit="1" customWidth="1"/>
    <col min="47" max="47" width="4.28515625" bestFit="1" customWidth="1"/>
    <col min="48" max="48" width="9.7109375" bestFit="1" customWidth="1"/>
    <col min="49" max="49" width="6.7109375" bestFit="1" customWidth="1"/>
    <col min="50" max="50" width="4.5703125" bestFit="1" customWidth="1"/>
    <col min="51" max="51" width="4.285156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.28515625" bestFit="1" customWidth="1"/>
    <col min="56" max="56" width="4.5703125" bestFit="1" customWidth="1"/>
    <col min="57" max="57" width="9.7109375" bestFit="1" customWidth="1"/>
    <col min="58" max="58" width="6.7109375" bestFit="1" customWidth="1"/>
    <col min="59" max="59" width="4.85546875" bestFit="1" customWidth="1"/>
    <col min="60" max="60" width="4" bestFit="1" customWidth="1"/>
    <col min="61" max="61" width="9.7109375" bestFit="1" customWidth="1"/>
    <col min="62" max="62" width="6.7109375" bestFit="1" customWidth="1"/>
    <col min="63" max="63" width="4.42578125" bestFit="1" customWidth="1"/>
    <col min="64" max="64" width="4.28515625" bestFit="1" customWidth="1"/>
    <col min="65" max="65" width="9.7109375" bestFit="1" customWidth="1"/>
    <col min="66" max="66" width="6.7109375" bestFit="1" customWidth="1"/>
    <col min="67" max="67" width="4.5703125" bestFit="1" customWidth="1"/>
    <col min="68" max="68" width="4.285156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.28515625" bestFit="1" customWidth="1"/>
    <col min="73" max="73" width="4.5703125" bestFit="1" customWidth="1"/>
    <col min="74" max="74" width="9.7109375" bestFit="1" customWidth="1"/>
    <col min="75" max="75" width="6.7109375" bestFit="1" customWidth="1"/>
    <col min="76" max="76" width="4.85546875" bestFit="1" customWidth="1"/>
    <col min="77" max="77" width="4" bestFit="1" customWidth="1"/>
    <col min="78" max="78" width="9.7109375" bestFit="1" customWidth="1"/>
    <col min="79" max="79" width="6.7109375" bestFit="1" customWidth="1"/>
    <col min="80" max="80" width="4.42578125" bestFit="1" customWidth="1"/>
    <col min="81" max="81" width="4.28515625" bestFit="1" customWidth="1"/>
    <col min="82" max="82" width="9.7109375" bestFit="1" customWidth="1"/>
    <col min="83" max="83" width="6.7109375" bestFit="1" customWidth="1"/>
    <col min="84" max="84" width="4.5703125" bestFit="1" customWidth="1"/>
    <col min="85" max="85" width="4.285156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.28515625" bestFit="1" customWidth="1"/>
    <col min="90" max="90" width="4.5703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28515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5703125" bestFit="1" customWidth="1"/>
    <col min="102" max="102" width="9.7109375" bestFit="1" customWidth="1"/>
    <col min="103" max="103" width="6.7109375" bestFit="1" customWidth="1"/>
    <col min="104" max="104" width="4.85546875" bestFit="1" customWidth="1"/>
    <col min="105" max="105" width="4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5703125" bestFit="1" customWidth="1"/>
    <col min="115" max="115" width="9.7109375" bestFit="1" customWidth="1"/>
    <col min="116" max="116" width="6.7109375" bestFit="1" customWidth="1"/>
    <col min="117" max="117" width="4.85546875" bestFit="1" customWidth="1"/>
    <col min="118" max="118" width="4" bestFit="1" customWidth="1"/>
    <col min="119" max="119" width="9.7109375" bestFit="1" customWidth="1"/>
    <col min="120" max="120" width="6.7109375" bestFit="1" customWidth="1"/>
    <col min="121" max="121" width="4.42578125" bestFit="1" customWidth="1"/>
    <col min="122" max="122" width="4.28515625" bestFit="1" customWidth="1"/>
    <col min="123" max="123" width="9.7109375" bestFit="1" customWidth="1"/>
    <col min="124" max="124" width="6.7109375" bestFit="1" customWidth="1"/>
    <col min="125" max="125" width="4.5703125" bestFit="1" customWidth="1"/>
    <col min="126" max="126" width="4.285156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.28515625" bestFit="1" customWidth="1"/>
    <col min="131" max="131" width="4.5703125" bestFit="1" customWidth="1"/>
    <col min="132" max="132" width="9.7109375" bestFit="1" customWidth="1"/>
    <col min="133" max="133" width="6.7109375" bestFit="1" customWidth="1"/>
    <col min="134" max="134" width="4.85546875" bestFit="1" customWidth="1"/>
    <col min="135" max="135" width="4" bestFit="1" customWidth="1"/>
    <col min="136" max="136" width="9.7109375" bestFit="1" customWidth="1"/>
    <col min="137" max="137" width="6.7109375" bestFit="1" customWidth="1"/>
    <col min="138" max="138" width="4.42578125" bestFit="1" customWidth="1"/>
    <col min="139" max="139" width="4.28515625" bestFit="1" customWidth="1"/>
    <col min="140" max="140" width="9.7109375" bestFit="1" customWidth="1"/>
    <col min="141" max="141" width="6.7109375" bestFit="1" customWidth="1"/>
    <col min="142" max="142" width="4.5703125" bestFit="1" customWidth="1"/>
    <col min="143" max="143" width="4.285156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.28515625" bestFit="1" customWidth="1"/>
    <col min="148" max="148" width="4.5703125" bestFit="1" customWidth="1"/>
    <col min="149" max="149" width="9.7109375" bestFit="1" customWidth="1"/>
    <col min="150" max="150" width="6.7109375" bestFit="1" customWidth="1"/>
    <col min="151" max="151" width="4.85546875" bestFit="1" customWidth="1"/>
    <col min="152" max="152" width="4" bestFit="1" customWidth="1"/>
    <col min="153" max="153" width="9.7109375" bestFit="1" customWidth="1"/>
    <col min="154" max="154" width="6.7109375" bestFit="1" customWidth="1"/>
    <col min="155" max="155" width="4.42578125" bestFit="1" customWidth="1"/>
    <col min="156" max="156" width="4.28515625" bestFit="1" customWidth="1"/>
    <col min="157" max="157" width="9.7109375" bestFit="1" customWidth="1"/>
    <col min="158" max="158" width="6.7109375" bestFit="1" customWidth="1"/>
    <col min="159" max="159" width="4.5703125" bestFit="1" customWidth="1"/>
    <col min="160" max="160" width="4.285156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.28515625" bestFit="1" customWidth="1"/>
    <col min="165" max="165" width="4.5703125" bestFit="1" customWidth="1"/>
    <col min="166" max="166" width="9.7109375" bestFit="1" customWidth="1"/>
    <col min="167" max="167" width="6.7109375" bestFit="1" customWidth="1"/>
    <col min="168" max="168" width="4.85546875" bestFit="1" customWidth="1"/>
    <col min="169" max="169" width="4" bestFit="1" customWidth="1"/>
    <col min="170" max="170" width="9.7109375" bestFit="1" customWidth="1"/>
    <col min="171" max="171" width="6.7109375" bestFit="1" customWidth="1"/>
    <col min="172" max="172" width="4.42578125" bestFit="1" customWidth="1"/>
    <col min="173" max="173" width="4.28515625" bestFit="1" customWidth="1"/>
    <col min="174" max="174" width="9.7109375" bestFit="1" customWidth="1"/>
    <col min="175" max="175" width="6.7109375" bestFit="1" customWidth="1"/>
    <col min="176" max="176" width="4.5703125" bestFit="1" customWidth="1"/>
    <col min="177" max="177" width="4.285156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.28515625" bestFit="1" customWidth="1"/>
    <col min="182" max="182" width="4.5703125" bestFit="1" customWidth="1"/>
    <col min="183" max="183" width="9.7109375" bestFit="1" customWidth="1"/>
    <col min="184" max="184" width="6.7109375" bestFit="1" customWidth="1"/>
    <col min="185" max="185" width="4.85546875" bestFit="1" customWidth="1"/>
    <col min="186" max="186" width="4" bestFit="1" customWidth="1"/>
    <col min="187" max="187" width="9.7109375" bestFit="1" customWidth="1"/>
    <col min="188" max="188" width="6.7109375" bestFit="1" customWidth="1"/>
    <col min="189" max="189" width="4.42578125" bestFit="1" customWidth="1"/>
    <col min="190" max="190" width="4.28515625" bestFit="1" customWidth="1"/>
    <col min="191" max="191" width="9.7109375" bestFit="1" customWidth="1"/>
    <col min="192" max="192" width="6.7109375" bestFit="1" customWidth="1"/>
    <col min="193" max="193" width="4.5703125" bestFit="1" customWidth="1"/>
    <col min="194" max="194" width="4.285156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.28515625" bestFit="1" customWidth="1"/>
    <col min="199" max="199" width="4.5703125" bestFit="1" customWidth="1"/>
    <col min="200" max="200" width="9.7109375" bestFit="1" customWidth="1"/>
    <col min="201" max="201" width="6.7109375" bestFit="1" customWidth="1"/>
    <col min="202" max="202" width="4.85546875" bestFit="1" customWidth="1"/>
    <col min="203" max="203" width="4" bestFit="1" customWidth="1"/>
    <col min="204" max="204" width="9.7109375" bestFit="1" customWidth="1"/>
    <col min="205" max="205" width="6.7109375" bestFit="1" customWidth="1"/>
    <col min="206" max="206" width="4.42578125" bestFit="1" customWidth="1"/>
    <col min="207" max="207" width="4.28515625" bestFit="1" customWidth="1"/>
    <col min="208" max="208" width="9.7109375" bestFit="1" customWidth="1"/>
    <col min="209" max="209" width="6.7109375" bestFit="1" customWidth="1"/>
    <col min="210" max="210" width="4.5703125" bestFit="1" customWidth="1"/>
    <col min="211" max="211" width="4.285156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.285156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.28515625" bestFit="1" customWidth="1"/>
    <col min="221" max="221" width="4.5703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8" width="4.42578125" bestFit="1" customWidth="1"/>
    <col min="229" max="229" width="4.28515625" bestFit="1" customWidth="1"/>
    <col min="230" max="230" width="9.7109375" bestFit="1" customWidth="1"/>
    <col min="231" max="231" width="6.7109375" bestFit="1" customWidth="1"/>
    <col min="232" max="232" width="4.57031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.28515625" bestFit="1" customWidth="1"/>
    <col min="237" max="237" width="4.5703125" bestFit="1" customWidth="1"/>
    <col min="238" max="238" width="9.7109375" bestFit="1" customWidth="1"/>
    <col min="239" max="239" width="6.7109375" bestFit="1" customWidth="1"/>
    <col min="240" max="240" width="4.85546875" bestFit="1" customWidth="1"/>
    <col min="241" max="241" width="4" bestFit="1" customWidth="1"/>
    <col min="242" max="242" width="9.7109375" bestFit="1" customWidth="1"/>
    <col min="243" max="243" width="6.7109375" bestFit="1" customWidth="1"/>
    <col min="244" max="244" width="4.42578125" bestFit="1" customWidth="1"/>
    <col min="245" max="245" width="4.28515625" bestFit="1" customWidth="1"/>
    <col min="246" max="246" width="9.7109375" bestFit="1" customWidth="1"/>
    <col min="247" max="247" width="6.7109375" bestFit="1" customWidth="1"/>
    <col min="248" max="248" width="4.5703125" bestFit="1" customWidth="1"/>
    <col min="249" max="249" width="4.285156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.28515625" bestFit="1" customWidth="1"/>
    <col min="254" max="254" width="4.5703125" bestFit="1" customWidth="1"/>
    <col min="255" max="255" width="9.7109375" bestFit="1" customWidth="1"/>
    <col min="256" max="256" width="6.7109375" bestFit="1" customWidth="1"/>
    <col min="257" max="257" width="4.85546875" bestFit="1" customWidth="1"/>
    <col min="258" max="258" width="4" bestFit="1" customWidth="1"/>
    <col min="259" max="259" width="9.7109375" bestFit="1" customWidth="1"/>
    <col min="260" max="260" width="6.7109375" bestFit="1" customWidth="1"/>
    <col min="261" max="261" width="4.42578125" bestFit="1" customWidth="1"/>
    <col min="262" max="262" width="4.28515625" bestFit="1" customWidth="1"/>
    <col min="263" max="263" width="9.7109375" bestFit="1" customWidth="1"/>
    <col min="264" max="264" width="6.7109375" bestFit="1" customWidth="1"/>
    <col min="265" max="265" width="4.5703125" bestFit="1" customWidth="1"/>
    <col min="266" max="266" width="4.285156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.28515625" bestFit="1" customWidth="1"/>
    <col min="271" max="271" width="4.5703125" bestFit="1" customWidth="1"/>
    <col min="272" max="272" width="9.7109375" bestFit="1" customWidth="1"/>
    <col min="273" max="273" width="6.7109375" bestFit="1" customWidth="1"/>
    <col min="274" max="274" width="4.85546875" bestFit="1" customWidth="1"/>
    <col min="275" max="275" width="4" bestFit="1" customWidth="1"/>
    <col min="276" max="276" width="9.7109375" bestFit="1" customWidth="1"/>
    <col min="277" max="277" width="6.7109375" bestFit="1" customWidth="1"/>
    <col min="278" max="278" width="4.42578125" bestFit="1" customWidth="1"/>
    <col min="279" max="279" width="4.28515625" bestFit="1" customWidth="1"/>
    <col min="280" max="280" width="9.7109375" bestFit="1" customWidth="1"/>
    <col min="281" max="281" width="6.7109375" bestFit="1" customWidth="1"/>
    <col min="282" max="282" width="4.5703125" bestFit="1" customWidth="1"/>
    <col min="283" max="283" width="4.285156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.28515625" bestFit="1" customWidth="1"/>
    <col min="288" max="288" width="4.5703125" bestFit="1" customWidth="1"/>
    <col min="289" max="289" width="9.7109375" bestFit="1" customWidth="1"/>
    <col min="290" max="290" width="6.7109375" bestFit="1" customWidth="1"/>
    <col min="291" max="291" width="4.85546875" bestFit="1" customWidth="1"/>
    <col min="292" max="292" width="4" bestFit="1" customWidth="1"/>
    <col min="293" max="293" width="9.7109375" bestFit="1" customWidth="1"/>
    <col min="294" max="294" width="6.7109375" bestFit="1" customWidth="1"/>
    <col min="295" max="295" width="4.42578125" bestFit="1" customWidth="1"/>
    <col min="296" max="296" width="4.28515625" bestFit="1" customWidth="1"/>
    <col min="297" max="297" width="9.7109375" bestFit="1" customWidth="1"/>
    <col min="298" max="298" width="6.7109375" bestFit="1" customWidth="1"/>
    <col min="299" max="299" width="4.5703125" bestFit="1" customWidth="1"/>
    <col min="300" max="300" width="4.285156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.28515625" bestFit="1" customWidth="1"/>
    <col min="305" max="305" width="4.5703125" bestFit="1" customWidth="1"/>
    <col min="306" max="306" width="9.7109375" bestFit="1" customWidth="1"/>
    <col min="307" max="307" width="6.7109375" bestFit="1" customWidth="1"/>
    <col min="308" max="308" width="4.85546875" bestFit="1" customWidth="1"/>
    <col min="309" max="309" width="4" bestFit="1" customWidth="1"/>
    <col min="310" max="310" width="9.7109375" bestFit="1" customWidth="1"/>
    <col min="311" max="311" width="6.7109375" bestFit="1" customWidth="1"/>
    <col min="312" max="312" width="4.42578125" bestFit="1" customWidth="1"/>
    <col min="313" max="313" width="4.28515625" bestFit="1" customWidth="1"/>
    <col min="314" max="314" width="9.7109375" bestFit="1" customWidth="1"/>
    <col min="315" max="315" width="6.7109375" bestFit="1" customWidth="1"/>
    <col min="316" max="316" width="4.5703125" bestFit="1" customWidth="1"/>
    <col min="317" max="317" width="4.285156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.28515625" bestFit="1" customWidth="1"/>
    <col min="322" max="322" width="4.5703125" bestFit="1" customWidth="1"/>
    <col min="323" max="323" width="9.7109375" bestFit="1" customWidth="1"/>
    <col min="324" max="324" width="6.7109375" bestFit="1" customWidth="1"/>
    <col min="325" max="325" width="4.85546875" bestFit="1" customWidth="1"/>
    <col min="326" max="326" width="4" bestFit="1" customWidth="1"/>
    <col min="327" max="327" width="9.7109375" bestFit="1" customWidth="1"/>
    <col min="328" max="328" width="6.7109375" bestFit="1" customWidth="1"/>
    <col min="329" max="329" width="4.42578125" bestFit="1" customWidth="1"/>
    <col min="330" max="330" width="4.28515625" bestFit="1" customWidth="1"/>
    <col min="331" max="331" width="9.7109375" bestFit="1" customWidth="1"/>
    <col min="332" max="332" width="6.7109375" bestFit="1" customWidth="1"/>
    <col min="333" max="333" width="4.5703125" bestFit="1" customWidth="1"/>
    <col min="334" max="334" width="4.285156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.28515625" bestFit="1" customWidth="1"/>
    <col min="339" max="339" width="4.5703125" bestFit="1" customWidth="1"/>
    <col min="340" max="340" width="9.7109375" bestFit="1" customWidth="1"/>
    <col min="341" max="341" width="6.7109375" bestFit="1" customWidth="1"/>
    <col min="342" max="342" width="4.85546875" bestFit="1" customWidth="1"/>
    <col min="343" max="343" width="4" bestFit="1" customWidth="1"/>
    <col min="344" max="344" width="9.7109375" bestFit="1" customWidth="1"/>
    <col min="345" max="345" width="6.7109375" bestFit="1" customWidth="1"/>
    <col min="346" max="346" width="4.42578125" bestFit="1" customWidth="1"/>
    <col min="347" max="347" width="4.28515625" bestFit="1" customWidth="1"/>
    <col min="348" max="348" width="9.7109375" bestFit="1" customWidth="1"/>
    <col min="349" max="349" width="6.7109375" bestFit="1" customWidth="1"/>
    <col min="350" max="350" width="4.5703125" bestFit="1" customWidth="1"/>
    <col min="351" max="351" width="4.285156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.28515625" bestFit="1" customWidth="1"/>
    <col min="356" max="356" width="4.5703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8380</v>
      </c>
      <c r="B2" t="s">
        <v>8363</v>
      </c>
    </row>
    <row r="4" spans="1:6" x14ac:dyDescent="0.25">
      <c r="A4" s="13" t="s">
        <v>8365</v>
      </c>
      <c r="B4" s="13" t="s">
        <v>8364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6DFD-0FD2-4E33-BD06-0BB3F93518FB}">
  <dimension ref="A1:F6"/>
  <sheetViews>
    <sheetView workbookViewId="0">
      <selection activeCell="F57" sqref="F57"/>
    </sheetView>
  </sheetViews>
  <sheetFormatPr defaultRowHeight="15" x14ac:dyDescent="0.25"/>
  <cols>
    <col min="1" max="1" width="33.5703125" bestFit="1" customWidth="1"/>
    <col min="2" max="2" width="140.42578125" bestFit="1" customWidth="1"/>
    <col min="5" max="5" width="17" bestFit="1" customWidth="1"/>
    <col min="6" max="6" width="11" bestFit="1" customWidth="1"/>
  </cols>
  <sheetData>
    <row r="1" spans="1:6" x14ac:dyDescent="0.25">
      <c r="A1" t="s">
        <v>8382</v>
      </c>
      <c r="B1" t="s">
        <v>8381</v>
      </c>
      <c r="C1" t="s">
        <v>8383</v>
      </c>
      <c r="D1" t="s">
        <v>8384</v>
      </c>
      <c r="E1" t="s">
        <v>8307</v>
      </c>
      <c r="F1" t="s">
        <v>8261</v>
      </c>
    </row>
    <row r="2" spans="1:6" x14ac:dyDescent="0.25">
      <c r="A2" t="s">
        <v>3473</v>
      </c>
      <c r="B2" s="18" t="str">
        <f>VLOOKUP($A2, Kickstarter!$B:$E,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14, FALSE)</f>
        <v>101</v>
      </c>
      <c r="F2" s="18">
        <f>VLOOKUP($A2, Kickstarter!$B:$L, 11, FALSE)</f>
        <v>39</v>
      </c>
    </row>
    <row r="3" spans="1:6" x14ac:dyDescent="0.25">
      <c r="A3" t="s">
        <v>3616</v>
      </c>
      <c r="B3" s="18" t="str">
        <f>VLOOKUP($A3, Kickstarter!$B:$E,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14, FALSE)</f>
        <v>101</v>
      </c>
      <c r="F3" s="18">
        <f>VLOOKUP($A3, Kickstarter!$B:$L, 11, FALSE)</f>
        <v>56</v>
      </c>
    </row>
    <row r="4" spans="1:6" x14ac:dyDescent="0.25">
      <c r="A4" t="s">
        <v>3178</v>
      </c>
      <c r="B4" s="18" t="str">
        <f>VLOOKUP($A4, Kickstarter!$B:$E,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14, FALSE)</f>
        <v>172</v>
      </c>
      <c r="F4" s="18">
        <f>VLOOKUP($A4, Kickstarter!$B:$L, 11, FALSE)</f>
        <v>78</v>
      </c>
    </row>
    <row r="5" spans="1:6" x14ac:dyDescent="0.25">
      <c r="A5" t="s">
        <v>3329</v>
      </c>
      <c r="B5" s="18" t="str">
        <f>VLOOKUP($A5, Kickstarter!$B:$E,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14, FALSE)</f>
        <v>117</v>
      </c>
      <c r="F5" s="18">
        <f>VLOOKUP($A5, Kickstarter!$B:$L, 11, FALSE)</f>
        <v>26</v>
      </c>
    </row>
    <row r="6" spans="1:6" x14ac:dyDescent="0.25">
      <c r="A6" t="s">
        <v>3221</v>
      </c>
      <c r="B6" s="18" t="str">
        <f>VLOOKUP($A6, Kickstarter!$B:$E,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14, FALSE)</f>
        <v>103</v>
      </c>
      <c r="F6" s="18">
        <f>VLOOKUP($A6, Kickstarter!$B:$L,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Denney</cp:lastModifiedBy>
  <dcterms:created xsi:type="dcterms:W3CDTF">2017-04-20T15:17:24Z</dcterms:created>
  <dcterms:modified xsi:type="dcterms:W3CDTF">2022-06-10T01:17:34Z</dcterms:modified>
</cp:coreProperties>
</file>