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marvel/Projects/bs_optimization/data/"/>
    </mc:Choice>
  </mc:AlternateContent>
  <xr:revisionPtr revIDLastSave="0" documentId="13_ncr:1_{2FE7E814-BEB3-1442-AB8A-62618BCF78FF}" xr6:coauthVersionLast="47" xr6:coauthVersionMax="47" xr10:uidLastSave="{00000000-0000-0000-0000-000000000000}"/>
  <bookViews>
    <workbookView xWindow="-20" yWindow="500" windowWidth="28800" windowHeight="16260" xr2:uid="{5975144E-CF9B-8442-B451-9396CF3D45DA}"/>
  </bookViews>
  <sheets>
    <sheet name="bs" sheetId="1" r:id="rId1"/>
    <sheet name="constraints" sheetId="2" r:id="rId2"/>
    <sheet name="gsib" sheetId="3" r:id="rId3"/>
    <sheet name="gsib_calib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4" l="1"/>
  <c r="K39" i="4"/>
  <c r="J39" i="4"/>
  <c r="I39" i="4"/>
  <c r="H39" i="4"/>
  <c r="G39" i="4"/>
  <c r="F39" i="4"/>
  <c r="E39" i="4"/>
  <c r="D39" i="4"/>
  <c r="C39" i="4"/>
  <c r="B39" i="4"/>
  <c r="A39" i="4"/>
  <c r="L38" i="4"/>
  <c r="K38" i="4"/>
  <c r="J38" i="4"/>
  <c r="I38" i="4"/>
  <c r="H38" i="4"/>
  <c r="G38" i="4"/>
  <c r="F38" i="4"/>
  <c r="E38" i="4"/>
  <c r="D38" i="4"/>
  <c r="C38" i="4"/>
  <c r="B38" i="4"/>
  <c r="A38" i="4"/>
  <c r="L37" i="4"/>
  <c r="K37" i="4"/>
  <c r="J37" i="4"/>
  <c r="I37" i="4"/>
  <c r="H37" i="4"/>
  <c r="G37" i="4"/>
  <c r="F37" i="4"/>
  <c r="E37" i="4"/>
  <c r="D37" i="4"/>
  <c r="C37" i="4"/>
  <c r="B37" i="4"/>
  <c r="A37" i="4"/>
  <c r="L36" i="4"/>
  <c r="K36" i="4"/>
  <c r="J36" i="4"/>
  <c r="I36" i="4"/>
  <c r="H36" i="4"/>
  <c r="G36" i="4"/>
  <c r="F36" i="4"/>
  <c r="E36" i="4"/>
  <c r="D36" i="4"/>
  <c r="C36" i="4"/>
  <c r="B36" i="4"/>
  <c r="A36" i="4"/>
  <c r="L35" i="4"/>
  <c r="K35" i="4"/>
  <c r="J35" i="4"/>
  <c r="I35" i="4"/>
  <c r="H35" i="4"/>
  <c r="G35" i="4"/>
  <c r="F35" i="4"/>
  <c r="E35" i="4"/>
  <c r="D35" i="4"/>
  <c r="C35" i="4"/>
  <c r="B35" i="4"/>
  <c r="A35" i="4"/>
  <c r="L34" i="4"/>
  <c r="K34" i="4"/>
  <c r="J34" i="4"/>
  <c r="I34" i="4"/>
  <c r="H34" i="4"/>
  <c r="G34" i="4"/>
  <c r="F34" i="4"/>
  <c r="E34" i="4"/>
  <c r="D34" i="4"/>
  <c r="C34" i="4"/>
  <c r="B34" i="4"/>
  <c r="A34" i="4"/>
  <c r="L33" i="4"/>
  <c r="K33" i="4"/>
  <c r="J33" i="4"/>
  <c r="I33" i="4"/>
  <c r="H33" i="4"/>
  <c r="G33" i="4"/>
  <c r="F33" i="4"/>
  <c r="E33" i="4"/>
  <c r="D33" i="4"/>
  <c r="C33" i="4"/>
  <c r="B33" i="4"/>
  <c r="A33" i="4"/>
  <c r="L32" i="4"/>
  <c r="K32" i="4"/>
  <c r="J32" i="4"/>
  <c r="I32" i="4"/>
  <c r="H32" i="4"/>
  <c r="G32" i="4"/>
  <c r="F32" i="4"/>
  <c r="E32" i="4"/>
  <c r="D32" i="4"/>
  <c r="C32" i="4"/>
  <c r="B32" i="4"/>
  <c r="A32" i="4"/>
  <c r="L31" i="4"/>
  <c r="K31" i="4"/>
  <c r="J31" i="4"/>
  <c r="I31" i="4"/>
  <c r="H31" i="4"/>
  <c r="G31" i="4"/>
  <c r="F31" i="4"/>
  <c r="E31" i="4"/>
  <c r="D31" i="4"/>
  <c r="C31" i="4"/>
  <c r="B31" i="4"/>
  <c r="A31" i="4"/>
  <c r="L30" i="4"/>
  <c r="K30" i="4"/>
  <c r="J30" i="4"/>
  <c r="I30" i="4"/>
  <c r="H30" i="4"/>
  <c r="G30" i="4"/>
  <c r="F30" i="4"/>
  <c r="E30" i="4"/>
  <c r="D30" i="4"/>
  <c r="C30" i="4"/>
  <c r="B30" i="4"/>
  <c r="A30" i="4"/>
  <c r="L29" i="4"/>
  <c r="K29" i="4"/>
  <c r="J29" i="4"/>
  <c r="I29" i="4"/>
  <c r="H29" i="4"/>
  <c r="G29" i="4"/>
  <c r="F29" i="4"/>
  <c r="E29" i="4"/>
  <c r="D29" i="4"/>
  <c r="C29" i="4"/>
  <c r="B29" i="4"/>
  <c r="A29" i="4"/>
  <c r="L28" i="4"/>
  <c r="K28" i="4"/>
  <c r="J28" i="4"/>
  <c r="I28" i="4"/>
  <c r="H28" i="4"/>
  <c r="G28" i="4"/>
  <c r="F28" i="4"/>
  <c r="E28" i="4"/>
  <c r="D28" i="4"/>
  <c r="C28" i="4"/>
  <c r="B28" i="4"/>
  <c r="A28" i="4"/>
  <c r="L27" i="4"/>
  <c r="K27" i="4"/>
  <c r="J27" i="4"/>
  <c r="I27" i="4"/>
  <c r="H27" i="4"/>
  <c r="G27" i="4"/>
  <c r="F27" i="4"/>
  <c r="E27" i="4"/>
  <c r="D27" i="4"/>
  <c r="C27" i="4"/>
  <c r="B27" i="4"/>
  <c r="A27" i="4"/>
  <c r="L26" i="4"/>
  <c r="K26" i="4"/>
  <c r="J26" i="4"/>
  <c r="I26" i="4"/>
  <c r="H26" i="4"/>
  <c r="G26" i="4"/>
  <c r="F26" i="4"/>
  <c r="E26" i="4"/>
  <c r="D26" i="4"/>
  <c r="C26" i="4"/>
  <c r="B26" i="4"/>
  <c r="A26" i="4"/>
  <c r="L25" i="4"/>
  <c r="K25" i="4"/>
  <c r="J25" i="4"/>
  <c r="I25" i="4"/>
  <c r="H25" i="4"/>
  <c r="G25" i="4"/>
  <c r="F25" i="4"/>
  <c r="E25" i="4"/>
  <c r="D25" i="4"/>
  <c r="C25" i="4"/>
  <c r="B25" i="4"/>
  <c r="A25" i="4"/>
  <c r="L24" i="4"/>
  <c r="K24" i="4"/>
  <c r="J24" i="4"/>
  <c r="I24" i="4"/>
  <c r="H24" i="4"/>
  <c r="G24" i="4"/>
  <c r="F24" i="4"/>
  <c r="E24" i="4"/>
  <c r="D24" i="4"/>
  <c r="C24" i="4"/>
  <c r="B24" i="4"/>
  <c r="A24" i="4"/>
  <c r="L23" i="4"/>
  <c r="K23" i="4"/>
  <c r="J23" i="4"/>
  <c r="I23" i="4"/>
  <c r="H23" i="4"/>
  <c r="G23" i="4"/>
  <c r="F23" i="4"/>
  <c r="E23" i="4"/>
  <c r="D23" i="4"/>
  <c r="C23" i="4"/>
  <c r="B23" i="4"/>
  <c r="A23" i="4"/>
  <c r="L22" i="4"/>
  <c r="K22" i="4"/>
  <c r="J22" i="4"/>
  <c r="I22" i="4"/>
  <c r="H22" i="4"/>
  <c r="G22" i="4"/>
  <c r="F22" i="4"/>
  <c r="E22" i="4"/>
  <c r="D22" i="4"/>
  <c r="C22" i="4"/>
  <c r="B22" i="4"/>
  <c r="A22" i="4"/>
  <c r="L21" i="4"/>
  <c r="K21" i="4"/>
  <c r="J21" i="4"/>
  <c r="I21" i="4"/>
  <c r="H21" i="4"/>
  <c r="G21" i="4"/>
  <c r="F21" i="4"/>
  <c r="E21" i="4"/>
  <c r="D21" i="4"/>
  <c r="C21" i="4"/>
  <c r="B21" i="4"/>
  <c r="A21" i="4"/>
  <c r="L20" i="4"/>
  <c r="K20" i="4"/>
  <c r="J20" i="4"/>
  <c r="I20" i="4"/>
  <c r="H20" i="4"/>
  <c r="G20" i="4"/>
  <c r="F20" i="4"/>
  <c r="E20" i="4"/>
  <c r="D20" i="4"/>
  <c r="C20" i="4"/>
  <c r="B20" i="4"/>
  <c r="A20" i="4"/>
  <c r="L19" i="4"/>
  <c r="K19" i="4"/>
  <c r="J19" i="4"/>
  <c r="I19" i="4"/>
  <c r="H19" i="4"/>
  <c r="G19" i="4"/>
  <c r="F19" i="4"/>
  <c r="E19" i="4"/>
  <c r="D19" i="4"/>
  <c r="C19" i="4"/>
  <c r="B19" i="4"/>
  <c r="A19" i="4"/>
  <c r="L18" i="4"/>
  <c r="K18" i="4"/>
  <c r="J18" i="4"/>
  <c r="I18" i="4"/>
  <c r="H18" i="4"/>
  <c r="G18" i="4"/>
  <c r="F18" i="4"/>
  <c r="E18" i="4"/>
  <c r="D18" i="4"/>
  <c r="C18" i="4"/>
  <c r="B18" i="4"/>
  <c r="A18" i="4"/>
  <c r="L17" i="4"/>
  <c r="K17" i="4"/>
  <c r="J17" i="4"/>
  <c r="I17" i="4"/>
  <c r="H17" i="4"/>
  <c r="G17" i="4"/>
  <c r="F17" i="4"/>
  <c r="E17" i="4"/>
  <c r="D17" i="4"/>
  <c r="C17" i="4"/>
  <c r="B17" i="4"/>
  <c r="A17" i="4"/>
  <c r="L16" i="4"/>
  <c r="K16" i="4"/>
  <c r="J16" i="4"/>
  <c r="I16" i="4"/>
  <c r="H16" i="4"/>
  <c r="G16" i="4"/>
  <c r="F16" i="4"/>
  <c r="E16" i="4"/>
  <c r="D16" i="4"/>
  <c r="C16" i="4"/>
  <c r="B16" i="4"/>
  <c r="A16" i="4"/>
  <c r="L15" i="4"/>
  <c r="K15" i="4"/>
  <c r="J15" i="4"/>
  <c r="I15" i="4"/>
  <c r="H15" i="4"/>
  <c r="G15" i="4"/>
  <c r="F15" i="4"/>
  <c r="E15" i="4"/>
  <c r="D15" i="4"/>
  <c r="C15" i="4"/>
  <c r="B15" i="4"/>
  <c r="A15" i="4"/>
  <c r="L14" i="4"/>
  <c r="K14" i="4"/>
  <c r="J14" i="4"/>
  <c r="I14" i="4"/>
  <c r="H14" i="4"/>
  <c r="G14" i="4"/>
  <c r="F14" i="4"/>
  <c r="E14" i="4"/>
  <c r="D14" i="4"/>
  <c r="C14" i="4"/>
  <c r="B14" i="4"/>
  <c r="A14" i="4"/>
  <c r="L13" i="4"/>
  <c r="K13" i="4"/>
  <c r="J13" i="4"/>
  <c r="I13" i="4"/>
  <c r="H13" i="4"/>
  <c r="G13" i="4"/>
  <c r="F13" i="4"/>
  <c r="E13" i="4"/>
  <c r="D13" i="4"/>
  <c r="C13" i="4"/>
  <c r="B13" i="4"/>
  <c r="A13" i="4"/>
  <c r="L12" i="4"/>
  <c r="K12" i="4"/>
  <c r="J12" i="4"/>
  <c r="I12" i="4"/>
  <c r="H12" i="4"/>
  <c r="G12" i="4"/>
  <c r="F12" i="4"/>
  <c r="E12" i="4"/>
  <c r="D12" i="4"/>
  <c r="C12" i="4"/>
  <c r="B12" i="4"/>
  <c r="A12" i="4"/>
  <c r="L11" i="4"/>
  <c r="K11" i="4"/>
  <c r="J11" i="4"/>
  <c r="I11" i="4"/>
  <c r="H11" i="4"/>
  <c r="G11" i="4"/>
  <c r="F11" i="4"/>
  <c r="E11" i="4"/>
  <c r="D11" i="4"/>
  <c r="C11" i="4"/>
  <c r="B11" i="4"/>
  <c r="A11" i="4"/>
  <c r="L10" i="4"/>
  <c r="K10" i="4"/>
  <c r="J10" i="4"/>
  <c r="I10" i="4"/>
  <c r="H10" i="4"/>
  <c r="G10" i="4"/>
  <c r="F10" i="4"/>
  <c r="E10" i="4"/>
  <c r="D10" i="4"/>
  <c r="C10" i="4"/>
  <c r="B10" i="4"/>
  <c r="A10" i="4"/>
  <c r="L9" i="4"/>
  <c r="K9" i="4"/>
  <c r="J9" i="4"/>
  <c r="I9" i="4"/>
  <c r="H9" i="4"/>
  <c r="G9" i="4"/>
  <c r="F9" i="4"/>
  <c r="E9" i="4"/>
  <c r="D9" i="4"/>
  <c r="C9" i="4"/>
  <c r="B9" i="4"/>
  <c r="A9" i="4"/>
  <c r="L8" i="4"/>
  <c r="K8" i="4"/>
  <c r="J8" i="4"/>
  <c r="I8" i="4"/>
  <c r="H8" i="4"/>
  <c r="G8" i="4"/>
  <c r="F8" i="4"/>
  <c r="E8" i="4"/>
  <c r="D8" i="4"/>
  <c r="C8" i="4"/>
  <c r="B8" i="4"/>
  <c r="A8" i="4"/>
  <c r="L7" i="4"/>
  <c r="K7" i="4"/>
  <c r="J7" i="4"/>
  <c r="I7" i="4"/>
  <c r="H7" i="4"/>
  <c r="G7" i="4"/>
  <c r="F7" i="4"/>
  <c r="E7" i="4"/>
  <c r="D7" i="4"/>
  <c r="C7" i="4"/>
  <c r="B7" i="4"/>
  <c r="A7" i="4"/>
  <c r="L6" i="4"/>
  <c r="K6" i="4"/>
  <c r="J6" i="4"/>
  <c r="I6" i="4"/>
  <c r="H6" i="4"/>
  <c r="G6" i="4"/>
  <c r="F6" i="4"/>
  <c r="E6" i="4"/>
  <c r="D6" i="4"/>
  <c r="C6" i="4"/>
  <c r="B6" i="4"/>
  <c r="A6" i="4"/>
  <c r="L5" i="4"/>
  <c r="K5" i="4"/>
  <c r="J5" i="4"/>
  <c r="I5" i="4"/>
  <c r="H5" i="4"/>
  <c r="G5" i="4"/>
  <c r="F5" i="4"/>
  <c r="E5" i="4"/>
  <c r="D5" i="4"/>
  <c r="C5" i="4"/>
  <c r="B5" i="4"/>
  <c r="A5" i="4"/>
  <c r="L4" i="4"/>
  <c r="K4" i="4"/>
  <c r="J4" i="4"/>
  <c r="I4" i="4"/>
  <c r="H4" i="4"/>
  <c r="G4" i="4"/>
  <c r="F4" i="4"/>
  <c r="E4" i="4"/>
  <c r="D4" i="4"/>
  <c r="C4" i="4"/>
  <c r="B4" i="4"/>
  <c r="A4" i="4"/>
  <c r="L3" i="4"/>
  <c r="K3" i="4"/>
  <c r="J3" i="4"/>
  <c r="I3" i="4"/>
  <c r="H3" i="4"/>
  <c r="G3" i="4"/>
  <c r="F3" i="4"/>
  <c r="E3" i="4"/>
  <c r="D3" i="4"/>
  <c r="C3" i="4"/>
  <c r="B3" i="4"/>
  <c r="A3" i="4"/>
  <c r="L2" i="4"/>
  <c r="L40" i="4" s="1"/>
  <c r="L42" i="4" s="1"/>
  <c r="K2" i="4"/>
  <c r="K40" i="4" s="1"/>
  <c r="K42" i="4" s="1"/>
  <c r="J2" i="4"/>
  <c r="J40" i="4" s="1"/>
  <c r="J42" i="4" s="1"/>
  <c r="I2" i="4"/>
  <c r="I40" i="4" s="1"/>
  <c r="I42" i="4" s="1"/>
  <c r="H2" i="4"/>
  <c r="H40" i="4" s="1"/>
  <c r="H42" i="4" s="1"/>
  <c r="G2" i="4"/>
  <c r="G40" i="4" s="1"/>
  <c r="G42" i="4" s="1"/>
  <c r="F2" i="4"/>
  <c r="F40" i="4" s="1"/>
  <c r="F42" i="4" s="1"/>
  <c r="E2" i="4"/>
  <c r="E40" i="4" s="1"/>
  <c r="E42" i="4" s="1"/>
  <c r="D2" i="4"/>
  <c r="D40" i="4" s="1"/>
  <c r="D42" i="4" s="1"/>
  <c r="C2" i="4"/>
  <c r="C40" i="4" s="1"/>
  <c r="C42" i="4" s="1"/>
  <c r="B2" i="4"/>
  <c r="B40" i="4" s="1"/>
  <c r="B42" i="4" s="1"/>
  <c r="A2" i="4"/>
  <c r="A40" i="4" s="1"/>
  <c r="A42" i="4" s="1"/>
  <c r="E3" i="2"/>
  <c r="E2" i="2"/>
  <c r="D3" i="2"/>
  <c r="D2" i="2"/>
  <c r="C3" i="2"/>
  <c r="C2" i="2"/>
  <c r="C4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C45" i="1"/>
  <c r="N42" i="4" l="1"/>
  <c r="C47" i="1"/>
</calcChain>
</file>

<file path=xl/sharedStrings.xml><?xml version="1.0" encoding="utf-8"?>
<sst xmlns="http://schemas.openxmlformats.org/spreadsheetml/2006/main" count="101" uniqueCount="77">
  <si>
    <t>Product</t>
  </si>
  <si>
    <t>grow</t>
  </si>
  <si>
    <t>shrink</t>
  </si>
  <si>
    <t>prime_auto</t>
  </si>
  <si>
    <t>subprime_auto</t>
  </si>
  <si>
    <t>mtg_30_fixed</t>
  </si>
  <si>
    <t>mtg_15_fixed</t>
  </si>
  <si>
    <t>mtg_7_fixed</t>
  </si>
  <si>
    <t>mtg_15_arm</t>
  </si>
  <si>
    <t>mtg_7_arm</t>
  </si>
  <si>
    <t>consumer_card</t>
  </si>
  <si>
    <t>business_card</t>
  </si>
  <si>
    <t>rates</t>
  </si>
  <si>
    <t>prime</t>
  </si>
  <si>
    <t>payments</t>
  </si>
  <si>
    <t>start</t>
  </si>
  <si>
    <t>spread</t>
  </si>
  <si>
    <t>A_L</t>
  </si>
  <si>
    <t>a_rwa</t>
  </si>
  <si>
    <t>s_rwa</t>
  </si>
  <si>
    <t>business_loan_revolver</t>
  </si>
  <si>
    <t>business_loan_term</t>
  </si>
  <si>
    <t>consumer_checking</t>
  </si>
  <si>
    <t>consumer_savings</t>
  </si>
  <si>
    <t>commercial_paper</t>
  </si>
  <si>
    <t>equity</t>
  </si>
  <si>
    <t>total_check</t>
  </si>
  <si>
    <t>equities</t>
  </si>
  <si>
    <t>fixed_income</t>
  </si>
  <si>
    <t>A</t>
  </si>
  <si>
    <t>L</t>
  </si>
  <si>
    <t>Index</t>
  </si>
  <si>
    <t>commercial_loan_term</t>
  </si>
  <si>
    <t>commercial_loan_revolver</t>
  </si>
  <si>
    <t>CET1</t>
  </si>
  <si>
    <t>T1</t>
  </si>
  <si>
    <t>total_capital</t>
  </si>
  <si>
    <t>TLAC</t>
  </si>
  <si>
    <t>SRWA</t>
  </si>
  <si>
    <t>ARWA</t>
  </si>
  <si>
    <t>prefs</t>
  </si>
  <si>
    <t>sub_debt</t>
  </si>
  <si>
    <t>senior_debt</t>
  </si>
  <si>
    <t>CET1_resource</t>
  </si>
  <si>
    <t>T1_resource</t>
  </si>
  <si>
    <t>total_capital_resource</t>
  </si>
  <si>
    <t>TLAC_resource</t>
  </si>
  <si>
    <t>gsib_leverage</t>
  </si>
  <si>
    <t>gsib_xjd_claim</t>
  </si>
  <si>
    <t>gsib_xjd_liab</t>
  </si>
  <si>
    <t>gsib_intrafin_claim</t>
  </si>
  <si>
    <t>gsib_intrafin_liab</t>
  </si>
  <si>
    <t>gsib_securities</t>
  </si>
  <si>
    <t>gsib_payment</t>
  </si>
  <si>
    <t>gsib_auc</t>
  </si>
  <si>
    <t>gsib_underwriting</t>
  </si>
  <si>
    <t>gsib_otc</t>
  </si>
  <si>
    <t>gsib_trading</t>
  </si>
  <si>
    <t>gsib_level3</t>
  </si>
  <si>
    <t>business_op_deposit_corp</t>
  </si>
  <si>
    <t>business_op_deposit_fin</t>
  </si>
  <si>
    <t>business_nonop_deposit_corp</t>
  </si>
  <si>
    <t>business_nonop_deposit_fin</t>
  </si>
  <si>
    <t>commercial_op_deposits_dom_corp</t>
  </si>
  <si>
    <t>commercial_op_deposits_dom_fin</t>
  </si>
  <si>
    <t>commercial_op_deposits_intl_corp</t>
  </si>
  <si>
    <t>commercial_op_deposits_intl_fin</t>
  </si>
  <si>
    <t>commercial_nonop_deposits_dom_corp</t>
  </si>
  <si>
    <t>commercial_nonop_deposits_dom_fin</t>
  </si>
  <si>
    <t>commercial_nonop_deposits_intl_corp</t>
  </si>
  <si>
    <t>commercial_nonop_deposits_intl_fin</t>
  </si>
  <si>
    <t>leverage</t>
  </si>
  <si>
    <t>GIB</t>
  </si>
  <si>
    <t>Category</t>
  </si>
  <si>
    <t>Factor</t>
  </si>
  <si>
    <t>b1_leverage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</si>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</sst>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-#,##0;\-"/>
    <numFmt numFmtId="166" formatCode="0%;\-0%;\-"/>
  </numFmts>
  <fonts count="10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 (Body)"/>
    </font>
    <font>
      <sz val="10"/>
      <color theme="1"/>
      <name val="Calibri (Body)"/>
    </font>
    <font>
      <b/>
      <sz val="10"/>
      <color theme="1"/>
      <name val="Calibri (Body)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0" xfId="0" applyFont="1"/>
    <xf numFmtId="164" fontId="2" fillId="0" borderId="0" xfId="0" applyNumberFormat="1" applyFont="1"/>
    <xf numFmtId="164" fontId="3" fillId="0" borderId="0" xfId="0" applyNumberFormat="1" applyFont="1"/>
    <xf numFmtId="164" fontId="5" fillId="0" borderId="0" xfId="0" applyNumberFormat="1" applyFont="1"/>
    <xf numFmtId="9" fontId="3" fillId="0" borderId="0" xfId="0" applyNumberFormat="1" applyFont="1"/>
    <xf numFmtId="9" fontId="5" fillId="0" borderId="0" xfId="0" applyNumberFormat="1" applyFont="1"/>
    <xf numFmtId="0" fontId="0" fillId="0" borderId="0" xfId="0" applyAlignment="1">
      <alignment horizontal="right"/>
    </xf>
    <xf numFmtId="3" fontId="5" fillId="0" borderId="0" xfId="0" applyNumberFormat="1" applyFont="1"/>
    <xf numFmtId="0" fontId="6" fillId="0" borderId="0" xfId="0" applyFont="1"/>
    <xf numFmtId="166" fontId="3" fillId="0" borderId="0" xfId="0" applyNumberFormat="1" applyFont="1"/>
    <xf numFmtId="166" fontId="5" fillId="0" borderId="0" xfId="0" applyNumberFormat="1" applyFont="1"/>
    <xf numFmtId="166" fontId="7" fillId="0" borderId="0" xfId="0" applyNumberFormat="1" applyFont="1"/>
    <xf numFmtId="164" fontId="0" fillId="0" borderId="0" xfId="0" applyNumberFormat="1"/>
    <xf numFmtId="3" fontId="0" fillId="0" borderId="0" xfId="0" applyNumberFormat="1"/>
    <xf numFmtId="0" fontId="0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C2AE-61FB-4947-9EF3-3D4562E34A75}">
  <dimension ref="A1:Z61"/>
  <sheetViews>
    <sheetView tabSelected="1" zoomScale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7" sqref="K17"/>
    </sheetView>
  </sheetViews>
  <sheetFormatPr baseColWidth="10" defaultRowHeight="16" x14ac:dyDescent="0.2"/>
  <cols>
    <col min="2" max="2" width="32.33203125" customWidth="1"/>
    <col min="11" max="11" width="12" customWidth="1"/>
    <col min="12" max="12" width="13.83203125" customWidth="1"/>
    <col min="13" max="13" width="17.1640625" bestFit="1" customWidth="1"/>
    <col min="14" max="14" width="13.83203125" customWidth="1"/>
    <col min="15" max="15" width="12.1640625" bestFit="1" customWidth="1"/>
  </cols>
  <sheetData>
    <row r="1" spans="1:26" x14ac:dyDescent="0.2">
      <c r="A1" s="1" t="s">
        <v>31</v>
      </c>
      <c r="B1" s="1" t="s">
        <v>0</v>
      </c>
      <c r="C1" s="2" t="s">
        <v>15</v>
      </c>
      <c r="D1" s="2" t="s">
        <v>1</v>
      </c>
      <c r="E1" s="2" t="s">
        <v>2</v>
      </c>
      <c r="F1" s="2" t="s">
        <v>16</v>
      </c>
      <c r="G1" s="2" t="s">
        <v>17</v>
      </c>
      <c r="H1" s="2" t="s">
        <v>75</v>
      </c>
      <c r="I1" s="2" t="s">
        <v>18</v>
      </c>
      <c r="J1" s="2" t="s">
        <v>19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13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43</v>
      </c>
      <c r="X1" s="2" t="s">
        <v>44</v>
      </c>
      <c r="Y1" s="2" t="s">
        <v>45</v>
      </c>
      <c r="Z1" s="2" t="s">
        <v>46</v>
      </c>
    </row>
    <row r="2" spans="1:26" x14ac:dyDescent="0.2">
      <c r="A2" s="3">
        <v>1</v>
      </c>
      <c r="B2" s="3" t="s">
        <v>3</v>
      </c>
      <c r="C2" s="6">
        <v>15000</v>
      </c>
      <c r="D2" s="7">
        <v>8000</v>
      </c>
      <c r="E2" s="7">
        <v>-5000</v>
      </c>
      <c r="F2" s="7">
        <v>80</v>
      </c>
      <c r="G2" s="7">
        <v>1</v>
      </c>
      <c r="H2" s="9">
        <v>1</v>
      </c>
      <c r="I2" s="9">
        <v>0.2</v>
      </c>
      <c r="J2" s="9">
        <v>1</v>
      </c>
      <c r="K2" s="14">
        <v>1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7">
        <v>0</v>
      </c>
      <c r="X2" s="7">
        <v>0</v>
      </c>
      <c r="Y2" s="7">
        <v>0</v>
      </c>
      <c r="Z2" s="7">
        <v>0</v>
      </c>
    </row>
    <row r="3" spans="1:26" x14ac:dyDescent="0.2">
      <c r="A3" s="3">
        <f>A2+1</f>
        <v>2</v>
      </c>
      <c r="B3" s="3" t="s">
        <v>4</v>
      </c>
      <c r="C3" s="7">
        <v>4000</v>
      </c>
      <c r="D3" s="7">
        <v>2000</v>
      </c>
      <c r="E3" s="7">
        <v>-1000</v>
      </c>
      <c r="F3" s="7">
        <v>150</v>
      </c>
      <c r="G3" s="7">
        <v>1</v>
      </c>
      <c r="H3" s="9">
        <v>1</v>
      </c>
      <c r="I3" s="9">
        <v>0.6</v>
      </c>
      <c r="J3" s="9">
        <v>1</v>
      </c>
      <c r="K3" s="14">
        <v>1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7">
        <v>0</v>
      </c>
      <c r="X3" s="7">
        <v>0</v>
      </c>
      <c r="Y3" s="7">
        <v>0</v>
      </c>
      <c r="Z3" s="7">
        <v>0</v>
      </c>
    </row>
    <row r="4" spans="1:26" x14ac:dyDescent="0.2">
      <c r="A4" s="3">
        <f t="shared" ref="A4:A39" si="0">A3+1</f>
        <v>3</v>
      </c>
      <c r="B4" s="3" t="s">
        <v>5</v>
      </c>
      <c r="C4" s="7">
        <v>50000</v>
      </c>
      <c r="D4" s="7">
        <v>30000</v>
      </c>
      <c r="E4" s="7">
        <v>-15000</v>
      </c>
      <c r="F4" s="7">
        <v>70</v>
      </c>
      <c r="G4" s="7">
        <v>1</v>
      </c>
      <c r="H4" s="9">
        <v>1</v>
      </c>
      <c r="I4" s="9">
        <v>0.3</v>
      </c>
      <c r="J4" s="9">
        <v>0.5</v>
      </c>
      <c r="K4" s="14">
        <v>1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7">
        <v>0</v>
      </c>
      <c r="X4" s="7">
        <v>0</v>
      </c>
      <c r="Y4" s="7">
        <v>0</v>
      </c>
      <c r="Z4" s="7">
        <v>0</v>
      </c>
    </row>
    <row r="5" spans="1:26" x14ac:dyDescent="0.2">
      <c r="A5" s="3">
        <f t="shared" si="0"/>
        <v>4</v>
      </c>
      <c r="B5" s="3" t="s">
        <v>6</v>
      </c>
      <c r="C5" s="7">
        <v>15000</v>
      </c>
      <c r="D5" s="7">
        <v>8000</v>
      </c>
      <c r="E5" s="7">
        <v>-3000</v>
      </c>
      <c r="F5" s="7">
        <v>72</v>
      </c>
      <c r="G5" s="7">
        <v>1</v>
      </c>
      <c r="H5" s="9">
        <v>1</v>
      </c>
      <c r="I5" s="9">
        <v>0.3</v>
      </c>
      <c r="J5" s="9">
        <v>0.5</v>
      </c>
      <c r="K5" s="14">
        <v>1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7">
        <v>0</v>
      </c>
      <c r="X5" s="7">
        <v>0</v>
      </c>
      <c r="Y5" s="7">
        <v>0</v>
      </c>
      <c r="Z5" s="7">
        <v>0</v>
      </c>
    </row>
    <row r="6" spans="1:26" x14ac:dyDescent="0.2">
      <c r="A6" s="3">
        <f t="shared" si="0"/>
        <v>5</v>
      </c>
      <c r="B6" s="3" t="s">
        <v>7</v>
      </c>
      <c r="C6" s="7">
        <v>5000</v>
      </c>
      <c r="D6" s="7">
        <v>2500</v>
      </c>
      <c r="E6" s="7">
        <v>-2000</v>
      </c>
      <c r="F6" s="7">
        <v>70</v>
      </c>
      <c r="G6" s="7">
        <v>1</v>
      </c>
      <c r="H6" s="9">
        <v>1</v>
      </c>
      <c r="I6" s="9">
        <v>0.3</v>
      </c>
      <c r="J6" s="9">
        <v>0.5</v>
      </c>
      <c r="K6" s="14">
        <v>1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7">
        <v>0</v>
      </c>
      <c r="X6" s="7">
        <v>0</v>
      </c>
      <c r="Y6" s="7">
        <v>0</v>
      </c>
      <c r="Z6" s="7">
        <v>0</v>
      </c>
    </row>
    <row r="7" spans="1:26" x14ac:dyDescent="0.2">
      <c r="A7" s="3">
        <f t="shared" si="0"/>
        <v>6</v>
      </c>
      <c r="B7" s="3" t="s">
        <v>8</v>
      </c>
      <c r="C7" s="7">
        <v>20000</v>
      </c>
      <c r="D7" s="7">
        <v>10000</v>
      </c>
      <c r="E7" s="7">
        <v>-4000</v>
      </c>
      <c r="F7" s="7">
        <v>71</v>
      </c>
      <c r="G7" s="7">
        <v>1</v>
      </c>
      <c r="H7" s="9">
        <v>1</v>
      </c>
      <c r="I7" s="9">
        <v>0.3</v>
      </c>
      <c r="J7" s="9">
        <v>0.5</v>
      </c>
      <c r="K7" s="14">
        <v>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7">
        <v>0</v>
      </c>
      <c r="X7" s="7">
        <v>0</v>
      </c>
      <c r="Y7" s="7">
        <v>0</v>
      </c>
      <c r="Z7" s="7">
        <v>0</v>
      </c>
    </row>
    <row r="8" spans="1:26" x14ac:dyDescent="0.2">
      <c r="A8" s="3">
        <f t="shared" si="0"/>
        <v>7</v>
      </c>
      <c r="B8" s="3" t="s">
        <v>9</v>
      </c>
      <c r="C8" s="7">
        <v>10000</v>
      </c>
      <c r="D8" s="7">
        <v>3500</v>
      </c>
      <c r="E8" s="7">
        <v>-2000</v>
      </c>
      <c r="F8" s="7">
        <v>75</v>
      </c>
      <c r="G8" s="7">
        <v>1</v>
      </c>
      <c r="H8" s="9">
        <v>1</v>
      </c>
      <c r="I8" s="9">
        <v>0.3</v>
      </c>
      <c r="J8" s="9">
        <v>0.5</v>
      </c>
      <c r="K8" s="14">
        <v>1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7">
        <v>0</v>
      </c>
      <c r="X8" s="7">
        <v>0</v>
      </c>
      <c r="Y8" s="7">
        <v>0</v>
      </c>
      <c r="Z8" s="7">
        <v>0</v>
      </c>
    </row>
    <row r="9" spans="1:26" x14ac:dyDescent="0.2">
      <c r="A9" s="3">
        <f t="shared" si="0"/>
        <v>8</v>
      </c>
      <c r="B9" s="3" t="s">
        <v>10</v>
      </c>
      <c r="C9" s="7">
        <v>60000</v>
      </c>
      <c r="D9" s="7">
        <v>20000</v>
      </c>
      <c r="E9" s="7">
        <v>-10000</v>
      </c>
      <c r="F9" s="7">
        <v>550</v>
      </c>
      <c r="G9" s="7">
        <v>1</v>
      </c>
      <c r="H9" s="9">
        <v>1</v>
      </c>
      <c r="I9" s="9">
        <v>1.1000000000000001</v>
      </c>
      <c r="J9" s="9">
        <v>1</v>
      </c>
      <c r="K9" s="14">
        <v>1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7">
        <v>0</v>
      </c>
      <c r="X9" s="7">
        <v>0</v>
      </c>
      <c r="Y9" s="7">
        <v>0</v>
      </c>
      <c r="Z9" s="7">
        <v>0</v>
      </c>
    </row>
    <row r="10" spans="1:26" x14ac:dyDescent="0.2">
      <c r="A10" s="3">
        <f t="shared" si="0"/>
        <v>9</v>
      </c>
      <c r="B10" s="3" t="s">
        <v>11</v>
      </c>
      <c r="C10" s="7">
        <v>15000</v>
      </c>
      <c r="D10" s="7">
        <v>2500</v>
      </c>
      <c r="E10" s="7">
        <v>-2000</v>
      </c>
      <c r="F10" s="7">
        <v>400</v>
      </c>
      <c r="G10" s="7">
        <v>1</v>
      </c>
      <c r="H10" s="9">
        <v>1</v>
      </c>
      <c r="I10" s="9">
        <v>0.95</v>
      </c>
      <c r="J10" s="9">
        <v>1</v>
      </c>
      <c r="K10" s="14">
        <v>1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7">
        <v>0</v>
      </c>
      <c r="X10" s="7">
        <v>0</v>
      </c>
      <c r="Y10" s="7">
        <v>0</v>
      </c>
      <c r="Z10" s="7">
        <v>0</v>
      </c>
    </row>
    <row r="11" spans="1:26" x14ac:dyDescent="0.2">
      <c r="A11" s="3">
        <f t="shared" si="0"/>
        <v>10</v>
      </c>
      <c r="B11" s="3" t="s">
        <v>20</v>
      </c>
      <c r="C11" s="7">
        <v>20000</v>
      </c>
      <c r="D11" s="7">
        <v>15000</v>
      </c>
      <c r="E11" s="7">
        <v>-5000</v>
      </c>
      <c r="F11" s="7">
        <v>110</v>
      </c>
      <c r="G11" s="7">
        <v>1</v>
      </c>
      <c r="H11" s="9">
        <v>1</v>
      </c>
      <c r="I11" s="9">
        <v>0.75</v>
      </c>
      <c r="J11" s="9">
        <v>1.2</v>
      </c>
      <c r="K11" s="14">
        <v>1</v>
      </c>
      <c r="L11" s="16">
        <v>0.1</v>
      </c>
      <c r="M11" s="16">
        <v>0</v>
      </c>
      <c r="N11" s="16">
        <v>7.0000000000000007E-2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7">
        <v>0</v>
      </c>
      <c r="X11" s="7">
        <v>0</v>
      </c>
      <c r="Y11" s="7">
        <v>0</v>
      </c>
      <c r="Z11" s="7">
        <v>0</v>
      </c>
    </row>
    <row r="12" spans="1:26" x14ac:dyDescent="0.2">
      <c r="A12" s="3">
        <f t="shared" si="0"/>
        <v>11</v>
      </c>
      <c r="B12" s="3" t="s">
        <v>21</v>
      </c>
      <c r="C12" s="7">
        <v>55000</v>
      </c>
      <c r="D12" s="7">
        <v>15000</v>
      </c>
      <c r="E12" s="7">
        <v>-8500</v>
      </c>
      <c r="F12" s="7">
        <v>100</v>
      </c>
      <c r="G12" s="7">
        <v>1</v>
      </c>
      <c r="H12" s="9">
        <v>1</v>
      </c>
      <c r="I12" s="9">
        <v>0.7</v>
      </c>
      <c r="J12" s="9">
        <v>1</v>
      </c>
      <c r="K12" s="14">
        <v>1</v>
      </c>
      <c r="L12" s="16">
        <v>0.15</v>
      </c>
      <c r="M12" s="16">
        <v>0</v>
      </c>
      <c r="N12" s="16">
        <v>0.12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7">
        <v>0</v>
      </c>
      <c r="X12" s="7">
        <v>0</v>
      </c>
      <c r="Y12" s="7">
        <v>0</v>
      </c>
      <c r="Z12" s="7">
        <v>0</v>
      </c>
    </row>
    <row r="13" spans="1:26" x14ac:dyDescent="0.2">
      <c r="A13" s="3">
        <f t="shared" si="0"/>
        <v>12</v>
      </c>
      <c r="B13" s="3" t="s">
        <v>33</v>
      </c>
      <c r="C13" s="7">
        <v>40000</v>
      </c>
      <c r="D13" s="7">
        <v>20000</v>
      </c>
      <c r="E13" s="7">
        <v>-12000</v>
      </c>
      <c r="F13" s="7">
        <v>95</v>
      </c>
      <c r="G13" s="7">
        <v>1</v>
      </c>
      <c r="H13" s="9">
        <v>1</v>
      </c>
      <c r="I13" s="9">
        <v>0.65</v>
      </c>
      <c r="J13" s="9">
        <v>1.1499999999999999</v>
      </c>
      <c r="K13" s="14">
        <v>1</v>
      </c>
      <c r="L13" s="16">
        <v>0.2</v>
      </c>
      <c r="M13" s="16">
        <v>0</v>
      </c>
      <c r="N13" s="16">
        <v>0.15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7">
        <v>0</v>
      </c>
      <c r="X13" s="7">
        <v>0</v>
      </c>
      <c r="Y13" s="7">
        <v>0</v>
      </c>
      <c r="Z13" s="7">
        <v>0</v>
      </c>
    </row>
    <row r="14" spans="1:26" x14ac:dyDescent="0.2">
      <c r="A14" s="3">
        <f t="shared" si="0"/>
        <v>13</v>
      </c>
      <c r="B14" s="3" t="s">
        <v>32</v>
      </c>
      <c r="C14" s="7">
        <v>100000</v>
      </c>
      <c r="D14" s="7">
        <v>40000</v>
      </c>
      <c r="E14" s="7">
        <v>-15000</v>
      </c>
      <c r="F14" s="7">
        <v>85</v>
      </c>
      <c r="G14" s="7">
        <v>1</v>
      </c>
      <c r="H14" s="9">
        <v>1</v>
      </c>
      <c r="I14" s="9">
        <v>0.6</v>
      </c>
      <c r="J14" s="9">
        <v>1</v>
      </c>
      <c r="K14" s="14">
        <v>1</v>
      </c>
      <c r="L14" s="16">
        <v>0.25</v>
      </c>
      <c r="M14" s="16">
        <v>0</v>
      </c>
      <c r="N14" s="16">
        <v>0.22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7">
        <v>0</v>
      </c>
      <c r="X14" s="7">
        <v>0</v>
      </c>
      <c r="Y14" s="7">
        <v>0</v>
      </c>
      <c r="Z14" s="7">
        <v>0</v>
      </c>
    </row>
    <row r="15" spans="1:26" x14ac:dyDescent="0.2">
      <c r="A15" s="3">
        <f t="shared" si="0"/>
        <v>14</v>
      </c>
      <c r="B15" s="4" t="s">
        <v>12</v>
      </c>
      <c r="C15" s="8">
        <v>80000</v>
      </c>
      <c r="D15" s="8">
        <v>25000</v>
      </c>
      <c r="E15" s="8">
        <v>-10000</v>
      </c>
      <c r="F15" s="8">
        <v>112</v>
      </c>
      <c r="G15" s="8">
        <v>1</v>
      </c>
      <c r="H15" s="9">
        <v>1</v>
      </c>
      <c r="I15" s="10">
        <v>0.4</v>
      </c>
      <c r="J15" s="10">
        <v>0.55000000000000004</v>
      </c>
      <c r="K15" s="14">
        <v>1</v>
      </c>
      <c r="L15" s="16">
        <v>0.1</v>
      </c>
      <c r="M15" s="16">
        <v>0</v>
      </c>
      <c r="N15" s="16">
        <v>0.12</v>
      </c>
      <c r="O15" s="14">
        <v>0</v>
      </c>
      <c r="P15" s="14">
        <v>0</v>
      </c>
      <c r="Q15" s="14">
        <v>0</v>
      </c>
      <c r="R15" s="16">
        <v>0</v>
      </c>
      <c r="S15" s="16">
        <v>0</v>
      </c>
      <c r="T15" s="16">
        <v>1.2</v>
      </c>
      <c r="U15" s="16">
        <v>2</v>
      </c>
      <c r="V15" s="16">
        <v>0.4</v>
      </c>
      <c r="W15" s="7">
        <v>0</v>
      </c>
      <c r="X15" s="7">
        <v>0</v>
      </c>
      <c r="Y15" s="7">
        <v>0</v>
      </c>
      <c r="Z15" s="7">
        <v>0</v>
      </c>
    </row>
    <row r="16" spans="1:26" x14ac:dyDescent="0.2">
      <c r="A16" s="3">
        <f t="shared" si="0"/>
        <v>15</v>
      </c>
      <c r="B16" s="4" t="s">
        <v>27</v>
      </c>
      <c r="C16" s="8">
        <v>60000</v>
      </c>
      <c r="D16" s="8">
        <v>15000</v>
      </c>
      <c r="E16" s="8">
        <v>-12000</v>
      </c>
      <c r="F16" s="8">
        <v>108</v>
      </c>
      <c r="G16" s="8">
        <v>1</v>
      </c>
      <c r="H16" s="9">
        <v>1</v>
      </c>
      <c r="I16" s="10">
        <v>0.5</v>
      </c>
      <c r="J16" s="10">
        <v>0.6</v>
      </c>
      <c r="K16" s="14">
        <v>1</v>
      </c>
      <c r="L16" s="16">
        <v>0.15</v>
      </c>
      <c r="M16" s="16">
        <v>0</v>
      </c>
      <c r="N16" s="16">
        <v>0.14000000000000001</v>
      </c>
      <c r="O16" s="14">
        <v>0</v>
      </c>
      <c r="P16" s="14">
        <v>0</v>
      </c>
      <c r="Q16" s="14">
        <v>0</v>
      </c>
      <c r="R16" s="16">
        <v>0</v>
      </c>
      <c r="S16" s="16">
        <v>0</v>
      </c>
      <c r="T16" s="16">
        <v>1.5</v>
      </c>
      <c r="U16" s="16">
        <v>1.75</v>
      </c>
      <c r="V16" s="16">
        <v>0.6</v>
      </c>
      <c r="W16" s="7">
        <v>0</v>
      </c>
      <c r="X16" s="7">
        <v>0</v>
      </c>
      <c r="Y16" s="7">
        <v>0</v>
      </c>
      <c r="Z16" s="7">
        <v>0</v>
      </c>
    </row>
    <row r="17" spans="1:26" x14ac:dyDescent="0.2">
      <c r="A17" s="3">
        <f t="shared" si="0"/>
        <v>16</v>
      </c>
      <c r="B17" s="4" t="s">
        <v>28</v>
      </c>
      <c r="C17" s="8">
        <v>75000</v>
      </c>
      <c r="D17" s="8">
        <v>20000</v>
      </c>
      <c r="E17" s="8">
        <v>-10000</v>
      </c>
      <c r="F17" s="8">
        <v>140</v>
      </c>
      <c r="G17" s="8">
        <v>1</v>
      </c>
      <c r="H17" s="9">
        <v>1</v>
      </c>
      <c r="I17" s="10">
        <v>0.35</v>
      </c>
      <c r="J17" s="10">
        <v>0.5</v>
      </c>
      <c r="K17" s="14">
        <v>1</v>
      </c>
      <c r="L17" s="16">
        <v>0.15</v>
      </c>
      <c r="M17" s="16">
        <v>0</v>
      </c>
      <c r="N17" s="16">
        <v>0.18</v>
      </c>
      <c r="O17" s="14">
        <v>0</v>
      </c>
      <c r="P17" s="14">
        <v>0</v>
      </c>
      <c r="Q17" s="14">
        <v>0</v>
      </c>
      <c r="R17" s="16">
        <v>0</v>
      </c>
      <c r="S17" s="16">
        <v>0</v>
      </c>
      <c r="T17" s="16">
        <v>2.2000000000000002</v>
      </c>
      <c r="U17" s="16">
        <v>4</v>
      </c>
      <c r="V17" s="16">
        <v>1.2</v>
      </c>
      <c r="W17" s="7">
        <v>0</v>
      </c>
      <c r="X17" s="7">
        <v>0</v>
      </c>
      <c r="Y17" s="7">
        <v>0</v>
      </c>
      <c r="Z17" s="7">
        <v>0</v>
      </c>
    </row>
    <row r="18" spans="1:26" x14ac:dyDescent="0.2">
      <c r="A18" s="3">
        <f t="shared" si="0"/>
        <v>17</v>
      </c>
      <c r="B18" s="4" t="s">
        <v>13</v>
      </c>
      <c r="C18" s="8">
        <v>30000</v>
      </c>
      <c r="D18" s="8">
        <v>4000</v>
      </c>
      <c r="E18" s="8">
        <v>-2500</v>
      </c>
      <c r="F18" s="8">
        <v>160</v>
      </c>
      <c r="G18" s="8">
        <v>1</v>
      </c>
      <c r="H18" s="9">
        <v>1</v>
      </c>
      <c r="I18" s="10">
        <v>0.5</v>
      </c>
      <c r="J18" s="10">
        <v>0.7</v>
      </c>
      <c r="K18" s="14">
        <v>1</v>
      </c>
      <c r="L18" s="16">
        <v>0.2</v>
      </c>
      <c r="M18" s="16">
        <v>0</v>
      </c>
      <c r="N18" s="16">
        <v>0.22</v>
      </c>
      <c r="O18" s="14">
        <v>0</v>
      </c>
      <c r="P18" s="14">
        <v>0</v>
      </c>
      <c r="Q18" s="14">
        <v>0</v>
      </c>
      <c r="R18" s="16">
        <v>5</v>
      </c>
      <c r="S18" s="16">
        <v>0</v>
      </c>
      <c r="T18" s="16">
        <v>0</v>
      </c>
      <c r="U18" s="16">
        <v>0</v>
      </c>
      <c r="V18" s="16">
        <v>0.1</v>
      </c>
      <c r="W18" s="7">
        <v>0</v>
      </c>
      <c r="X18" s="7">
        <v>0</v>
      </c>
      <c r="Y18" s="7">
        <v>0</v>
      </c>
      <c r="Z18" s="7">
        <v>0</v>
      </c>
    </row>
    <row r="19" spans="1:26" x14ac:dyDescent="0.2">
      <c r="A19" s="3">
        <f t="shared" si="0"/>
        <v>18</v>
      </c>
      <c r="B19" s="4" t="s">
        <v>72</v>
      </c>
      <c r="C19" s="8">
        <v>10000</v>
      </c>
      <c r="D19" s="8">
        <v>3000</v>
      </c>
      <c r="E19" s="8">
        <v>-300</v>
      </c>
      <c r="F19" s="8">
        <v>270</v>
      </c>
      <c r="G19" s="8">
        <v>1</v>
      </c>
      <c r="H19" s="9">
        <v>1</v>
      </c>
      <c r="I19" s="10">
        <v>0.2</v>
      </c>
      <c r="J19" s="10">
        <v>0.4</v>
      </c>
      <c r="K19" s="14">
        <v>1</v>
      </c>
      <c r="L19" s="16">
        <v>0.15</v>
      </c>
      <c r="M19" s="16">
        <v>0</v>
      </c>
      <c r="N19" s="16">
        <v>0.1</v>
      </c>
      <c r="O19" s="14">
        <v>0</v>
      </c>
      <c r="P19" s="14">
        <v>0</v>
      </c>
      <c r="Q19" s="14">
        <v>0</v>
      </c>
      <c r="R19" s="16">
        <v>0</v>
      </c>
      <c r="S19" s="16">
        <v>12</v>
      </c>
      <c r="T19" s="16">
        <v>0</v>
      </c>
      <c r="U19" s="16">
        <v>0</v>
      </c>
      <c r="V19" s="16">
        <v>0</v>
      </c>
      <c r="W19" s="7">
        <v>0</v>
      </c>
      <c r="X19" s="7">
        <v>0</v>
      </c>
      <c r="Y19" s="7">
        <v>0</v>
      </c>
      <c r="Z19" s="7">
        <v>0</v>
      </c>
    </row>
    <row r="20" spans="1:26" x14ac:dyDescent="0.2">
      <c r="A20" s="3">
        <f t="shared" si="0"/>
        <v>19</v>
      </c>
      <c r="B20" s="4" t="s">
        <v>14</v>
      </c>
      <c r="C20" s="8">
        <v>1000</v>
      </c>
      <c r="D20" s="8">
        <v>500</v>
      </c>
      <c r="E20" s="8">
        <v>-250</v>
      </c>
      <c r="F20" s="8">
        <v>600</v>
      </c>
      <c r="G20" s="8">
        <v>1</v>
      </c>
      <c r="H20" s="9">
        <v>1</v>
      </c>
      <c r="I20" s="10">
        <v>0.05</v>
      </c>
      <c r="J20" s="10">
        <v>0.05</v>
      </c>
      <c r="K20" s="14">
        <v>1</v>
      </c>
      <c r="L20" s="16">
        <v>0.1</v>
      </c>
      <c r="M20" s="16">
        <v>0</v>
      </c>
      <c r="N20" s="16">
        <v>0.05</v>
      </c>
      <c r="O20" s="14">
        <v>0</v>
      </c>
      <c r="P20" s="14">
        <v>0</v>
      </c>
      <c r="Q20" s="14">
        <v>1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7">
        <v>0</v>
      </c>
      <c r="X20" s="7">
        <v>0</v>
      </c>
      <c r="Y20" s="7">
        <v>0</v>
      </c>
      <c r="Z20" s="7">
        <v>0</v>
      </c>
    </row>
    <row r="21" spans="1:26" x14ac:dyDescent="0.2">
      <c r="A21" s="3">
        <f t="shared" si="0"/>
        <v>20</v>
      </c>
      <c r="B21" s="4" t="s">
        <v>22</v>
      </c>
      <c r="C21" s="8">
        <v>175000</v>
      </c>
      <c r="D21" s="8">
        <v>60000</v>
      </c>
      <c r="E21" s="8">
        <v>-40000</v>
      </c>
      <c r="F21" s="8">
        <v>200</v>
      </c>
      <c r="G21" s="8">
        <v>-1</v>
      </c>
      <c r="H21" s="10">
        <v>0</v>
      </c>
      <c r="I21" s="10">
        <v>0</v>
      </c>
      <c r="J21" s="10">
        <v>0</v>
      </c>
      <c r="K21" s="16">
        <v>0</v>
      </c>
      <c r="L21" s="16">
        <v>0</v>
      </c>
      <c r="M21" s="16">
        <v>0</v>
      </c>
      <c r="N21" s="16">
        <v>0</v>
      </c>
      <c r="O21" s="14">
        <v>0</v>
      </c>
      <c r="P21" s="14">
        <v>0</v>
      </c>
      <c r="Q21" s="14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7">
        <v>0</v>
      </c>
      <c r="X21" s="7">
        <v>0</v>
      </c>
      <c r="Y21" s="7">
        <v>0</v>
      </c>
      <c r="Z21" s="7">
        <v>0</v>
      </c>
    </row>
    <row r="22" spans="1:26" x14ac:dyDescent="0.2">
      <c r="A22" s="3">
        <f t="shared" si="0"/>
        <v>21</v>
      </c>
      <c r="B22" s="4" t="s">
        <v>23</v>
      </c>
      <c r="C22" s="8">
        <v>60000</v>
      </c>
      <c r="D22" s="8">
        <v>25000</v>
      </c>
      <c r="E22" s="8">
        <v>-10000</v>
      </c>
      <c r="F22" s="8">
        <v>185</v>
      </c>
      <c r="G22" s="8">
        <v>-1</v>
      </c>
      <c r="H22" s="10">
        <v>0</v>
      </c>
      <c r="I22" s="10">
        <v>0</v>
      </c>
      <c r="J22" s="10">
        <v>0</v>
      </c>
      <c r="K22" s="16">
        <v>0</v>
      </c>
      <c r="L22" s="16">
        <v>0</v>
      </c>
      <c r="M22" s="16">
        <v>0</v>
      </c>
      <c r="N22" s="16">
        <v>0</v>
      </c>
      <c r="O22" s="14">
        <v>0</v>
      </c>
      <c r="P22" s="14">
        <v>0</v>
      </c>
      <c r="Q22" s="14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7">
        <v>0</v>
      </c>
      <c r="X22" s="7">
        <v>0</v>
      </c>
      <c r="Y22" s="7">
        <v>0</v>
      </c>
      <c r="Z22" s="7">
        <v>0</v>
      </c>
    </row>
    <row r="23" spans="1:26" x14ac:dyDescent="0.2">
      <c r="A23" s="3">
        <f t="shared" si="0"/>
        <v>22</v>
      </c>
      <c r="B23" s="4" t="s">
        <v>59</v>
      </c>
      <c r="C23" s="8">
        <v>80000</v>
      </c>
      <c r="D23" s="8">
        <v>30000</v>
      </c>
      <c r="E23" s="8">
        <v>-15000</v>
      </c>
      <c r="F23" s="8">
        <v>150</v>
      </c>
      <c r="G23" s="8">
        <v>-1</v>
      </c>
      <c r="H23" s="10">
        <v>0</v>
      </c>
      <c r="I23" s="10">
        <v>0</v>
      </c>
      <c r="J23" s="10">
        <v>0</v>
      </c>
      <c r="K23" s="16">
        <v>0</v>
      </c>
      <c r="L23" s="16">
        <v>0</v>
      </c>
      <c r="M23" s="16">
        <v>0</v>
      </c>
      <c r="N23" s="16">
        <v>0</v>
      </c>
      <c r="O23" s="14">
        <v>0</v>
      </c>
      <c r="P23" s="14">
        <v>0</v>
      </c>
      <c r="Q23" s="14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7">
        <v>0</v>
      </c>
      <c r="X23" s="7">
        <v>0</v>
      </c>
      <c r="Y23" s="7">
        <v>0</v>
      </c>
      <c r="Z23" s="7">
        <v>0</v>
      </c>
    </row>
    <row r="24" spans="1:26" x14ac:dyDescent="0.2">
      <c r="A24" s="3">
        <f t="shared" si="0"/>
        <v>23</v>
      </c>
      <c r="B24" s="4" t="s">
        <v>60</v>
      </c>
      <c r="C24" s="8">
        <v>20000</v>
      </c>
      <c r="D24" s="8">
        <v>6000</v>
      </c>
      <c r="E24" s="8">
        <v>-5000</v>
      </c>
      <c r="F24" s="8">
        <v>125</v>
      </c>
      <c r="G24" s="8">
        <v>-1</v>
      </c>
      <c r="H24" s="10">
        <v>0</v>
      </c>
      <c r="I24" s="10">
        <v>0</v>
      </c>
      <c r="J24" s="10">
        <v>0</v>
      </c>
      <c r="K24" s="16">
        <v>0</v>
      </c>
      <c r="L24" s="16">
        <v>0</v>
      </c>
      <c r="M24" s="16">
        <v>0</v>
      </c>
      <c r="N24" s="16">
        <v>0</v>
      </c>
      <c r="O24" s="14">
        <v>1</v>
      </c>
      <c r="P24" s="14">
        <v>0</v>
      </c>
      <c r="Q24" s="14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7">
        <v>0</v>
      </c>
      <c r="X24" s="7">
        <v>0</v>
      </c>
      <c r="Y24" s="7">
        <v>0</v>
      </c>
      <c r="Z24" s="7">
        <v>0</v>
      </c>
    </row>
    <row r="25" spans="1:26" x14ac:dyDescent="0.2">
      <c r="A25" s="3">
        <f t="shared" si="0"/>
        <v>24</v>
      </c>
      <c r="B25" s="4" t="s">
        <v>61</v>
      </c>
      <c r="C25" s="8">
        <v>15000</v>
      </c>
      <c r="D25" s="8">
        <v>15000</v>
      </c>
      <c r="E25" s="8">
        <v>-3000</v>
      </c>
      <c r="F25" s="8">
        <v>25</v>
      </c>
      <c r="G25" s="8">
        <v>-1</v>
      </c>
      <c r="H25" s="10">
        <v>0</v>
      </c>
      <c r="I25" s="10">
        <v>0</v>
      </c>
      <c r="J25" s="10">
        <v>0</v>
      </c>
      <c r="K25" s="16">
        <v>0</v>
      </c>
      <c r="L25" s="16">
        <v>0</v>
      </c>
      <c r="M25" s="16">
        <v>0</v>
      </c>
      <c r="N25" s="16">
        <v>0</v>
      </c>
      <c r="O25" s="14">
        <v>0</v>
      </c>
      <c r="P25" s="14">
        <v>0</v>
      </c>
      <c r="Q25" s="14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7">
        <v>0</v>
      </c>
      <c r="X25" s="7">
        <v>0</v>
      </c>
      <c r="Y25" s="7">
        <v>0</v>
      </c>
      <c r="Z25" s="7">
        <v>0</v>
      </c>
    </row>
    <row r="26" spans="1:26" x14ac:dyDescent="0.2">
      <c r="A26" s="3">
        <f t="shared" si="0"/>
        <v>25</v>
      </c>
      <c r="B26" s="4" t="s">
        <v>62</v>
      </c>
      <c r="C26" s="8">
        <v>5000</v>
      </c>
      <c r="D26" s="8">
        <v>2000</v>
      </c>
      <c r="E26" s="8">
        <v>-1500</v>
      </c>
      <c r="F26" s="8">
        <v>20</v>
      </c>
      <c r="G26" s="8">
        <v>-1</v>
      </c>
      <c r="H26" s="10">
        <v>0</v>
      </c>
      <c r="I26" s="10">
        <v>0</v>
      </c>
      <c r="J26" s="10">
        <v>0</v>
      </c>
      <c r="K26" s="16">
        <v>0</v>
      </c>
      <c r="L26" s="16">
        <v>0</v>
      </c>
      <c r="M26" s="16">
        <v>0</v>
      </c>
      <c r="N26" s="16">
        <v>0</v>
      </c>
      <c r="O26" s="14">
        <v>1</v>
      </c>
      <c r="P26" s="14">
        <v>0</v>
      </c>
      <c r="Q26" s="14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7">
        <v>0</v>
      </c>
      <c r="X26" s="7">
        <v>0</v>
      </c>
      <c r="Y26" s="7">
        <v>0</v>
      </c>
      <c r="Z26" s="7">
        <v>0</v>
      </c>
    </row>
    <row r="27" spans="1:26" x14ac:dyDescent="0.2">
      <c r="A27" s="3">
        <f t="shared" si="0"/>
        <v>26</v>
      </c>
      <c r="B27" s="4" t="s">
        <v>63</v>
      </c>
      <c r="C27" s="8">
        <v>40000</v>
      </c>
      <c r="D27" s="8">
        <v>35000</v>
      </c>
      <c r="E27" s="8">
        <v>-10000</v>
      </c>
      <c r="F27" s="8">
        <v>100</v>
      </c>
      <c r="G27" s="8">
        <v>-1</v>
      </c>
      <c r="H27" s="10">
        <v>0</v>
      </c>
      <c r="I27" s="10">
        <v>0</v>
      </c>
      <c r="J27" s="10">
        <v>0</v>
      </c>
      <c r="K27" s="16">
        <v>0</v>
      </c>
      <c r="L27" s="16">
        <v>0</v>
      </c>
      <c r="M27" s="16">
        <v>0</v>
      </c>
      <c r="N27" s="16">
        <v>0</v>
      </c>
      <c r="O27" s="14">
        <v>0</v>
      </c>
      <c r="P27" s="14">
        <v>0</v>
      </c>
      <c r="Q27" s="14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7">
        <v>0</v>
      </c>
      <c r="X27" s="7">
        <v>0</v>
      </c>
      <c r="Y27" s="7">
        <v>0</v>
      </c>
      <c r="Z27" s="7">
        <v>0</v>
      </c>
    </row>
    <row r="28" spans="1:26" x14ac:dyDescent="0.2">
      <c r="A28" s="3">
        <f t="shared" si="0"/>
        <v>27</v>
      </c>
      <c r="B28" s="4" t="s">
        <v>64</v>
      </c>
      <c r="C28" s="8">
        <v>25000</v>
      </c>
      <c r="D28" s="8">
        <v>7000</v>
      </c>
      <c r="E28" s="8">
        <v>-8000</v>
      </c>
      <c r="F28" s="8">
        <v>75</v>
      </c>
      <c r="G28" s="8">
        <v>-1</v>
      </c>
      <c r="H28" s="10">
        <v>0</v>
      </c>
      <c r="I28" s="10">
        <v>0</v>
      </c>
      <c r="J28" s="10">
        <v>0</v>
      </c>
      <c r="K28" s="16">
        <v>0</v>
      </c>
      <c r="L28" s="16">
        <v>0</v>
      </c>
      <c r="M28" s="16">
        <v>0</v>
      </c>
      <c r="N28" s="16">
        <v>0</v>
      </c>
      <c r="O28" s="14">
        <v>1</v>
      </c>
      <c r="P28" s="14">
        <v>0</v>
      </c>
      <c r="Q28" s="14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7">
        <v>0</v>
      </c>
      <c r="X28" s="7">
        <v>0</v>
      </c>
      <c r="Y28" s="7">
        <v>0</v>
      </c>
      <c r="Z28" s="7">
        <v>0</v>
      </c>
    </row>
    <row r="29" spans="1:26" x14ac:dyDescent="0.2">
      <c r="A29" s="3">
        <f t="shared" si="0"/>
        <v>28</v>
      </c>
      <c r="B29" s="4" t="s">
        <v>65</v>
      </c>
      <c r="C29" s="8">
        <v>17000</v>
      </c>
      <c r="D29" s="8">
        <v>5000</v>
      </c>
      <c r="E29" s="8">
        <v>-5000</v>
      </c>
      <c r="F29" s="8">
        <v>95</v>
      </c>
      <c r="G29" s="8">
        <v>-1</v>
      </c>
      <c r="H29" s="10">
        <v>0</v>
      </c>
      <c r="I29" s="10">
        <v>0</v>
      </c>
      <c r="J29" s="10">
        <v>0</v>
      </c>
      <c r="K29" s="16">
        <v>0</v>
      </c>
      <c r="L29" s="16">
        <v>0</v>
      </c>
      <c r="M29" s="16">
        <v>1</v>
      </c>
      <c r="N29" s="16">
        <v>0</v>
      </c>
      <c r="O29" s="14">
        <v>0</v>
      </c>
      <c r="P29" s="14">
        <v>0</v>
      </c>
      <c r="Q29" s="14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7">
        <v>0</v>
      </c>
      <c r="X29" s="7">
        <v>0</v>
      </c>
      <c r="Y29" s="7">
        <v>0</v>
      </c>
      <c r="Z29" s="7">
        <v>0</v>
      </c>
    </row>
    <row r="30" spans="1:26" x14ac:dyDescent="0.2">
      <c r="A30" s="3">
        <f t="shared" si="0"/>
        <v>29</v>
      </c>
      <c r="B30" s="4" t="s">
        <v>66</v>
      </c>
      <c r="C30" s="8">
        <v>8500</v>
      </c>
      <c r="D30" s="8">
        <v>4000</v>
      </c>
      <c r="E30" s="8">
        <v>-2000</v>
      </c>
      <c r="F30" s="8">
        <v>70</v>
      </c>
      <c r="G30" s="8">
        <v>-1</v>
      </c>
      <c r="H30" s="10">
        <v>0</v>
      </c>
      <c r="I30" s="10">
        <v>0</v>
      </c>
      <c r="J30" s="10">
        <v>0</v>
      </c>
      <c r="K30" s="16">
        <v>0</v>
      </c>
      <c r="L30" s="16">
        <v>0</v>
      </c>
      <c r="M30" s="16">
        <v>1</v>
      </c>
      <c r="N30" s="16">
        <v>0</v>
      </c>
      <c r="O30" s="14">
        <v>1</v>
      </c>
      <c r="P30" s="14">
        <v>0</v>
      </c>
      <c r="Q30" s="14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7">
        <v>0</v>
      </c>
      <c r="X30" s="7">
        <v>0</v>
      </c>
      <c r="Y30" s="7">
        <v>0</v>
      </c>
      <c r="Z30" s="7">
        <v>0</v>
      </c>
    </row>
    <row r="31" spans="1:26" x14ac:dyDescent="0.2">
      <c r="A31" s="3">
        <f t="shared" si="0"/>
        <v>30</v>
      </c>
      <c r="B31" s="4" t="s">
        <v>67</v>
      </c>
      <c r="C31" s="8">
        <v>20000</v>
      </c>
      <c r="D31" s="8">
        <v>20000</v>
      </c>
      <c r="E31" s="8">
        <v>-4000</v>
      </c>
      <c r="F31" s="8">
        <v>10</v>
      </c>
      <c r="G31" s="8">
        <v>-1</v>
      </c>
      <c r="H31" s="10">
        <v>0</v>
      </c>
      <c r="I31" s="10">
        <v>0</v>
      </c>
      <c r="J31" s="10">
        <v>0</v>
      </c>
      <c r="K31" s="16">
        <v>0</v>
      </c>
      <c r="L31" s="16">
        <v>0</v>
      </c>
      <c r="M31" s="16">
        <v>0</v>
      </c>
      <c r="N31" s="16">
        <v>0</v>
      </c>
      <c r="O31" s="14">
        <v>0</v>
      </c>
      <c r="P31" s="14">
        <v>0</v>
      </c>
      <c r="Q31" s="14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7">
        <v>0</v>
      </c>
      <c r="X31" s="7">
        <v>0</v>
      </c>
      <c r="Y31" s="7">
        <v>0</v>
      </c>
      <c r="Z31" s="7">
        <v>0</v>
      </c>
    </row>
    <row r="32" spans="1:26" x14ac:dyDescent="0.2">
      <c r="A32" s="3">
        <f t="shared" si="0"/>
        <v>31</v>
      </c>
      <c r="B32" s="4" t="s">
        <v>68</v>
      </c>
      <c r="C32" s="8">
        <v>12000</v>
      </c>
      <c r="D32" s="8">
        <v>4000</v>
      </c>
      <c r="E32" s="8">
        <v>-2500</v>
      </c>
      <c r="F32" s="8">
        <v>5</v>
      </c>
      <c r="G32" s="8">
        <v>-1</v>
      </c>
      <c r="H32" s="10">
        <v>0</v>
      </c>
      <c r="I32" s="10">
        <v>0</v>
      </c>
      <c r="J32" s="10">
        <v>0</v>
      </c>
      <c r="K32" s="16">
        <v>0</v>
      </c>
      <c r="L32" s="16">
        <v>0</v>
      </c>
      <c r="M32" s="16">
        <v>0</v>
      </c>
      <c r="N32" s="16">
        <v>0</v>
      </c>
      <c r="O32" s="14">
        <v>1</v>
      </c>
      <c r="P32" s="14">
        <v>0</v>
      </c>
      <c r="Q32" s="14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7">
        <v>0</v>
      </c>
      <c r="X32" s="7">
        <v>0</v>
      </c>
      <c r="Y32" s="7">
        <v>0</v>
      </c>
      <c r="Z32" s="7">
        <v>0</v>
      </c>
    </row>
    <row r="33" spans="1:26" x14ac:dyDescent="0.2">
      <c r="A33" s="3">
        <f t="shared" si="0"/>
        <v>32</v>
      </c>
      <c r="B33" s="4" t="s">
        <v>69</v>
      </c>
      <c r="C33" s="8">
        <v>7000</v>
      </c>
      <c r="D33" s="8">
        <v>3000</v>
      </c>
      <c r="E33" s="8">
        <v>-2000</v>
      </c>
      <c r="F33" s="8">
        <v>10</v>
      </c>
      <c r="G33" s="8">
        <v>-1</v>
      </c>
      <c r="H33" s="10">
        <v>0</v>
      </c>
      <c r="I33" s="10">
        <v>0</v>
      </c>
      <c r="J33" s="10">
        <v>0</v>
      </c>
      <c r="K33" s="16">
        <v>0</v>
      </c>
      <c r="L33" s="16">
        <v>0</v>
      </c>
      <c r="M33" s="16">
        <v>1</v>
      </c>
      <c r="N33" s="16">
        <v>0</v>
      </c>
      <c r="O33" s="14">
        <v>0</v>
      </c>
      <c r="P33" s="14">
        <v>0</v>
      </c>
      <c r="Q33" s="14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7">
        <v>0</v>
      </c>
      <c r="X33" s="7">
        <v>0</v>
      </c>
      <c r="Y33" s="7">
        <v>0</v>
      </c>
      <c r="Z33" s="7">
        <v>0</v>
      </c>
    </row>
    <row r="34" spans="1:26" x14ac:dyDescent="0.2">
      <c r="A34" s="3">
        <f t="shared" si="0"/>
        <v>33</v>
      </c>
      <c r="B34" s="4" t="s">
        <v>70</v>
      </c>
      <c r="C34" s="8">
        <v>3000</v>
      </c>
      <c r="D34" s="8">
        <v>1000</v>
      </c>
      <c r="E34" s="8">
        <v>-1000</v>
      </c>
      <c r="F34" s="8">
        <v>0</v>
      </c>
      <c r="G34" s="8">
        <v>-1</v>
      </c>
      <c r="H34" s="10">
        <v>0</v>
      </c>
      <c r="I34" s="10">
        <v>0</v>
      </c>
      <c r="J34" s="10">
        <v>0</v>
      </c>
      <c r="K34" s="16">
        <v>0</v>
      </c>
      <c r="L34" s="16">
        <v>0</v>
      </c>
      <c r="M34" s="16">
        <v>1</v>
      </c>
      <c r="N34" s="16">
        <v>0</v>
      </c>
      <c r="O34" s="14">
        <v>1</v>
      </c>
      <c r="P34" s="14">
        <v>0</v>
      </c>
      <c r="Q34" s="14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7">
        <v>0</v>
      </c>
      <c r="X34" s="7">
        <v>0</v>
      </c>
      <c r="Y34" s="7">
        <v>0</v>
      </c>
      <c r="Z34" s="7">
        <v>0</v>
      </c>
    </row>
    <row r="35" spans="1:26" x14ac:dyDescent="0.2">
      <c r="A35" s="3">
        <f t="shared" si="0"/>
        <v>34</v>
      </c>
      <c r="B35" s="4" t="s">
        <v>24</v>
      </c>
      <c r="C35" s="8">
        <v>53000</v>
      </c>
      <c r="D35" s="8">
        <v>1000000</v>
      </c>
      <c r="E35" s="8">
        <v>-50000</v>
      </c>
      <c r="F35" s="8">
        <v>-20</v>
      </c>
      <c r="G35" s="8">
        <v>-1</v>
      </c>
      <c r="H35" s="10">
        <v>0</v>
      </c>
      <c r="I35" s="10">
        <v>0</v>
      </c>
      <c r="J35" s="10">
        <v>0</v>
      </c>
      <c r="K35" s="16">
        <v>0</v>
      </c>
      <c r="L35" s="16">
        <v>0</v>
      </c>
      <c r="M35" s="16">
        <v>0</v>
      </c>
      <c r="N35" s="16">
        <v>0</v>
      </c>
      <c r="O35" s="14">
        <v>0</v>
      </c>
      <c r="P35" s="14">
        <v>0</v>
      </c>
      <c r="Q35" s="14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7">
        <v>0</v>
      </c>
      <c r="X35" s="7">
        <v>0</v>
      </c>
      <c r="Y35" s="7">
        <v>0</v>
      </c>
      <c r="Z35" s="7">
        <v>0</v>
      </c>
    </row>
    <row r="36" spans="1:26" x14ac:dyDescent="0.2">
      <c r="A36" s="3">
        <f t="shared" si="0"/>
        <v>35</v>
      </c>
      <c r="B36" s="4" t="s">
        <v>25</v>
      </c>
      <c r="C36" s="8">
        <v>52500</v>
      </c>
      <c r="D36" s="8">
        <v>100000</v>
      </c>
      <c r="E36" s="8">
        <v>-52500</v>
      </c>
      <c r="F36" s="8">
        <v>-1000</v>
      </c>
      <c r="G36" s="8">
        <v>-1</v>
      </c>
      <c r="H36" s="10">
        <v>0</v>
      </c>
      <c r="I36" s="10">
        <v>0</v>
      </c>
      <c r="J36" s="10">
        <v>0</v>
      </c>
      <c r="K36" s="16">
        <v>0</v>
      </c>
      <c r="L36" s="16">
        <v>0</v>
      </c>
      <c r="M36" s="16">
        <v>0</v>
      </c>
      <c r="N36" s="16">
        <v>0</v>
      </c>
      <c r="O36" s="14">
        <v>0</v>
      </c>
      <c r="P36" s="15">
        <v>1</v>
      </c>
      <c r="Q36" s="14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8">
        <v>1</v>
      </c>
      <c r="X36" s="8">
        <v>1</v>
      </c>
      <c r="Y36" s="8">
        <v>1</v>
      </c>
      <c r="Z36" s="8">
        <v>1</v>
      </c>
    </row>
    <row r="37" spans="1:26" x14ac:dyDescent="0.2">
      <c r="A37" s="3">
        <f t="shared" si="0"/>
        <v>36</v>
      </c>
      <c r="B37" s="4" t="s">
        <v>40</v>
      </c>
      <c r="C37" s="8">
        <v>8000</v>
      </c>
      <c r="D37" s="8">
        <v>13000</v>
      </c>
      <c r="E37" s="8">
        <v>-7000</v>
      </c>
      <c r="F37" s="8">
        <v>-650</v>
      </c>
      <c r="G37" s="8">
        <v>-1</v>
      </c>
      <c r="H37" s="10">
        <v>0</v>
      </c>
      <c r="I37" s="10">
        <v>0</v>
      </c>
      <c r="J37" s="10">
        <v>0</v>
      </c>
      <c r="K37" s="16">
        <v>0</v>
      </c>
      <c r="L37" s="16">
        <v>0</v>
      </c>
      <c r="M37" s="16">
        <v>0</v>
      </c>
      <c r="N37" s="16">
        <v>0</v>
      </c>
      <c r="O37" s="14">
        <v>0</v>
      </c>
      <c r="P37" s="15">
        <v>1</v>
      </c>
      <c r="Q37" s="14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8">
        <v>0</v>
      </c>
      <c r="X37" s="8">
        <v>1</v>
      </c>
      <c r="Y37" s="8">
        <v>1</v>
      </c>
      <c r="Z37" s="8">
        <v>1</v>
      </c>
    </row>
    <row r="38" spans="1:26" x14ac:dyDescent="0.2">
      <c r="A38" s="3">
        <f t="shared" si="0"/>
        <v>37</v>
      </c>
      <c r="B38" s="4" t="s">
        <v>41</v>
      </c>
      <c r="C38" s="8">
        <v>11000</v>
      </c>
      <c r="D38" s="8">
        <v>20000</v>
      </c>
      <c r="E38" s="8">
        <v>-9500</v>
      </c>
      <c r="F38" s="8">
        <v>-200</v>
      </c>
      <c r="G38" s="8">
        <v>-1</v>
      </c>
      <c r="H38" s="10">
        <v>0</v>
      </c>
      <c r="I38" s="10">
        <v>0</v>
      </c>
      <c r="J38" s="10">
        <v>0</v>
      </c>
      <c r="K38" s="16">
        <v>0</v>
      </c>
      <c r="L38" s="16">
        <v>0</v>
      </c>
      <c r="M38" s="16">
        <v>0</v>
      </c>
      <c r="N38" s="16">
        <v>0</v>
      </c>
      <c r="O38" s="14">
        <v>0</v>
      </c>
      <c r="P38" s="15">
        <v>1</v>
      </c>
      <c r="Q38" s="14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8">
        <v>0</v>
      </c>
      <c r="X38" s="8">
        <v>0</v>
      </c>
      <c r="Y38" s="8">
        <v>1</v>
      </c>
      <c r="Z38" s="8">
        <v>1</v>
      </c>
    </row>
    <row r="39" spans="1:26" x14ac:dyDescent="0.2">
      <c r="A39" s="3">
        <f t="shared" si="0"/>
        <v>38</v>
      </c>
      <c r="B39" s="4" t="s">
        <v>42</v>
      </c>
      <c r="C39" s="8">
        <v>43000</v>
      </c>
      <c r="D39" s="8">
        <v>60000</v>
      </c>
      <c r="E39" s="8">
        <v>-40000</v>
      </c>
      <c r="F39" s="8">
        <v>-120</v>
      </c>
      <c r="G39" s="8">
        <v>-1</v>
      </c>
      <c r="H39" s="10">
        <v>0</v>
      </c>
      <c r="I39" s="10">
        <v>0</v>
      </c>
      <c r="J39" s="10">
        <v>0</v>
      </c>
      <c r="K39" s="16">
        <v>0</v>
      </c>
      <c r="L39" s="16">
        <v>0</v>
      </c>
      <c r="M39" s="16">
        <v>0</v>
      </c>
      <c r="N39" s="16">
        <v>0</v>
      </c>
      <c r="O39" s="14">
        <v>0</v>
      </c>
      <c r="P39" s="15">
        <v>1</v>
      </c>
      <c r="Q39" s="14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8">
        <v>0</v>
      </c>
      <c r="X39" s="8">
        <v>0</v>
      </c>
      <c r="Y39" s="8">
        <v>0</v>
      </c>
      <c r="Z39" s="8">
        <v>1</v>
      </c>
    </row>
    <row r="40" spans="1:26" x14ac:dyDescent="0.2">
      <c r="A40" s="4"/>
      <c r="D40" s="8"/>
      <c r="E40" s="8"/>
      <c r="F40" s="8"/>
      <c r="G40" s="8"/>
      <c r="H40" s="8"/>
      <c r="I40" s="8"/>
      <c r="J40" s="8"/>
      <c r="K40" s="9"/>
      <c r="L40" s="5"/>
      <c r="M40" s="5"/>
      <c r="N40" s="7"/>
      <c r="O40" s="7"/>
      <c r="P40" s="5"/>
      <c r="Q40" s="7"/>
    </row>
    <row r="41" spans="1:26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10"/>
      <c r="L41" s="5"/>
      <c r="M41" s="5"/>
      <c r="N41" s="7"/>
      <c r="O41" s="5"/>
      <c r="P41" s="5"/>
      <c r="Q41" s="5"/>
    </row>
    <row r="42" spans="1:26" x14ac:dyDescent="0.2">
      <c r="A42" s="5"/>
      <c r="B42" s="5"/>
      <c r="C42" s="8"/>
      <c r="D42" s="5"/>
      <c r="E42" s="5"/>
      <c r="F42" s="5"/>
      <c r="G42" s="5"/>
      <c r="H42" s="12"/>
      <c r="I42" s="5"/>
      <c r="J42" s="5"/>
      <c r="K42" s="10"/>
      <c r="L42" s="8"/>
      <c r="M42" s="8"/>
      <c r="N42" s="8"/>
      <c r="O42" s="5"/>
      <c r="P42" s="5"/>
    </row>
    <row r="43" spans="1:26" x14ac:dyDescent="0.2">
      <c r="B43" s="5"/>
      <c r="C43" s="8"/>
      <c r="D43" s="5"/>
      <c r="E43" s="5"/>
      <c r="F43" s="5"/>
      <c r="G43" s="5"/>
      <c r="H43" s="5"/>
      <c r="I43" s="5"/>
      <c r="J43" s="5"/>
      <c r="K43" s="10"/>
      <c r="L43" s="5"/>
      <c r="M43" s="5"/>
      <c r="N43" s="7"/>
      <c r="O43" s="5"/>
      <c r="P43" s="5"/>
    </row>
    <row r="44" spans="1:26" x14ac:dyDescent="0.2">
      <c r="B44" s="5"/>
      <c r="C44" s="5"/>
      <c r="D44" s="5"/>
      <c r="E44" s="5"/>
      <c r="F44" s="5"/>
      <c r="G44" s="5"/>
      <c r="H44" s="5"/>
      <c r="I44" s="5"/>
      <c r="J44" s="5"/>
      <c r="K44" s="10"/>
      <c r="L44" s="5"/>
      <c r="M44" s="5"/>
      <c r="N44" s="7"/>
      <c r="O44" s="5"/>
      <c r="P44" s="5"/>
    </row>
    <row r="45" spans="1:26" x14ac:dyDescent="0.2">
      <c r="B45" s="4" t="s">
        <v>29</v>
      </c>
      <c r="C45" s="8">
        <f>SUM(C2:C20)</f>
        <v>665000</v>
      </c>
      <c r="D45" s="5"/>
      <c r="E45" s="5"/>
      <c r="F45" s="5"/>
      <c r="G45" s="5"/>
      <c r="H45" s="5"/>
      <c r="I45" s="5"/>
      <c r="J45" s="5"/>
      <c r="K45" s="10"/>
      <c r="N45" s="7"/>
    </row>
    <row r="46" spans="1:26" x14ac:dyDescent="0.2">
      <c r="B46" s="4" t="s">
        <v>30</v>
      </c>
      <c r="C46" s="8">
        <f>SUM(C21:C39)</f>
        <v>655000</v>
      </c>
      <c r="D46" s="5"/>
      <c r="E46" s="5"/>
      <c r="F46" s="5"/>
      <c r="G46" s="5"/>
      <c r="H46" s="5"/>
      <c r="I46" s="5"/>
      <c r="J46" s="5"/>
      <c r="K46" s="10"/>
      <c r="N46" s="7"/>
    </row>
    <row r="47" spans="1:26" x14ac:dyDescent="0.2">
      <c r="B47" s="4" t="s">
        <v>26</v>
      </c>
      <c r="C47" s="8">
        <f>C45-C46</f>
        <v>10000</v>
      </c>
      <c r="K47" s="10"/>
      <c r="N47" s="7"/>
    </row>
    <row r="48" spans="1:26" x14ac:dyDescent="0.2">
      <c r="K48" s="10"/>
      <c r="N48" s="7"/>
    </row>
    <row r="49" spans="11:14" x14ac:dyDescent="0.2">
      <c r="K49" s="10"/>
      <c r="N49" s="8"/>
    </row>
    <row r="50" spans="11:14" x14ac:dyDescent="0.2">
      <c r="K50" s="10"/>
      <c r="N50" s="8"/>
    </row>
    <row r="51" spans="11:14" x14ac:dyDescent="0.2">
      <c r="K51" s="10"/>
      <c r="N51" s="8"/>
    </row>
    <row r="52" spans="11:14" x14ac:dyDescent="0.2">
      <c r="K52" s="10"/>
      <c r="N52" s="8"/>
    </row>
    <row r="53" spans="11:14" x14ac:dyDescent="0.2">
      <c r="K53" s="10"/>
      <c r="N53" s="8"/>
    </row>
    <row r="54" spans="11:14" x14ac:dyDescent="0.2">
      <c r="N54" s="8"/>
    </row>
    <row r="55" spans="11:14" x14ac:dyDescent="0.2">
      <c r="N55" s="8"/>
    </row>
    <row r="56" spans="11:14" x14ac:dyDescent="0.2">
      <c r="N56" s="8"/>
    </row>
    <row r="57" spans="11:14" x14ac:dyDescent="0.2">
      <c r="N57" s="8"/>
    </row>
    <row r="58" spans="11:14" x14ac:dyDescent="0.2">
      <c r="N58" s="8"/>
    </row>
    <row r="59" spans="11:14" x14ac:dyDescent="0.2">
      <c r="N59" s="8"/>
    </row>
    <row r="60" spans="11:14" x14ac:dyDescent="0.2">
      <c r="N60" s="8"/>
    </row>
    <row r="61" spans="11:14" x14ac:dyDescent="0.2">
      <c r="N6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EFEE-149B-214C-ABE9-E743635185BD}">
  <dimension ref="A1:E4"/>
  <sheetViews>
    <sheetView workbookViewId="0">
      <selection activeCell="B4" sqref="B2:E4"/>
    </sheetView>
  </sheetViews>
  <sheetFormatPr baseColWidth="10" defaultRowHeight="16" x14ac:dyDescent="0.2"/>
  <cols>
    <col min="4" max="4" width="12.1640625" customWidth="1"/>
  </cols>
  <sheetData>
    <row r="1" spans="1:5" x14ac:dyDescent="0.2">
      <c r="B1" s="11" t="s">
        <v>34</v>
      </c>
      <c r="C1" s="11" t="s">
        <v>35</v>
      </c>
      <c r="D1" s="11" t="s">
        <v>36</v>
      </c>
      <c r="E1" s="11" t="s">
        <v>37</v>
      </c>
    </row>
    <row r="2" spans="1:5" x14ac:dyDescent="0.2">
      <c r="A2" t="s">
        <v>38</v>
      </c>
      <c r="B2">
        <v>0.11</v>
      </c>
      <c r="C2">
        <f>B2+ 0.015</f>
        <v>0.125</v>
      </c>
      <c r="D2">
        <f>C2+0.02</f>
        <v>0.14499999999999999</v>
      </c>
      <c r="E2">
        <f>D2+0.08</f>
        <v>0.22499999999999998</v>
      </c>
    </row>
    <row r="3" spans="1:5" x14ac:dyDescent="0.2">
      <c r="A3" t="s">
        <v>39</v>
      </c>
      <c r="B3">
        <v>0.11</v>
      </c>
      <c r="C3">
        <f>B3+ 0.015</f>
        <v>0.125</v>
      </c>
      <c r="D3">
        <f>C3+0.02</f>
        <v>0.14499999999999999</v>
      </c>
      <c r="E3">
        <f>D3+0.08</f>
        <v>0.22499999999999998</v>
      </c>
    </row>
    <row r="4" spans="1:5" x14ac:dyDescent="0.2">
      <c r="A4" t="s">
        <v>71</v>
      </c>
      <c r="B4">
        <v>7.4999999999999997E-2</v>
      </c>
      <c r="C4">
        <v>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0FE4-0129-D249-9D4A-10F8B4AEA427}">
  <dimension ref="A1:B13"/>
  <sheetViews>
    <sheetView workbookViewId="0">
      <selection activeCell="B2" sqref="B2"/>
    </sheetView>
  </sheetViews>
  <sheetFormatPr baseColWidth="10" defaultRowHeight="16" x14ac:dyDescent="0.2"/>
  <cols>
    <col min="1" max="1" width="18.5" customWidth="1"/>
  </cols>
  <sheetData>
    <row r="1" spans="1:2" x14ac:dyDescent="0.2">
      <c r="A1" s="19" t="s">
        <v>73</v>
      </c>
      <c r="B1" s="19" t="s">
        <v>74</v>
      </c>
    </row>
    <row r="2" spans="1:2" x14ac:dyDescent="0.2">
      <c r="A2" s="20" t="s">
        <v>47</v>
      </c>
      <c r="B2" s="19">
        <v>2.0000000000000001E-4</v>
      </c>
    </row>
    <row r="3" spans="1:2" x14ac:dyDescent="0.2">
      <c r="A3" s="20" t="s">
        <v>48</v>
      </c>
      <c r="B3" s="19">
        <v>5.0000000000000001E-4</v>
      </c>
    </row>
    <row r="4" spans="1:2" x14ac:dyDescent="0.2">
      <c r="A4" s="20" t="s">
        <v>49</v>
      </c>
      <c r="B4" s="19">
        <v>5.0000000000000001E-4</v>
      </c>
    </row>
    <row r="5" spans="1:2" x14ac:dyDescent="0.2">
      <c r="A5" s="20" t="s">
        <v>50</v>
      </c>
      <c r="B5" s="19">
        <v>5.0000000000000001E-4</v>
      </c>
    </row>
    <row r="6" spans="1:2" x14ac:dyDescent="0.2">
      <c r="A6" s="20" t="s">
        <v>51</v>
      </c>
      <c r="B6" s="19">
        <v>5.0000000000000001E-4</v>
      </c>
    </row>
    <row r="7" spans="1:2" x14ac:dyDescent="0.2">
      <c r="A7" s="21" t="s">
        <v>52</v>
      </c>
      <c r="B7" s="19">
        <v>2.9999999999999997E-4</v>
      </c>
    </row>
    <row r="8" spans="1:2" x14ac:dyDescent="0.2">
      <c r="A8" s="20" t="s">
        <v>53</v>
      </c>
      <c r="B8" s="19">
        <v>1.0999999999999999E-2</v>
      </c>
    </row>
    <row r="9" spans="1:2" x14ac:dyDescent="0.2">
      <c r="A9" s="20" t="s">
        <v>54</v>
      </c>
      <c r="B9" s="19">
        <v>2.9999999999999997E-4</v>
      </c>
    </row>
    <row r="10" spans="1:2" x14ac:dyDescent="0.2">
      <c r="A10" s="20" t="s">
        <v>55</v>
      </c>
      <c r="B10" s="19">
        <v>2.9999999999999997E-4</v>
      </c>
    </row>
    <row r="11" spans="1:2" x14ac:dyDescent="0.2">
      <c r="A11" s="20" t="s">
        <v>56</v>
      </c>
      <c r="B11" s="19">
        <v>2.0000000000000001E-4</v>
      </c>
    </row>
    <row r="12" spans="1:2" x14ac:dyDescent="0.2">
      <c r="A12" s="20" t="s">
        <v>57</v>
      </c>
      <c r="B12" s="19">
        <v>2.0000000000000001E-4</v>
      </c>
    </row>
    <row r="13" spans="1:2" x14ac:dyDescent="0.2">
      <c r="A13" s="20" t="s">
        <v>58</v>
      </c>
      <c r="B13" s="19">
        <v>2.9999999999999997E-4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DF4E-E344-294A-82E8-B37F6FD91CDB}">
  <dimension ref="A1:N44"/>
  <sheetViews>
    <sheetView topLeftCell="A14" workbookViewId="0">
      <selection activeCell="N42" sqref="N42"/>
    </sheetView>
  </sheetViews>
  <sheetFormatPr baseColWidth="10" defaultRowHeight="16" x14ac:dyDescent="0.2"/>
  <sheetData>
    <row r="1" spans="1:12" x14ac:dyDescent="0.2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13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</row>
    <row r="2" spans="1:12" x14ac:dyDescent="0.2">
      <c r="A2" s="17">
        <f>bs!K2*bs!$C2</f>
        <v>15000</v>
      </c>
      <c r="B2" s="17">
        <f>bs!L2*bs!$C2</f>
        <v>0</v>
      </c>
      <c r="C2" s="17">
        <f>bs!M2*bs!$C2</f>
        <v>0</v>
      </c>
      <c r="D2" s="17">
        <f>bs!N2*bs!$C2</f>
        <v>0</v>
      </c>
      <c r="E2" s="17">
        <f>bs!O2*bs!$C2</f>
        <v>0</v>
      </c>
      <c r="F2" s="17">
        <f>bs!P2*bs!$C2</f>
        <v>0</v>
      </c>
      <c r="G2" s="17">
        <f>bs!Q2*bs!$C2</f>
        <v>0</v>
      </c>
      <c r="H2" s="17">
        <f>bs!R2*bs!$C2</f>
        <v>0</v>
      </c>
      <c r="I2" s="17">
        <f>bs!S2*bs!$C2</f>
        <v>0</v>
      </c>
      <c r="J2" s="17">
        <f>bs!T2*bs!$C2</f>
        <v>0</v>
      </c>
      <c r="K2" s="17">
        <f>bs!U2*bs!$C2</f>
        <v>0</v>
      </c>
      <c r="L2" s="17">
        <f>bs!V2*bs!$C2</f>
        <v>0</v>
      </c>
    </row>
    <row r="3" spans="1:12" x14ac:dyDescent="0.2">
      <c r="A3" s="17">
        <f>bs!K3*bs!$C3</f>
        <v>4000</v>
      </c>
      <c r="B3" s="17">
        <f>bs!L3*bs!$C3</f>
        <v>0</v>
      </c>
      <c r="C3" s="17">
        <f>bs!M3*bs!$C3</f>
        <v>0</v>
      </c>
      <c r="D3" s="17">
        <f>bs!N3*bs!$C3</f>
        <v>0</v>
      </c>
      <c r="E3" s="17">
        <f>bs!O3*bs!$C3</f>
        <v>0</v>
      </c>
      <c r="F3" s="17">
        <f>bs!P3*bs!$C3</f>
        <v>0</v>
      </c>
      <c r="G3" s="17">
        <f>bs!Q3*bs!$C3</f>
        <v>0</v>
      </c>
      <c r="H3" s="17">
        <f>bs!R3*bs!$C3</f>
        <v>0</v>
      </c>
      <c r="I3" s="17">
        <f>bs!S3*bs!$C3</f>
        <v>0</v>
      </c>
      <c r="J3" s="17">
        <f>bs!T3*bs!$C3</f>
        <v>0</v>
      </c>
      <c r="K3" s="17">
        <f>bs!U3*bs!$C3</f>
        <v>0</v>
      </c>
      <c r="L3" s="17">
        <f>bs!V3*bs!$C3</f>
        <v>0</v>
      </c>
    </row>
    <row r="4" spans="1:12" x14ac:dyDescent="0.2">
      <c r="A4" s="17">
        <f>bs!K4*bs!$C4</f>
        <v>50000</v>
      </c>
      <c r="B4" s="17">
        <f>bs!L4*bs!$C4</f>
        <v>0</v>
      </c>
      <c r="C4" s="17">
        <f>bs!M4*bs!$C4</f>
        <v>0</v>
      </c>
      <c r="D4" s="17">
        <f>bs!N4*bs!$C4</f>
        <v>0</v>
      </c>
      <c r="E4" s="17">
        <f>bs!O4*bs!$C4</f>
        <v>0</v>
      </c>
      <c r="F4" s="17">
        <f>bs!P4*bs!$C4</f>
        <v>0</v>
      </c>
      <c r="G4" s="17">
        <f>bs!Q4*bs!$C4</f>
        <v>0</v>
      </c>
      <c r="H4" s="17">
        <f>bs!R4*bs!$C4</f>
        <v>0</v>
      </c>
      <c r="I4" s="17">
        <f>bs!S4*bs!$C4</f>
        <v>0</v>
      </c>
      <c r="J4" s="17">
        <f>bs!T4*bs!$C4</f>
        <v>0</v>
      </c>
      <c r="K4" s="17">
        <f>bs!U4*bs!$C4</f>
        <v>0</v>
      </c>
      <c r="L4" s="17">
        <f>bs!V4*bs!$C4</f>
        <v>0</v>
      </c>
    </row>
    <row r="5" spans="1:12" x14ac:dyDescent="0.2">
      <c r="A5" s="17">
        <f>bs!K5*bs!$C5</f>
        <v>15000</v>
      </c>
      <c r="B5" s="17">
        <f>bs!L5*bs!$C5</f>
        <v>0</v>
      </c>
      <c r="C5" s="17">
        <f>bs!M5*bs!$C5</f>
        <v>0</v>
      </c>
      <c r="D5" s="17">
        <f>bs!N5*bs!$C5</f>
        <v>0</v>
      </c>
      <c r="E5" s="17">
        <f>bs!O5*bs!$C5</f>
        <v>0</v>
      </c>
      <c r="F5" s="17">
        <f>bs!P5*bs!$C5</f>
        <v>0</v>
      </c>
      <c r="G5" s="17">
        <f>bs!Q5*bs!$C5</f>
        <v>0</v>
      </c>
      <c r="H5" s="17">
        <f>bs!R5*bs!$C5</f>
        <v>0</v>
      </c>
      <c r="I5" s="17">
        <f>bs!S5*bs!$C5</f>
        <v>0</v>
      </c>
      <c r="J5" s="17">
        <f>bs!T5*bs!$C5</f>
        <v>0</v>
      </c>
      <c r="K5" s="17">
        <f>bs!U5*bs!$C5</f>
        <v>0</v>
      </c>
      <c r="L5" s="17">
        <f>bs!V5*bs!$C5</f>
        <v>0</v>
      </c>
    </row>
    <row r="6" spans="1:12" x14ac:dyDescent="0.2">
      <c r="A6" s="17">
        <f>bs!K6*bs!$C6</f>
        <v>5000</v>
      </c>
      <c r="B6" s="17">
        <f>bs!L6*bs!$C6</f>
        <v>0</v>
      </c>
      <c r="C6" s="17">
        <f>bs!M6*bs!$C6</f>
        <v>0</v>
      </c>
      <c r="D6" s="17">
        <f>bs!N6*bs!$C6</f>
        <v>0</v>
      </c>
      <c r="E6" s="17">
        <f>bs!O6*bs!$C6</f>
        <v>0</v>
      </c>
      <c r="F6" s="17">
        <f>bs!P6*bs!$C6</f>
        <v>0</v>
      </c>
      <c r="G6" s="17">
        <f>bs!Q6*bs!$C6</f>
        <v>0</v>
      </c>
      <c r="H6" s="17">
        <f>bs!R6*bs!$C6</f>
        <v>0</v>
      </c>
      <c r="I6" s="17">
        <f>bs!S6*bs!$C6</f>
        <v>0</v>
      </c>
      <c r="J6" s="17">
        <f>bs!T6*bs!$C6</f>
        <v>0</v>
      </c>
      <c r="K6" s="17">
        <f>bs!U6*bs!$C6</f>
        <v>0</v>
      </c>
      <c r="L6" s="17">
        <f>bs!V6*bs!$C6</f>
        <v>0</v>
      </c>
    </row>
    <row r="7" spans="1:12" x14ac:dyDescent="0.2">
      <c r="A7" s="17">
        <f>bs!K7*bs!$C7</f>
        <v>20000</v>
      </c>
      <c r="B7" s="17">
        <f>bs!L7*bs!$C7</f>
        <v>0</v>
      </c>
      <c r="C7" s="17">
        <f>bs!M7*bs!$C7</f>
        <v>0</v>
      </c>
      <c r="D7" s="17">
        <f>bs!N7*bs!$C7</f>
        <v>0</v>
      </c>
      <c r="E7" s="17">
        <f>bs!O7*bs!$C7</f>
        <v>0</v>
      </c>
      <c r="F7" s="17">
        <f>bs!P7*bs!$C7</f>
        <v>0</v>
      </c>
      <c r="G7" s="17">
        <f>bs!Q7*bs!$C7</f>
        <v>0</v>
      </c>
      <c r="H7" s="17">
        <f>bs!R7*bs!$C7</f>
        <v>0</v>
      </c>
      <c r="I7" s="17">
        <f>bs!S7*bs!$C7</f>
        <v>0</v>
      </c>
      <c r="J7" s="17">
        <f>bs!T7*bs!$C7</f>
        <v>0</v>
      </c>
      <c r="K7" s="17">
        <f>bs!U7*bs!$C7</f>
        <v>0</v>
      </c>
      <c r="L7" s="17">
        <f>bs!V7*bs!$C7</f>
        <v>0</v>
      </c>
    </row>
    <row r="8" spans="1:12" x14ac:dyDescent="0.2">
      <c r="A8" s="17">
        <f>bs!K8*bs!$C8</f>
        <v>10000</v>
      </c>
      <c r="B8" s="17">
        <f>bs!L8*bs!$C8</f>
        <v>0</v>
      </c>
      <c r="C8" s="17">
        <f>bs!M8*bs!$C8</f>
        <v>0</v>
      </c>
      <c r="D8" s="17">
        <f>bs!N8*bs!$C8</f>
        <v>0</v>
      </c>
      <c r="E8" s="17">
        <f>bs!O8*bs!$C8</f>
        <v>0</v>
      </c>
      <c r="F8" s="17">
        <f>bs!P8*bs!$C8</f>
        <v>0</v>
      </c>
      <c r="G8" s="17">
        <f>bs!Q8*bs!$C8</f>
        <v>0</v>
      </c>
      <c r="H8" s="17">
        <f>bs!R8*bs!$C8</f>
        <v>0</v>
      </c>
      <c r="I8" s="17">
        <f>bs!S8*bs!$C8</f>
        <v>0</v>
      </c>
      <c r="J8" s="17">
        <f>bs!T8*bs!$C8</f>
        <v>0</v>
      </c>
      <c r="K8" s="17">
        <f>bs!U8*bs!$C8</f>
        <v>0</v>
      </c>
      <c r="L8" s="17">
        <f>bs!V8*bs!$C8</f>
        <v>0</v>
      </c>
    </row>
    <row r="9" spans="1:12" x14ac:dyDescent="0.2">
      <c r="A9" s="17">
        <f>bs!K9*bs!$C9</f>
        <v>60000</v>
      </c>
      <c r="B9" s="17">
        <f>bs!L9*bs!$C9</f>
        <v>0</v>
      </c>
      <c r="C9" s="17">
        <f>bs!M9*bs!$C9</f>
        <v>0</v>
      </c>
      <c r="D9" s="17">
        <f>bs!N9*bs!$C9</f>
        <v>0</v>
      </c>
      <c r="E9" s="17">
        <f>bs!O9*bs!$C9</f>
        <v>0</v>
      </c>
      <c r="F9" s="17">
        <f>bs!P9*bs!$C9</f>
        <v>0</v>
      </c>
      <c r="G9" s="17">
        <f>bs!Q9*bs!$C9</f>
        <v>0</v>
      </c>
      <c r="H9" s="17">
        <f>bs!R9*bs!$C9</f>
        <v>0</v>
      </c>
      <c r="I9" s="17">
        <f>bs!S9*bs!$C9</f>
        <v>0</v>
      </c>
      <c r="J9" s="17">
        <f>bs!T9*bs!$C9</f>
        <v>0</v>
      </c>
      <c r="K9" s="17">
        <f>bs!U9*bs!$C9</f>
        <v>0</v>
      </c>
      <c r="L9" s="17">
        <f>bs!V9*bs!$C9</f>
        <v>0</v>
      </c>
    </row>
    <row r="10" spans="1:12" x14ac:dyDescent="0.2">
      <c r="A10" s="17">
        <f>bs!K10*bs!$C10</f>
        <v>15000</v>
      </c>
      <c r="B10" s="17">
        <f>bs!L10*bs!$C10</f>
        <v>0</v>
      </c>
      <c r="C10" s="17">
        <f>bs!M10*bs!$C10</f>
        <v>0</v>
      </c>
      <c r="D10" s="17">
        <f>bs!N10*bs!$C10</f>
        <v>0</v>
      </c>
      <c r="E10" s="17">
        <f>bs!O10*bs!$C10</f>
        <v>0</v>
      </c>
      <c r="F10" s="17">
        <f>bs!P10*bs!$C10</f>
        <v>0</v>
      </c>
      <c r="G10" s="17">
        <f>bs!Q10*bs!$C10</f>
        <v>0</v>
      </c>
      <c r="H10" s="17">
        <f>bs!R10*bs!$C10</f>
        <v>0</v>
      </c>
      <c r="I10" s="17">
        <f>bs!S10*bs!$C10</f>
        <v>0</v>
      </c>
      <c r="J10" s="17">
        <f>bs!T10*bs!$C10</f>
        <v>0</v>
      </c>
      <c r="K10" s="17">
        <f>bs!U10*bs!$C10</f>
        <v>0</v>
      </c>
      <c r="L10" s="17">
        <f>bs!V10*bs!$C10</f>
        <v>0</v>
      </c>
    </row>
    <row r="11" spans="1:12" x14ac:dyDescent="0.2">
      <c r="A11" s="17">
        <f>bs!K11*bs!$C11</f>
        <v>20000</v>
      </c>
      <c r="B11" s="17">
        <f>bs!L11*bs!$C11</f>
        <v>2000</v>
      </c>
      <c r="C11" s="17">
        <f>bs!M11*bs!$C11</f>
        <v>0</v>
      </c>
      <c r="D11" s="17">
        <f>bs!N11*bs!$C11</f>
        <v>1400.0000000000002</v>
      </c>
      <c r="E11" s="17">
        <f>bs!O11*bs!$C11</f>
        <v>0</v>
      </c>
      <c r="F11" s="17">
        <f>bs!P11*bs!$C11</f>
        <v>0</v>
      </c>
      <c r="G11" s="17">
        <f>bs!Q11*bs!$C11</f>
        <v>0</v>
      </c>
      <c r="H11" s="17">
        <f>bs!R11*bs!$C11</f>
        <v>0</v>
      </c>
      <c r="I11" s="17">
        <f>bs!S11*bs!$C11</f>
        <v>0</v>
      </c>
      <c r="J11" s="17">
        <f>bs!T11*bs!$C11</f>
        <v>0</v>
      </c>
      <c r="K11" s="17">
        <f>bs!U11*bs!$C11</f>
        <v>0</v>
      </c>
      <c r="L11" s="17">
        <f>bs!V11*bs!$C11</f>
        <v>0</v>
      </c>
    </row>
    <row r="12" spans="1:12" x14ac:dyDescent="0.2">
      <c r="A12" s="17">
        <f>bs!K12*bs!$C12</f>
        <v>55000</v>
      </c>
      <c r="B12" s="17">
        <f>bs!L12*bs!$C12</f>
        <v>8250</v>
      </c>
      <c r="C12" s="17">
        <f>bs!M12*bs!$C12</f>
        <v>0</v>
      </c>
      <c r="D12" s="17">
        <f>bs!N12*bs!$C12</f>
        <v>6600</v>
      </c>
      <c r="E12" s="17">
        <f>bs!O12*bs!$C12</f>
        <v>0</v>
      </c>
      <c r="F12" s="17">
        <f>bs!P12*bs!$C12</f>
        <v>0</v>
      </c>
      <c r="G12" s="17">
        <f>bs!Q12*bs!$C12</f>
        <v>0</v>
      </c>
      <c r="H12" s="17">
        <f>bs!R12*bs!$C12</f>
        <v>0</v>
      </c>
      <c r="I12" s="17">
        <f>bs!S12*bs!$C12</f>
        <v>0</v>
      </c>
      <c r="J12" s="17">
        <f>bs!T12*bs!$C12</f>
        <v>0</v>
      </c>
      <c r="K12" s="17">
        <f>bs!U12*bs!$C12</f>
        <v>0</v>
      </c>
      <c r="L12" s="17">
        <f>bs!V12*bs!$C12</f>
        <v>0</v>
      </c>
    </row>
    <row r="13" spans="1:12" x14ac:dyDescent="0.2">
      <c r="A13" s="17">
        <f>bs!K13*bs!$C13</f>
        <v>40000</v>
      </c>
      <c r="B13" s="17">
        <f>bs!L13*bs!$C13</f>
        <v>8000</v>
      </c>
      <c r="C13" s="17">
        <f>bs!M13*bs!$C13</f>
        <v>0</v>
      </c>
      <c r="D13" s="17">
        <f>bs!N13*bs!$C13</f>
        <v>6000</v>
      </c>
      <c r="E13" s="17">
        <f>bs!O13*bs!$C13</f>
        <v>0</v>
      </c>
      <c r="F13" s="17">
        <f>bs!P13*bs!$C13</f>
        <v>0</v>
      </c>
      <c r="G13" s="17">
        <f>bs!Q13*bs!$C13</f>
        <v>0</v>
      </c>
      <c r="H13" s="17">
        <f>bs!R13*bs!$C13</f>
        <v>0</v>
      </c>
      <c r="I13" s="17">
        <f>bs!S13*bs!$C13</f>
        <v>0</v>
      </c>
      <c r="J13" s="17">
        <f>bs!T13*bs!$C13</f>
        <v>0</v>
      </c>
      <c r="K13" s="17">
        <f>bs!U13*bs!$C13</f>
        <v>0</v>
      </c>
      <c r="L13" s="17">
        <f>bs!V13*bs!$C13</f>
        <v>0</v>
      </c>
    </row>
    <row r="14" spans="1:12" x14ac:dyDescent="0.2">
      <c r="A14" s="17">
        <f>bs!K14*bs!$C14</f>
        <v>100000</v>
      </c>
      <c r="B14" s="17">
        <f>bs!L14*bs!$C14</f>
        <v>25000</v>
      </c>
      <c r="C14" s="17">
        <f>bs!M14*bs!$C14</f>
        <v>0</v>
      </c>
      <c r="D14" s="17">
        <f>bs!N14*bs!$C14</f>
        <v>22000</v>
      </c>
      <c r="E14" s="17">
        <f>bs!O14*bs!$C14</f>
        <v>0</v>
      </c>
      <c r="F14" s="17">
        <f>bs!P14*bs!$C14</f>
        <v>0</v>
      </c>
      <c r="G14" s="17">
        <f>bs!Q14*bs!$C14</f>
        <v>0</v>
      </c>
      <c r="H14" s="17">
        <f>bs!R14*bs!$C14</f>
        <v>0</v>
      </c>
      <c r="I14" s="17">
        <f>bs!S14*bs!$C14</f>
        <v>0</v>
      </c>
      <c r="J14" s="17">
        <f>bs!T14*bs!$C14</f>
        <v>0</v>
      </c>
      <c r="K14" s="17">
        <f>bs!U14*bs!$C14</f>
        <v>0</v>
      </c>
      <c r="L14" s="17">
        <f>bs!V14*bs!$C14</f>
        <v>0</v>
      </c>
    </row>
    <row r="15" spans="1:12" x14ac:dyDescent="0.2">
      <c r="A15" s="17">
        <f>bs!K15*bs!$C15</f>
        <v>80000</v>
      </c>
      <c r="B15" s="17">
        <f>bs!L15*bs!$C15</f>
        <v>8000</v>
      </c>
      <c r="C15" s="17">
        <f>bs!M15*bs!$C15</f>
        <v>0</v>
      </c>
      <c r="D15" s="17">
        <f>bs!N15*bs!$C15</f>
        <v>9600</v>
      </c>
      <c r="E15" s="17">
        <f>bs!O15*bs!$C15</f>
        <v>0</v>
      </c>
      <c r="F15" s="17">
        <f>bs!P15*bs!$C15</f>
        <v>0</v>
      </c>
      <c r="G15" s="17">
        <f>bs!Q15*bs!$C15</f>
        <v>0</v>
      </c>
      <c r="H15" s="17">
        <f>bs!R15*bs!$C15</f>
        <v>0</v>
      </c>
      <c r="I15" s="17">
        <f>bs!S15*bs!$C15</f>
        <v>0</v>
      </c>
      <c r="J15" s="17">
        <f>bs!T15*bs!$C15</f>
        <v>96000</v>
      </c>
      <c r="K15" s="17">
        <f>bs!U15*bs!$C15</f>
        <v>160000</v>
      </c>
      <c r="L15" s="17">
        <f>bs!V15*bs!$C15</f>
        <v>32000</v>
      </c>
    </row>
    <row r="16" spans="1:12" x14ac:dyDescent="0.2">
      <c r="A16" s="17">
        <f>bs!K16*bs!$C16</f>
        <v>60000</v>
      </c>
      <c r="B16" s="17">
        <f>bs!L16*bs!$C16</f>
        <v>9000</v>
      </c>
      <c r="C16" s="17">
        <f>bs!M16*bs!$C16</f>
        <v>0</v>
      </c>
      <c r="D16" s="17">
        <f>bs!N16*bs!$C16</f>
        <v>8400</v>
      </c>
      <c r="E16" s="17">
        <f>bs!O16*bs!$C16</f>
        <v>0</v>
      </c>
      <c r="F16" s="17">
        <f>bs!P16*bs!$C16</f>
        <v>0</v>
      </c>
      <c r="G16" s="17">
        <f>bs!Q16*bs!$C16</f>
        <v>0</v>
      </c>
      <c r="H16" s="17">
        <f>bs!R16*bs!$C16</f>
        <v>0</v>
      </c>
      <c r="I16" s="17">
        <f>bs!S16*bs!$C16</f>
        <v>0</v>
      </c>
      <c r="J16" s="17">
        <f>bs!T16*bs!$C16</f>
        <v>90000</v>
      </c>
      <c r="K16" s="17">
        <f>bs!U16*bs!$C16</f>
        <v>105000</v>
      </c>
      <c r="L16" s="17">
        <f>bs!V16*bs!$C16</f>
        <v>36000</v>
      </c>
    </row>
    <row r="17" spans="1:12" x14ac:dyDescent="0.2">
      <c r="A17" s="17">
        <f>bs!K17*bs!$C17</f>
        <v>75000</v>
      </c>
      <c r="B17" s="17">
        <f>bs!L17*bs!$C17</f>
        <v>11250</v>
      </c>
      <c r="C17" s="17">
        <f>bs!M17*bs!$C17</f>
        <v>0</v>
      </c>
      <c r="D17" s="17">
        <f>bs!N17*bs!$C17</f>
        <v>13500</v>
      </c>
      <c r="E17" s="17">
        <f>bs!O17*bs!$C17</f>
        <v>0</v>
      </c>
      <c r="F17" s="17">
        <f>bs!P17*bs!$C17</f>
        <v>0</v>
      </c>
      <c r="G17" s="17">
        <f>bs!Q17*bs!$C17</f>
        <v>0</v>
      </c>
      <c r="H17" s="17">
        <f>bs!R17*bs!$C17</f>
        <v>0</v>
      </c>
      <c r="I17" s="17">
        <f>bs!S17*bs!$C17</f>
        <v>0</v>
      </c>
      <c r="J17" s="17">
        <f>bs!T17*bs!$C17</f>
        <v>165000</v>
      </c>
      <c r="K17" s="17">
        <f>bs!U17*bs!$C17</f>
        <v>300000</v>
      </c>
      <c r="L17" s="17">
        <f>bs!V17*bs!$C17</f>
        <v>90000</v>
      </c>
    </row>
    <row r="18" spans="1:12" x14ac:dyDescent="0.2">
      <c r="A18" s="17">
        <f>bs!K18*bs!$C18</f>
        <v>30000</v>
      </c>
      <c r="B18" s="17">
        <f>bs!L18*bs!$C18</f>
        <v>6000</v>
      </c>
      <c r="C18" s="17">
        <f>bs!M18*bs!$C18</f>
        <v>0</v>
      </c>
      <c r="D18" s="17">
        <f>bs!N18*bs!$C18</f>
        <v>6600</v>
      </c>
      <c r="E18" s="17">
        <f>bs!O18*bs!$C18</f>
        <v>0</v>
      </c>
      <c r="F18" s="17">
        <f>bs!P18*bs!$C18</f>
        <v>0</v>
      </c>
      <c r="G18" s="17">
        <f>bs!Q18*bs!$C18</f>
        <v>0</v>
      </c>
      <c r="H18" s="17">
        <f>bs!R18*bs!$C18</f>
        <v>150000</v>
      </c>
      <c r="I18" s="17">
        <f>bs!S18*bs!$C18</f>
        <v>0</v>
      </c>
      <c r="J18" s="17">
        <f>bs!T18*bs!$C18</f>
        <v>0</v>
      </c>
      <c r="K18" s="17">
        <f>bs!U18*bs!$C18</f>
        <v>0</v>
      </c>
      <c r="L18" s="17">
        <f>bs!V18*bs!$C18</f>
        <v>3000</v>
      </c>
    </row>
    <row r="19" spans="1:12" x14ac:dyDescent="0.2">
      <c r="A19" s="17">
        <f>bs!K19*bs!$C19</f>
        <v>10000</v>
      </c>
      <c r="B19" s="17">
        <f>bs!L19*bs!$C19</f>
        <v>1500</v>
      </c>
      <c r="C19" s="17">
        <f>bs!M19*bs!$C19</f>
        <v>0</v>
      </c>
      <c r="D19" s="17">
        <f>bs!N19*bs!$C19</f>
        <v>1000</v>
      </c>
      <c r="E19" s="17">
        <f>bs!O19*bs!$C19</f>
        <v>0</v>
      </c>
      <c r="F19" s="17">
        <f>bs!P19*bs!$C19</f>
        <v>0</v>
      </c>
      <c r="G19" s="17">
        <f>bs!Q19*bs!$C19</f>
        <v>0</v>
      </c>
      <c r="H19" s="17">
        <f>bs!R19*bs!$C19</f>
        <v>0</v>
      </c>
      <c r="I19" s="17">
        <f>bs!S19*bs!$C19</f>
        <v>120000</v>
      </c>
      <c r="J19" s="17">
        <f>bs!T19*bs!$C19</f>
        <v>0</v>
      </c>
      <c r="K19" s="17">
        <f>bs!U19*bs!$C19</f>
        <v>0</v>
      </c>
      <c r="L19" s="17">
        <f>bs!V19*bs!$C19</f>
        <v>0</v>
      </c>
    </row>
    <row r="20" spans="1:12" x14ac:dyDescent="0.2">
      <c r="A20" s="17">
        <f>bs!K20*bs!$C20</f>
        <v>1000</v>
      </c>
      <c r="B20" s="17">
        <f>bs!L20*bs!$C20</f>
        <v>100</v>
      </c>
      <c r="C20" s="17">
        <f>bs!M20*bs!$C20</f>
        <v>0</v>
      </c>
      <c r="D20" s="17">
        <f>bs!N20*bs!$C20</f>
        <v>50</v>
      </c>
      <c r="E20" s="17">
        <f>bs!O20*bs!$C20</f>
        <v>0</v>
      </c>
      <c r="F20" s="17">
        <f>bs!P20*bs!$C20</f>
        <v>0</v>
      </c>
      <c r="G20" s="17">
        <f>bs!Q20*bs!$C20</f>
        <v>1000</v>
      </c>
      <c r="H20" s="17">
        <f>bs!R20*bs!$C20</f>
        <v>0</v>
      </c>
      <c r="I20" s="17">
        <f>bs!S20*bs!$C20</f>
        <v>0</v>
      </c>
      <c r="J20" s="17">
        <f>bs!T20*bs!$C20</f>
        <v>0</v>
      </c>
      <c r="K20" s="17">
        <f>bs!U20*bs!$C20</f>
        <v>0</v>
      </c>
      <c r="L20" s="17">
        <f>bs!V20*bs!$C20</f>
        <v>0</v>
      </c>
    </row>
    <row r="21" spans="1:12" x14ac:dyDescent="0.2">
      <c r="A21" s="17">
        <f>bs!K21*bs!$C21</f>
        <v>0</v>
      </c>
      <c r="B21" s="17">
        <f>bs!L21*bs!$C21</f>
        <v>0</v>
      </c>
      <c r="C21" s="17">
        <f>bs!M21*bs!$C21</f>
        <v>0</v>
      </c>
      <c r="D21" s="17">
        <f>bs!N21*bs!$C21</f>
        <v>0</v>
      </c>
      <c r="E21" s="17">
        <f>bs!O21*bs!$C21</f>
        <v>0</v>
      </c>
      <c r="F21" s="17">
        <f>bs!P21*bs!$C21</f>
        <v>0</v>
      </c>
      <c r="G21" s="17">
        <f>bs!Q21*bs!$C21</f>
        <v>0</v>
      </c>
      <c r="H21" s="17">
        <f>bs!R21*bs!$C21</f>
        <v>0</v>
      </c>
      <c r="I21" s="17">
        <f>bs!S21*bs!$C21</f>
        <v>0</v>
      </c>
      <c r="J21" s="17">
        <f>bs!T21*bs!$C21</f>
        <v>0</v>
      </c>
      <c r="K21" s="17">
        <f>bs!U21*bs!$C21</f>
        <v>0</v>
      </c>
      <c r="L21" s="17">
        <f>bs!V21*bs!$C21</f>
        <v>0</v>
      </c>
    </row>
    <row r="22" spans="1:12" x14ac:dyDescent="0.2">
      <c r="A22" s="17">
        <f>bs!K22*bs!$C22</f>
        <v>0</v>
      </c>
      <c r="B22" s="17">
        <f>bs!L22*bs!$C22</f>
        <v>0</v>
      </c>
      <c r="C22" s="17">
        <f>bs!M22*bs!$C22</f>
        <v>0</v>
      </c>
      <c r="D22" s="17">
        <f>bs!N22*bs!$C22</f>
        <v>0</v>
      </c>
      <c r="E22" s="17">
        <f>bs!O22*bs!$C22</f>
        <v>0</v>
      </c>
      <c r="F22" s="17">
        <f>bs!P22*bs!$C22</f>
        <v>0</v>
      </c>
      <c r="G22" s="17">
        <f>bs!Q22*bs!$C22</f>
        <v>0</v>
      </c>
      <c r="H22" s="17">
        <f>bs!R22*bs!$C22</f>
        <v>0</v>
      </c>
      <c r="I22" s="17">
        <f>bs!S22*bs!$C22</f>
        <v>0</v>
      </c>
      <c r="J22" s="17">
        <f>bs!T22*bs!$C22</f>
        <v>0</v>
      </c>
      <c r="K22" s="17">
        <f>bs!U22*bs!$C22</f>
        <v>0</v>
      </c>
      <c r="L22" s="17">
        <f>bs!V22*bs!$C22</f>
        <v>0</v>
      </c>
    </row>
    <row r="23" spans="1:12" x14ac:dyDescent="0.2">
      <c r="A23" s="17">
        <f>bs!K23*bs!$C23</f>
        <v>0</v>
      </c>
      <c r="B23" s="17">
        <f>bs!L23*bs!$C23</f>
        <v>0</v>
      </c>
      <c r="C23" s="17">
        <f>bs!M23*bs!$C23</f>
        <v>0</v>
      </c>
      <c r="D23" s="17">
        <f>bs!N23*bs!$C23</f>
        <v>0</v>
      </c>
      <c r="E23" s="17">
        <f>bs!O23*bs!$C23</f>
        <v>0</v>
      </c>
      <c r="F23" s="17">
        <f>bs!P23*bs!$C23</f>
        <v>0</v>
      </c>
      <c r="G23" s="17">
        <f>bs!Q23*bs!$C23</f>
        <v>0</v>
      </c>
      <c r="H23" s="17">
        <f>bs!R23*bs!$C23</f>
        <v>0</v>
      </c>
      <c r="I23" s="17">
        <f>bs!S23*bs!$C23</f>
        <v>0</v>
      </c>
      <c r="J23" s="17">
        <f>bs!T23*bs!$C23</f>
        <v>0</v>
      </c>
      <c r="K23" s="17">
        <f>bs!U23*bs!$C23</f>
        <v>0</v>
      </c>
      <c r="L23" s="17">
        <f>bs!V23*bs!$C23</f>
        <v>0</v>
      </c>
    </row>
    <row r="24" spans="1:12" x14ac:dyDescent="0.2">
      <c r="A24" s="17">
        <f>bs!K24*bs!$C24</f>
        <v>0</v>
      </c>
      <c r="B24" s="17">
        <f>bs!L24*bs!$C24</f>
        <v>0</v>
      </c>
      <c r="C24" s="17">
        <f>bs!M24*bs!$C24</f>
        <v>0</v>
      </c>
      <c r="D24" s="17">
        <f>bs!N24*bs!$C24</f>
        <v>0</v>
      </c>
      <c r="E24" s="17">
        <f>bs!O24*bs!$C24</f>
        <v>20000</v>
      </c>
      <c r="F24" s="17">
        <f>bs!P24*bs!$C24</f>
        <v>0</v>
      </c>
      <c r="G24" s="17">
        <f>bs!Q24*bs!$C24</f>
        <v>0</v>
      </c>
      <c r="H24" s="17">
        <f>bs!R24*bs!$C24</f>
        <v>0</v>
      </c>
      <c r="I24" s="17">
        <f>bs!S24*bs!$C24</f>
        <v>0</v>
      </c>
      <c r="J24" s="17">
        <f>bs!T24*bs!$C24</f>
        <v>0</v>
      </c>
      <c r="K24" s="17">
        <f>bs!U24*bs!$C24</f>
        <v>0</v>
      </c>
      <c r="L24" s="17">
        <f>bs!V24*bs!$C24</f>
        <v>0</v>
      </c>
    </row>
    <row r="25" spans="1:12" x14ac:dyDescent="0.2">
      <c r="A25" s="17">
        <f>bs!K25*bs!$C25</f>
        <v>0</v>
      </c>
      <c r="B25" s="17">
        <f>bs!L25*bs!$C25</f>
        <v>0</v>
      </c>
      <c r="C25" s="17">
        <f>bs!M25*bs!$C25</f>
        <v>0</v>
      </c>
      <c r="D25" s="17">
        <f>bs!N25*bs!$C25</f>
        <v>0</v>
      </c>
      <c r="E25" s="17">
        <f>bs!O25*bs!$C25</f>
        <v>0</v>
      </c>
      <c r="F25" s="17">
        <f>bs!P25*bs!$C25</f>
        <v>0</v>
      </c>
      <c r="G25" s="17">
        <f>bs!Q25*bs!$C25</f>
        <v>0</v>
      </c>
      <c r="H25" s="17">
        <f>bs!R25*bs!$C25</f>
        <v>0</v>
      </c>
      <c r="I25" s="17">
        <f>bs!S25*bs!$C25</f>
        <v>0</v>
      </c>
      <c r="J25" s="17">
        <f>bs!T25*bs!$C25</f>
        <v>0</v>
      </c>
      <c r="K25" s="17">
        <f>bs!U25*bs!$C25</f>
        <v>0</v>
      </c>
      <c r="L25" s="17">
        <f>bs!V25*bs!$C25</f>
        <v>0</v>
      </c>
    </row>
    <row r="26" spans="1:12" x14ac:dyDescent="0.2">
      <c r="A26" s="17">
        <f>bs!K26*bs!$C26</f>
        <v>0</v>
      </c>
      <c r="B26" s="17">
        <f>bs!L26*bs!$C26</f>
        <v>0</v>
      </c>
      <c r="C26" s="17">
        <f>bs!M26*bs!$C26</f>
        <v>0</v>
      </c>
      <c r="D26" s="17">
        <f>bs!N26*bs!$C26</f>
        <v>0</v>
      </c>
      <c r="E26" s="17">
        <f>bs!O26*bs!$C26</f>
        <v>5000</v>
      </c>
      <c r="F26" s="17">
        <f>bs!P26*bs!$C26</f>
        <v>0</v>
      </c>
      <c r="G26" s="17">
        <f>bs!Q26*bs!$C26</f>
        <v>0</v>
      </c>
      <c r="H26" s="17">
        <f>bs!R26*bs!$C26</f>
        <v>0</v>
      </c>
      <c r="I26" s="17">
        <f>bs!S26*bs!$C26</f>
        <v>0</v>
      </c>
      <c r="J26" s="17">
        <f>bs!T26*bs!$C26</f>
        <v>0</v>
      </c>
      <c r="K26" s="17">
        <f>bs!U26*bs!$C26</f>
        <v>0</v>
      </c>
      <c r="L26" s="17">
        <f>bs!V26*bs!$C26</f>
        <v>0</v>
      </c>
    </row>
    <row r="27" spans="1:12" x14ac:dyDescent="0.2">
      <c r="A27" s="17">
        <f>bs!K27*bs!$C27</f>
        <v>0</v>
      </c>
      <c r="B27" s="17">
        <f>bs!L27*bs!$C27</f>
        <v>0</v>
      </c>
      <c r="C27" s="17">
        <f>bs!M27*bs!$C27</f>
        <v>0</v>
      </c>
      <c r="D27" s="17">
        <f>bs!N27*bs!$C27</f>
        <v>0</v>
      </c>
      <c r="E27" s="17">
        <f>bs!O27*bs!$C27</f>
        <v>0</v>
      </c>
      <c r="F27" s="17">
        <f>bs!P27*bs!$C27</f>
        <v>0</v>
      </c>
      <c r="G27" s="17">
        <f>bs!Q27*bs!$C27</f>
        <v>0</v>
      </c>
      <c r="H27" s="17">
        <f>bs!R27*bs!$C27</f>
        <v>0</v>
      </c>
      <c r="I27" s="17">
        <f>bs!S27*bs!$C27</f>
        <v>0</v>
      </c>
      <c r="J27" s="17">
        <f>bs!T27*bs!$C27</f>
        <v>0</v>
      </c>
      <c r="K27" s="17">
        <f>bs!U27*bs!$C27</f>
        <v>0</v>
      </c>
      <c r="L27" s="17">
        <f>bs!V27*bs!$C27</f>
        <v>0</v>
      </c>
    </row>
    <row r="28" spans="1:12" x14ac:dyDescent="0.2">
      <c r="A28" s="17">
        <f>bs!K28*bs!$C28</f>
        <v>0</v>
      </c>
      <c r="B28" s="17">
        <f>bs!L28*bs!$C28</f>
        <v>0</v>
      </c>
      <c r="C28" s="17">
        <f>bs!M28*bs!$C28</f>
        <v>0</v>
      </c>
      <c r="D28" s="17">
        <f>bs!N28*bs!$C28</f>
        <v>0</v>
      </c>
      <c r="E28" s="17">
        <f>bs!O28*bs!$C28</f>
        <v>25000</v>
      </c>
      <c r="F28" s="17">
        <f>bs!P28*bs!$C28</f>
        <v>0</v>
      </c>
      <c r="G28" s="17">
        <f>bs!Q28*bs!$C28</f>
        <v>0</v>
      </c>
      <c r="H28" s="17">
        <f>bs!R28*bs!$C28</f>
        <v>0</v>
      </c>
      <c r="I28" s="17">
        <f>bs!S28*bs!$C28</f>
        <v>0</v>
      </c>
      <c r="J28" s="17">
        <f>bs!T28*bs!$C28</f>
        <v>0</v>
      </c>
      <c r="K28" s="17">
        <f>bs!U28*bs!$C28</f>
        <v>0</v>
      </c>
      <c r="L28" s="17">
        <f>bs!V28*bs!$C28</f>
        <v>0</v>
      </c>
    </row>
    <row r="29" spans="1:12" x14ac:dyDescent="0.2">
      <c r="A29" s="17">
        <f>bs!K29*bs!$C29</f>
        <v>0</v>
      </c>
      <c r="B29" s="17">
        <f>bs!L29*bs!$C29</f>
        <v>0</v>
      </c>
      <c r="C29" s="17">
        <f>bs!M29*bs!$C29</f>
        <v>17000</v>
      </c>
      <c r="D29" s="17">
        <f>bs!N29*bs!$C29</f>
        <v>0</v>
      </c>
      <c r="E29" s="17">
        <f>bs!O29*bs!$C29</f>
        <v>0</v>
      </c>
      <c r="F29" s="17">
        <f>bs!P29*bs!$C29</f>
        <v>0</v>
      </c>
      <c r="G29" s="17">
        <f>bs!Q29*bs!$C29</f>
        <v>0</v>
      </c>
      <c r="H29" s="17">
        <f>bs!R29*bs!$C29</f>
        <v>0</v>
      </c>
      <c r="I29" s="17">
        <f>bs!S29*bs!$C29</f>
        <v>0</v>
      </c>
      <c r="J29" s="17">
        <f>bs!T29*bs!$C29</f>
        <v>0</v>
      </c>
      <c r="K29" s="17">
        <f>bs!U29*bs!$C29</f>
        <v>0</v>
      </c>
      <c r="L29" s="17">
        <f>bs!V29*bs!$C29</f>
        <v>0</v>
      </c>
    </row>
    <row r="30" spans="1:12" x14ac:dyDescent="0.2">
      <c r="A30" s="17">
        <f>bs!K30*bs!$C30</f>
        <v>0</v>
      </c>
      <c r="B30" s="17">
        <f>bs!L30*bs!$C30</f>
        <v>0</v>
      </c>
      <c r="C30" s="17">
        <f>bs!M30*bs!$C30</f>
        <v>8500</v>
      </c>
      <c r="D30" s="17">
        <f>bs!N30*bs!$C30</f>
        <v>0</v>
      </c>
      <c r="E30" s="17">
        <f>bs!O30*bs!$C30</f>
        <v>8500</v>
      </c>
      <c r="F30" s="17">
        <f>bs!P30*bs!$C30</f>
        <v>0</v>
      </c>
      <c r="G30" s="17">
        <f>bs!Q30*bs!$C30</f>
        <v>0</v>
      </c>
      <c r="H30" s="17">
        <f>bs!R30*bs!$C30</f>
        <v>0</v>
      </c>
      <c r="I30" s="17">
        <f>bs!S30*bs!$C30</f>
        <v>0</v>
      </c>
      <c r="J30" s="17">
        <f>bs!T30*bs!$C30</f>
        <v>0</v>
      </c>
      <c r="K30" s="17">
        <f>bs!U30*bs!$C30</f>
        <v>0</v>
      </c>
      <c r="L30" s="17">
        <f>bs!V30*bs!$C30</f>
        <v>0</v>
      </c>
    </row>
    <row r="31" spans="1:12" x14ac:dyDescent="0.2">
      <c r="A31" s="17">
        <f>bs!K31*bs!$C31</f>
        <v>0</v>
      </c>
      <c r="B31" s="17">
        <f>bs!L31*bs!$C31</f>
        <v>0</v>
      </c>
      <c r="C31" s="17">
        <f>bs!M31*bs!$C31</f>
        <v>0</v>
      </c>
      <c r="D31" s="17">
        <f>bs!N31*bs!$C31</f>
        <v>0</v>
      </c>
      <c r="E31" s="17">
        <f>bs!O31*bs!$C31</f>
        <v>0</v>
      </c>
      <c r="F31" s="17">
        <f>bs!P31*bs!$C31</f>
        <v>0</v>
      </c>
      <c r="G31" s="17">
        <f>bs!Q31*bs!$C31</f>
        <v>0</v>
      </c>
      <c r="H31" s="17">
        <f>bs!R31*bs!$C31</f>
        <v>0</v>
      </c>
      <c r="I31" s="17">
        <f>bs!S31*bs!$C31</f>
        <v>0</v>
      </c>
      <c r="J31" s="17">
        <f>bs!T31*bs!$C31</f>
        <v>0</v>
      </c>
      <c r="K31" s="17">
        <f>bs!U31*bs!$C31</f>
        <v>0</v>
      </c>
      <c r="L31" s="17">
        <f>bs!V31*bs!$C31</f>
        <v>0</v>
      </c>
    </row>
    <row r="32" spans="1:12" x14ac:dyDescent="0.2">
      <c r="A32" s="17">
        <f>bs!K32*bs!$C32</f>
        <v>0</v>
      </c>
      <c r="B32" s="17">
        <f>bs!L32*bs!$C32</f>
        <v>0</v>
      </c>
      <c r="C32" s="17">
        <f>bs!M32*bs!$C32</f>
        <v>0</v>
      </c>
      <c r="D32" s="17">
        <f>bs!N32*bs!$C32</f>
        <v>0</v>
      </c>
      <c r="E32" s="17">
        <f>bs!O32*bs!$C32</f>
        <v>12000</v>
      </c>
      <c r="F32" s="17">
        <f>bs!P32*bs!$C32</f>
        <v>0</v>
      </c>
      <c r="G32" s="17">
        <f>bs!Q32*bs!$C32</f>
        <v>0</v>
      </c>
      <c r="H32" s="17">
        <f>bs!R32*bs!$C32</f>
        <v>0</v>
      </c>
      <c r="I32" s="17">
        <f>bs!S32*bs!$C32</f>
        <v>0</v>
      </c>
      <c r="J32" s="17">
        <f>bs!T32*bs!$C32</f>
        <v>0</v>
      </c>
      <c r="K32" s="17">
        <f>bs!U32*bs!$C32</f>
        <v>0</v>
      </c>
      <c r="L32" s="17">
        <f>bs!V32*bs!$C32</f>
        <v>0</v>
      </c>
    </row>
    <row r="33" spans="1:14" x14ac:dyDescent="0.2">
      <c r="A33" s="17">
        <f>bs!K33*bs!$C33</f>
        <v>0</v>
      </c>
      <c r="B33" s="17">
        <f>bs!L33*bs!$C33</f>
        <v>0</v>
      </c>
      <c r="C33" s="17">
        <f>bs!M33*bs!$C33</f>
        <v>7000</v>
      </c>
      <c r="D33" s="17">
        <f>bs!N33*bs!$C33</f>
        <v>0</v>
      </c>
      <c r="E33" s="17">
        <f>bs!O33*bs!$C33</f>
        <v>0</v>
      </c>
      <c r="F33" s="17">
        <f>bs!P33*bs!$C33</f>
        <v>0</v>
      </c>
      <c r="G33" s="17">
        <f>bs!Q33*bs!$C33</f>
        <v>0</v>
      </c>
      <c r="H33" s="17">
        <f>bs!R33*bs!$C33</f>
        <v>0</v>
      </c>
      <c r="I33" s="17">
        <f>bs!S33*bs!$C33</f>
        <v>0</v>
      </c>
      <c r="J33" s="17">
        <f>bs!T33*bs!$C33</f>
        <v>0</v>
      </c>
      <c r="K33" s="17">
        <f>bs!U33*bs!$C33</f>
        <v>0</v>
      </c>
      <c r="L33" s="17">
        <f>bs!V33*bs!$C33</f>
        <v>0</v>
      </c>
    </row>
    <row r="34" spans="1:14" x14ac:dyDescent="0.2">
      <c r="A34" s="17">
        <f>bs!K34*bs!$C34</f>
        <v>0</v>
      </c>
      <c r="B34" s="17">
        <f>bs!L34*bs!$C34</f>
        <v>0</v>
      </c>
      <c r="C34" s="17">
        <f>bs!M34*bs!$C34</f>
        <v>3000</v>
      </c>
      <c r="D34" s="17">
        <f>bs!N34*bs!$C34</f>
        <v>0</v>
      </c>
      <c r="E34" s="17">
        <f>bs!O34*bs!$C34</f>
        <v>3000</v>
      </c>
      <c r="F34" s="17">
        <f>bs!P34*bs!$C34</f>
        <v>0</v>
      </c>
      <c r="G34" s="17">
        <f>bs!Q34*bs!$C34</f>
        <v>0</v>
      </c>
      <c r="H34" s="17">
        <f>bs!R34*bs!$C34</f>
        <v>0</v>
      </c>
      <c r="I34" s="17">
        <f>bs!S34*bs!$C34</f>
        <v>0</v>
      </c>
      <c r="J34" s="17">
        <f>bs!T34*bs!$C34</f>
        <v>0</v>
      </c>
      <c r="K34" s="17">
        <f>bs!U34*bs!$C34</f>
        <v>0</v>
      </c>
      <c r="L34" s="17">
        <f>bs!V34*bs!$C34</f>
        <v>0</v>
      </c>
    </row>
    <row r="35" spans="1:14" x14ac:dyDescent="0.2">
      <c r="A35" s="17">
        <f>bs!K35*bs!$C35</f>
        <v>0</v>
      </c>
      <c r="B35" s="17">
        <f>bs!L35*bs!$C35</f>
        <v>0</v>
      </c>
      <c r="C35" s="17">
        <f>bs!M35*bs!$C35</f>
        <v>0</v>
      </c>
      <c r="D35" s="17">
        <f>bs!N35*bs!$C35</f>
        <v>0</v>
      </c>
      <c r="E35" s="17">
        <f>bs!O35*bs!$C35</f>
        <v>0</v>
      </c>
      <c r="F35" s="17">
        <f>bs!P35*bs!$C35</f>
        <v>0</v>
      </c>
      <c r="G35" s="17">
        <f>bs!Q35*bs!$C35</f>
        <v>0</v>
      </c>
      <c r="H35" s="17">
        <f>bs!R35*bs!$C35</f>
        <v>0</v>
      </c>
      <c r="I35" s="17">
        <f>bs!S35*bs!$C35</f>
        <v>0</v>
      </c>
      <c r="J35" s="17">
        <f>bs!T35*bs!$C35</f>
        <v>0</v>
      </c>
      <c r="K35" s="17">
        <f>bs!U35*bs!$C35</f>
        <v>0</v>
      </c>
      <c r="L35" s="17">
        <f>bs!V35*bs!$C35</f>
        <v>0</v>
      </c>
    </row>
    <row r="36" spans="1:14" x14ac:dyDescent="0.2">
      <c r="A36" s="17">
        <f>bs!K36*bs!$C36</f>
        <v>0</v>
      </c>
      <c r="B36" s="17">
        <f>bs!L36*bs!$C36</f>
        <v>0</v>
      </c>
      <c r="C36" s="17">
        <f>bs!M36*bs!$C36</f>
        <v>0</v>
      </c>
      <c r="D36" s="17">
        <f>bs!N36*bs!$C36</f>
        <v>0</v>
      </c>
      <c r="E36" s="17">
        <f>bs!O36*bs!$C36</f>
        <v>0</v>
      </c>
      <c r="F36" s="17">
        <f>bs!P36*bs!$C36</f>
        <v>52500</v>
      </c>
      <c r="G36" s="17">
        <f>bs!Q36*bs!$C36</f>
        <v>0</v>
      </c>
      <c r="H36" s="17">
        <f>bs!R36*bs!$C36</f>
        <v>0</v>
      </c>
      <c r="I36" s="17">
        <f>bs!S36*bs!$C36</f>
        <v>0</v>
      </c>
      <c r="J36" s="17">
        <f>bs!T36*bs!$C36</f>
        <v>0</v>
      </c>
      <c r="K36" s="17">
        <f>bs!U36*bs!$C36</f>
        <v>0</v>
      </c>
      <c r="L36" s="17">
        <f>bs!V36*bs!$C36</f>
        <v>0</v>
      </c>
    </row>
    <row r="37" spans="1:14" x14ac:dyDescent="0.2">
      <c r="A37" s="17">
        <f>bs!K37*bs!$C37</f>
        <v>0</v>
      </c>
      <c r="B37" s="17">
        <f>bs!L37*bs!$C37</f>
        <v>0</v>
      </c>
      <c r="C37" s="17">
        <f>bs!M37*bs!$C37</f>
        <v>0</v>
      </c>
      <c r="D37" s="17">
        <f>bs!N37*bs!$C37</f>
        <v>0</v>
      </c>
      <c r="E37" s="17">
        <f>bs!O37*bs!$C37</f>
        <v>0</v>
      </c>
      <c r="F37" s="17">
        <f>bs!P37*bs!$C37</f>
        <v>8000</v>
      </c>
      <c r="G37" s="17">
        <f>bs!Q37*bs!$C37</f>
        <v>0</v>
      </c>
      <c r="H37" s="17">
        <f>bs!R37*bs!$C37</f>
        <v>0</v>
      </c>
      <c r="I37" s="17">
        <f>bs!S37*bs!$C37</f>
        <v>0</v>
      </c>
      <c r="J37" s="17">
        <f>bs!T37*bs!$C37</f>
        <v>0</v>
      </c>
      <c r="K37" s="17">
        <f>bs!U37*bs!$C37</f>
        <v>0</v>
      </c>
      <c r="L37" s="17">
        <f>bs!V37*bs!$C37</f>
        <v>0</v>
      </c>
    </row>
    <row r="38" spans="1:14" x14ac:dyDescent="0.2">
      <c r="A38" s="17">
        <f>bs!K38*bs!$C38</f>
        <v>0</v>
      </c>
      <c r="B38" s="17">
        <f>bs!L38*bs!$C38</f>
        <v>0</v>
      </c>
      <c r="C38" s="17">
        <f>bs!M38*bs!$C38</f>
        <v>0</v>
      </c>
      <c r="D38" s="17">
        <f>bs!N38*bs!$C38</f>
        <v>0</v>
      </c>
      <c r="E38" s="17">
        <f>bs!O38*bs!$C38</f>
        <v>0</v>
      </c>
      <c r="F38" s="17">
        <f>bs!P38*bs!$C38</f>
        <v>11000</v>
      </c>
      <c r="G38" s="17">
        <f>bs!Q38*bs!$C38</f>
        <v>0</v>
      </c>
      <c r="H38" s="17">
        <f>bs!R38*bs!$C38</f>
        <v>0</v>
      </c>
      <c r="I38" s="17">
        <f>bs!S38*bs!$C38</f>
        <v>0</v>
      </c>
      <c r="J38" s="17">
        <f>bs!T38*bs!$C38</f>
        <v>0</v>
      </c>
      <c r="K38" s="17">
        <f>bs!U38*bs!$C38</f>
        <v>0</v>
      </c>
      <c r="L38" s="17">
        <f>bs!V38*bs!$C38</f>
        <v>0</v>
      </c>
    </row>
    <row r="39" spans="1:14" x14ac:dyDescent="0.2">
      <c r="A39" s="17">
        <f>bs!K39*bs!$C39</f>
        <v>0</v>
      </c>
      <c r="B39" s="17">
        <f>bs!L39*bs!$C39</f>
        <v>0</v>
      </c>
      <c r="C39" s="17">
        <f>bs!M39*bs!$C39</f>
        <v>0</v>
      </c>
      <c r="D39" s="17">
        <f>bs!N39*bs!$C39</f>
        <v>0</v>
      </c>
      <c r="E39" s="17">
        <f>bs!O39*bs!$C39</f>
        <v>0</v>
      </c>
      <c r="F39" s="17">
        <f>bs!P39*bs!$C39</f>
        <v>43000</v>
      </c>
      <c r="G39" s="17">
        <f>bs!Q39*bs!$C39</f>
        <v>0</v>
      </c>
      <c r="H39" s="17">
        <f>bs!R39*bs!$C39</f>
        <v>0</v>
      </c>
      <c r="I39" s="17">
        <f>bs!S39*bs!$C39</f>
        <v>0</v>
      </c>
      <c r="J39" s="17">
        <f>bs!T39*bs!$C39</f>
        <v>0</v>
      </c>
      <c r="K39" s="17">
        <f>bs!U39*bs!$C39</f>
        <v>0</v>
      </c>
      <c r="L39" s="17">
        <f>bs!V39*bs!$C39</f>
        <v>0</v>
      </c>
    </row>
    <row r="40" spans="1:14" x14ac:dyDescent="0.2">
      <c r="A40" s="17">
        <f>SUM(A2:A39)</f>
        <v>665000</v>
      </c>
      <c r="B40" s="17">
        <f>SUM(B2:B39)</f>
        <v>79100</v>
      </c>
      <c r="C40" s="17">
        <f>SUM(C2:C39)</f>
        <v>35500</v>
      </c>
      <c r="D40" s="17">
        <f>SUM(D2:D39)</f>
        <v>75150</v>
      </c>
      <c r="E40" s="17">
        <f>SUM(E2:E39)</f>
        <v>73500</v>
      </c>
      <c r="F40" s="17">
        <f>SUM(F2:F39)</f>
        <v>114500</v>
      </c>
      <c r="G40" s="17">
        <f>SUM(G2:G39)</f>
        <v>1000</v>
      </c>
      <c r="H40" s="17">
        <f>SUM(H2:H39)</f>
        <v>150000</v>
      </c>
      <c r="I40" s="17">
        <f>SUM(I2:I39)</f>
        <v>120000</v>
      </c>
      <c r="J40" s="17">
        <f>SUM(J2:J39)</f>
        <v>351000</v>
      </c>
      <c r="K40" s="17">
        <f>SUM(K2:K39)</f>
        <v>565000</v>
      </c>
      <c r="L40" s="17">
        <f>SUM(L2:L39)</f>
        <v>161000</v>
      </c>
    </row>
    <row r="41" spans="1:14" x14ac:dyDescent="0.2">
      <c r="N41" t="s">
        <v>76</v>
      </c>
    </row>
    <row r="42" spans="1:14" x14ac:dyDescent="0.2">
      <c r="A42" s="18">
        <f>A40*A44</f>
        <v>133</v>
      </c>
      <c r="B42" s="18">
        <f>B40*B44</f>
        <v>39.550000000000004</v>
      </c>
      <c r="C42" s="18">
        <f>C40*C44</f>
        <v>17.75</v>
      </c>
      <c r="D42" s="18">
        <f>D40*D44</f>
        <v>37.575000000000003</v>
      </c>
      <c r="E42" s="18">
        <f>E40*E44</f>
        <v>36.75</v>
      </c>
      <c r="F42" s="18">
        <f>F40*F44</f>
        <v>34.349999999999994</v>
      </c>
      <c r="G42" s="18">
        <f>G40*G44</f>
        <v>11</v>
      </c>
      <c r="H42" s="18">
        <f>H40*H44</f>
        <v>44.999999999999993</v>
      </c>
      <c r="I42" s="18">
        <f>I40*I44</f>
        <v>36</v>
      </c>
      <c r="J42" s="18">
        <f>J40*J44</f>
        <v>70.2</v>
      </c>
      <c r="K42" s="18">
        <f>K40*K44</f>
        <v>113</v>
      </c>
      <c r="L42" s="18">
        <f>L40*L44</f>
        <v>48.3</v>
      </c>
      <c r="N42" s="18">
        <f>SUM(A42:L42)</f>
        <v>622.47499999999991</v>
      </c>
    </row>
    <row r="44" spans="1:14" x14ac:dyDescent="0.2">
      <c r="A44">
        <v>2.0000000000000001E-4</v>
      </c>
      <c r="B44">
        <v>5.0000000000000001E-4</v>
      </c>
      <c r="C44">
        <v>5.0000000000000001E-4</v>
      </c>
      <c r="D44">
        <v>5.0000000000000001E-4</v>
      </c>
      <c r="E44">
        <v>5.0000000000000001E-4</v>
      </c>
      <c r="F44">
        <v>2.9999999999999997E-4</v>
      </c>
      <c r="G44">
        <v>1.0999999999999999E-2</v>
      </c>
      <c r="H44">
        <v>2.9999999999999997E-4</v>
      </c>
      <c r="I44">
        <v>2.9999999999999997E-4</v>
      </c>
      <c r="J44">
        <v>2.0000000000000001E-4</v>
      </c>
      <c r="K44">
        <v>2.0000000000000001E-4</v>
      </c>
      <c r="L44">
        <v>2.9999999999999997E-4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</vt:lpstr>
      <vt:lpstr>constraints</vt:lpstr>
      <vt:lpstr>gsib</vt:lpstr>
      <vt:lpstr>gsib_calibration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2021-12-29T02:11:59Z</dcterms:created>
  <dcterms:modified xsi:type="dcterms:W3CDTF">2022-01-15T03:44:59Z</dcterms:modified>
</cp:coreProperties>
</file>