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ammarus-pulex\Raw data_for_debtox\"/>
    </mc:Choice>
  </mc:AlternateContent>
  <xr:revisionPtr revIDLastSave="0" documentId="13_ncr:1_{3D89D7DE-DCE4-49C8-BE5C-76D2104A69D2}" xr6:coauthVersionLast="36" xr6:coauthVersionMax="47" xr10:uidLastSave="{00000000-0000-0000-0000-000000000000}"/>
  <bookViews>
    <workbookView xWindow="0" yWindow="0" windowWidth="28800" windowHeight="11055" xr2:uid="{2146D2D2-EC2D-1247-998C-893FD26C19AA}"/>
  </bookViews>
  <sheets>
    <sheet name="2W" sheetId="1" r:id="rId1"/>
    <sheet name="4W" sheetId="2" r:id="rId2"/>
  </sheets>
  <definedNames>
    <definedName name="_xlnm._FilterDatabase" localSheetId="0" hidden="1">'2W'!$A$1:$N$81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6" i="1" l="1"/>
  <c r="L36" i="1" s="1"/>
  <c r="N36" i="1" s="1"/>
  <c r="J76" i="1"/>
  <c r="K76" i="1" s="1"/>
  <c r="L76" i="1" s="1"/>
  <c r="N76" i="1" s="1"/>
  <c r="J77" i="1"/>
  <c r="K77" i="1" s="1"/>
  <c r="L77" i="1" s="1"/>
  <c r="J78" i="1"/>
  <c r="K78" i="1" s="1"/>
  <c r="L78" i="1" s="1"/>
  <c r="J79" i="1"/>
  <c r="K79" i="1" s="1"/>
  <c r="L79" i="1" s="1"/>
  <c r="J80" i="1"/>
  <c r="K80" i="1" s="1"/>
  <c r="L80" i="1" s="1"/>
  <c r="J81" i="1"/>
  <c r="K81" i="1" s="1"/>
  <c r="L81" i="1" s="1"/>
  <c r="J65" i="1"/>
  <c r="K65" i="1" s="1"/>
  <c r="L65" i="1" s="1"/>
  <c r="N65" i="1" s="1"/>
  <c r="J66" i="1"/>
  <c r="K66" i="1" s="1"/>
  <c r="L66" i="1" s="1"/>
  <c r="N66" i="1" s="1"/>
  <c r="J68" i="1"/>
  <c r="K68" i="1" s="1"/>
  <c r="L68" i="1" s="1"/>
  <c r="N68" i="1" s="1"/>
  <c r="J69" i="1"/>
  <c r="K69" i="1" s="1"/>
  <c r="L69" i="1" s="1"/>
  <c r="N69" i="1" s="1"/>
  <c r="J70" i="1"/>
  <c r="K70" i="1" s="1"/>
  <c r="L70" i="1" s="1"/>
  <c r="N70" i="1" s="1"/>
  <c r="J71" i="1"/>
  <c r="K71" i="1" s="1"/>
  <c r="L71" i="1" s="1"/>
  <c r="N71" i="1" s="1"/>
  <c r="J72" i="1"/>
  <c r="K72" i="1" s="1"/>
  <c r="L72" i="1" s="1"/>
  <c r="N72" i="1" s="1"/>
  <c r="J74" i="1"/>
  <c r="K74" i="1" s="1"/>
  <c r="L74" i="1" s="1"/>
  <c r="N74" i="1" s="1"/>
  <c r="J75" i="1"/>
  <c r="K75" i="1" s="1"/>
  <c r="L75" i="1" s="1"/>
  <c r="N75" i="1" s="1"/>
  <c r="J62" i="1"/>
  <c r="K62" i="1" s="1"/>
  <c r="L62" i="1" s="1"/>
  <c r="N62" i="1" s="1"/>
  <c r="J63" i="1"/>
  <c r="K63" i="1" s="1"/>
  <c r="L63" i="1" s="1"/>
  <c r="N63" i="1" s="1"/>
  <c r="J64" i="1"/>
  <c r="K64" i="1" s="1"/>
  <c r="L64" i="1" s="1"/>
  <c r="N64" i="1" s="1"/>
  <c r="J54" i="1"/>
  <c r="K54" i="1" s="1"/>
  <c r="L54" i="1" s="1"/>
  <c r="J55" i="1"/>
  <c r="K55" i="1" s="1"/>
  <c r="L55" i="1" s="1"/>
  <c r="J56" i="1"/>
  <c r="K56" i="1" s="1"/>
  <c r="L56" i="1" s="1"/>
  <c r="J57" i="1"/>
  <c r="K57" i="1" s="1"/>
  <c r="L57" i="1" s="1"/>
  <c r="J58" i="1"/>
  <c r="K58" i="1" s="1"/>
  <c r="L58" i="1" s="1"/>
  <c r="J59" i="1"/>
  <c r="K59" i="1" s="1"/>
  <c r="L59" i="1" s="1"/>
  <c r="J60" i="1"/>
  <c r="K60" i="1" s="1"/>
  <c r="L60" i="1" s="1"/>
  <c r="J61" i="1"/>
  <c r="K61" i="1" s="1"/>
  <c r="L61" i="1" s="1"/>
  <c r="J43" i="1"/>
  <c r="K43" i="1" s="1"/>
  <c r="L43" i="1" s="1"/>
  <c r="N43" i="1" s="1"/>
  <c r="J44" i="1"/>
  <c r="K44" i="1" s="1"/>
  <c r="L44" i="1" s="1"/>
  <c r="N44" i="1" s="1"/>
  <c r="J45" i="1"/>
  <c r="K45" i="1" s="1"/>
  <c r="L45" i="1" s="1"/>
  <c r="N45" i="1" s="1"/>
  <c r="J46" i="1"/>
  <c r="K46" i="1" s="1"/>
  <c r="L46" i="1" s="1"/>
  <c r="N46" i="1" s="1"/>
  <c r="J47" i="1"/>
  <c r="K47" i="1" s="1"/>
  <c r="L47" i="1" s="1"/>
  <c r="J48" i="1"/>
  <c r="K48" i="1" s="1"/>
  <c r="L48" i="1" s="1"/>
  <c r="J49" i="1"/>
  <c r="K49" i="1" s="1"/>
  <c r="L49" i="1" s="1"/>
  <c r="J50" i="1"/>
  <c r="K50" i="1" s="1"/>
  <c r="L50" i="1" s="1"/>
  <c r="J51" i="1"/>
  <c r="K51" i="1" s="1"/>
  <c r="L51" i="1" s="1"/>
  <c r="J52" i="1"/>
  <c r="K52" i="1" s="1"/>
  <c r="L52" i="1" s="1"/>
  <c r="J53" i="1"/>
  <c r="K53" i="1" s="1"/>
  <c r="L53" i="1" s="1"/>
  <c r="J35" i="1"/>
  <c r="K35" i="1" s="1"/>
  <c r="L35" i="1" s="1"/>
  <c r="N35" i="1" s="1"/>
  <c r="J37" i="1"/>
  <c r="K37" i="1" s="1"/>
  <c r="L37" i="1" s="1"/>
  <c r="N37" i="1" s="1"/>
  <c r="J38" i="1"/>
  <c r="K38" i="1" s="1"/>
  <c r="L38" i="1" s="1"/>
  <c r="N38" i="1" s="1"/>
  <c r="J39" i="1"/>
  <c r="K39" i="1" s="1"/>
  <c r="L39" i="1" s="1"/>
  <c r="N39" i="1" s="1"/>
  <c r="J40" i="1"/>
  <c r="K40" i="1" s="1"/>
  <c r="L40" i="1" s="1"/>
  <c r="N40" i="1" s="1"/>
  <c r="J41" i="1"/>
  <c r="K41" i="1" s="1"/>
  <c r="L41" i="1" s="1"/>
  <c r="N41" i="1" s="1"/>
  <c r="J42" i="1"/>
  <c r="K42" i="1" s="1"/>
  <c r="L42" i="1" s="1"/>
  <c r="N42" i="1" s="1"/>
  <c r="J22" i="1"/>
  <c r="K22" i="1" s="1"/>
  <c r="L22" i="1" s="1"/>
  <c r="N22" i="1" s="1"/>
  <c r="J23" i="1"/>
  <c r="K23" i="1" s="1"/>
  <c r="L23" i="1" s="1"/>
  <c r="N23" i="1" s="1"/>
  <c r="J24" i="1"/>
  <c r="K24" i="1" s="1"/>
  <c r="L24" i="1" s="1"/>
  <c r="N24" i="1" s="1"/>
  <c r="J25" i="1"/>
  <c r="K25" i="1" s="1"/>
  <c r="L25" i="1" s="1"/>
  <c r="N25" i="1" s="1"/>
  <c r="J26" i="1"/>
  <c r="K26" i="1" s="1"/>
  <c r="L26" i="1" s="1"/>
  <c r="N26" i="1" s="1"/>
  <c r="J27" i="1"/>
  <c r="K27" i="1" s="1"/>
  <c r="L27" i="1" s="1"/>
  <c r="N27" i="1" s="1"/>
  <c r="J28" i="1"/>
  <c r="K28" i="1" s="1"/>
  <c r="L28" i="1" s="1"/>
  <c r="N28" i="1" s="1"/>
  <c r="J29" i="1"/>
  <c r="K29" i="1" s="1"/>
  <c r="L29" i="1" s="1"/>
  <c r="N29" i="1" s="1"/>
  <c r="J30" i="1"/>
  <c r="K30" i="1" s="1"/>
  <c r="L30" i="1" s="1"/>
  <c r="N30" i="1" s="1"/>
  <c r="J31" i="1"/>
  <c r="K31" i="1" s="1"/>
  <c r="L31" i="1" s="1"/>
  <c r="N31" i="1" s="1"/>
  <c r="J32" i="1"/>
  <c r="K32" i="1" s="1"/>
  <c r="L32" i="1" s="1"/>
  <c r="N32" i="1" s="1"/>
  <c r="J33" i="1"/>
  <c r="K33" i="1" s="1"/>
  <c r="L33" i="1" s="1"/>
  <c r="N33" i="1" s="1"/>
  <c r="J34" i="1"/>
  <c r="K34" i="1" s="1"/>
  <c r="L34" i="1" s="1"/>
  <c r="N34" i="1" s="1"/>
  <c r="J4" i="1"/>
  <c r="K4" i="1" s="1"/>
  <c r="L4" i="1" s="1"/>
  <c r="N4" i="1" s="1"/>
  <c r="J5" i="1"/>
  <c r="K5" i="1" s="1"/>
  <c r="L5" i="1" s="1"/>
  <c r="N5" i="1" s="1"/>
  <c r="J6" i="1"/>
  <c r="K6" i="1" s="1"/>
  <c r="L6" i="1" s="1"/>
  <c r="N6" i="1" s="1"/>
  <c r="J7" i="1"/>
  <c r="K7" i="1" s="1"/>
  <c r="L7" i="1" s="1"/>
  <c r="N7" i="1" s="1"/>
  <c r="J8" i="1"/>
  <c r="K8" i="1" s="1"/>
  <c r="L8" i="1" s="1"/>
  <c r="N8" i="1" s="1"/>
  <c r="J9" i="1"/>
  <c r="K9" i="1" s="1"/>
  <c r="L9" i="1" s="1"/>
  <c r="N9" i="1" s="1"/>
  <c r="J10" i="1"/>
  <c r="K10" i="1" s="1"/>
  <c r="L10" i="1" s="1"/>
  <c r="N10" i="1" s="1"/>
  <c r="J11" i="1"/>
  <c r="K11" i="1" s="1"/>
  <c r="L11" i="1" s="1"/>
  <c r="N11" i="1" s="1"/>
  <c r="J12" i="1"/>
  <c r="K12" i="1" s="1"/>
  <c r="L12" i="1" s="1"/>
  <c r="N12" i="1" s="1"/>
  <c r="J13" i="1"/>
  <c r="K13" i="1" s="1"/>
  <c r="L13" i="1" s="1"/>
  <c r="N13" i="1" s="1"/>
  <c r="J14" i="1"/>
  <c r="K14" i="1" s="1"/>
  <c r="L14" i="1" s="1"/>
  <c r="N14" i="1" s="1"/>
  <c r="J15" i="1"/>
  <c r="K15" i="1" s="1"/>
  <c r="L15" i="1" s="1"/>
  <c r="N15" i="1" s="1"/>
  <c r="J16" i="1"/>
  <c r="K16" i="1" s="1"/>
  <c r="L16" i="1" s="1"/>
  <c r="N16" i="1" s="1"/>
  <c r="J17" i="1"/>
  <c r="K17" i="1" s="1"/>
  <c r="L17" i="1" s="1"/>
  <c r="N17" i="1" s="1"/>
  <c r="J18" i="1"/>
  <c r="K18" i="1" s="1"/>
  <c r="L18" i="1" s="1"/>
  <c r="N18" i="1" s="1"/>
  <c r="J19" i="1"/>
  <c r="K19" i="1" s="1"/>
  <c r="L19" i="1" s="1"/>
  <c r="N19" i="1" s="1"/>
  <c r="J20" i="1"/>
  <c r="K20" i="1" s="1"/>
  <c r="L20" i="1" s="1"/>
  <c r="N20" i="1" s="1"/>
  <c r="J21" i="1"/>
  <c r="K21" i="1" s="1"/>
  <c r="L21" i="1" s="1"/>
  <c r="N21" i="1" s="1"/>
  <c r="J2" i="1"/>
  <c r="K2" i="1" s="1"/>
  <c r="L2" i="1" s="1"/>
  <c r="N2" i="1" s="1"/>
  <c r="J3" i="1"/>
  <c r="K3" i="1" s="1"/>
  <c r="L3" i="1" s="1"/>
  <c r="N3" i="1" s="1"/>
</calcChain>
</file>

<file path=xl/sharedStrings.xml><?xml version="1.0" encoding="utf-8"?>
<sst xmlns="http://schemas.openxmlformats.org/spreadsheetml/2006/main" count="495" uniqueCount="183">
  <si>
    <t>ID</t>
  </si>
  <si>
    <t>AAQ_N_10_1</t>
  </si>
  <si>
    <t>AAQ_N_10_2</t>
  </si>
  <si>
    <t>AAQ_N_10_3</t>
  </si>
  <si>
    <t>AAQ_N_10_4</t>
  </si>
  <si>
    <t>AAQ_N_10_5</t>
  </si>
  <si>
    <t>AAQ_L_10_1</t>
  </si>
  <si>
    <t>AAQ_L_10_2</t>
  </si>
  <si>
    <t>AAQ_L_10_3</t>
  </si>
  <si>
    <t>AAQ_L_10_4</t>
  </si>
  <si>
    <t>AAQ_L_10_5</t>
  </si>
  <si>
    <t>AAQ_H_10_1</t>
  </si>
  <si>
    <t>AAQ_H_10_2</t>
  </si>
  <si>
    <t>AAQ_H_10_3</t>
  </si>
  <si>
    <t>AAQ_H_10_4</t>
  </si>
  <si>
    <t>AAQ_H_10_5</t>
  </si>
  <si>
    <t>Initial_leaf_weight_MG</t>
  </si>
  <si>
    <t>AAQ_N_15_1</t>
  </si>
  <si>
    <t>AAQ_N_15_2</t>
  </si>
  <si>
    <t>AAQ_N_15_3</t>
  </si>
  <si>
    <t>AAQ_N_15_4</t>
  </si>
  <si>
    <t>AAQ_N_15_5</t>
  </si>
  <si>
    <t>AAQ_L_15_1</t>
  </si>
  <si>
    <t>AAQ_L_15_2</t>
  </si>
  <si>
    <t>AAQ_L_15_3</t>
  </si>
  <si>
    <t>AAQ_L_15_4</t>
  </si>
  <si>
    <t>AAQ_L_15_5</t>
  </si>
  <si>
    <t>AAQ_H_15_1</t>
  </si>
  <si>
    <t>AAQ_H_15_2</t>
  </si>
  <si>
    <t>AAQ_H_15_3</t>
  </si>
  <si>
    <t>AAQ_H_15_4</t>
  </si>
  <si>
    <t>AAQ_H_15_5</t>
  </si>
  <si>
    <t>AAQ_N_20_1</t>
  </si>
  <si>
    <t>AAQ_N_20_2</t>
  </si>
  <si>
    <t>AAQ_N_20_3</t>
  </si>
  <si>
    <t>AAQ_N_20_4</t>
  </si>
  <si>
    <t>AAQ_N_20_5</t>
  </si>
  <si>
    <t>AAQ_L_20_1</t>
  </si>
  <si>
    <t>AAQ_L_20_2</t>
  </si>
  <si>
    <t>AAQ_L_20_3</t>
  </si>
  <si>
    <t>AAQ_L_20_4</t>
  </si>
  <si>
    <t>AAQ_L_20_5</t>
  </si>
  <si>
    <t>AAQ_H_20_1</t>
  </si>
  <si>
    <t>AAQ_H_20_2</t>
  </si>
  <si>
    <t>AAQ_H_20_3</t>
  </si>
  <si>
    <t>AAQ_H_20_4</t>
  </si>
  <si>
    <t>AAQ_H_20_5</t>
  </si>
  <si>
    <t>GPU_N_10_1</t>
  </si>
  <si>
    <t>GPU_N_10_2</t>
  </si>
  <si>
    <t>GPU_N_10_3</t>
  </si>
  <si>
    <t>GPU_N_10_4</t>
  </si>
  <si>
    <t>GPU_N_10_5</t>
  </si>
  <si>
    <t>GPU_L_10_1</t>
  </si>
  <si>
    <t>GPU_L_10_2</t>
  </si>
  <si>
    <t>GPU_L_10_3</t>
  </si>
  <si>
    <t>GPU_H_10_2</t>
  </si>
  <si>
    <t>GPU_H_10_3</t>
  </si>
  <si>
    <t>GPU_H_10_4</t>
  </si>
  <si>
    <t>GPU_H_10_5</t>
  </si>
  <si>
    <t>GPU_N_15_1</t>
  </si>
  <si>
    <t>GPU_N_15_2</t>
  </si>
  <si>
    <t>GPU_N_15_3</t>
  </si>
  <si>
    <t>GPU_N_15_5</t>
  </si>
  <si>
    <t>GPU_L_15_1</t>
  </si>
  <si>
    <t>GPU_L_15_2</t>
  </si>
  <si>
    <t>GPU_L_15_3</t>
  </si>
  <si>
    <t>GPU_L_15_4</t>
  </si>
  <si>
    <t>GPU_L_15_5</t>
  </si>
  <si>
    <t>GPU_H_15_1</t>
  </si>
  <si>
    <t>GPU_H_15_2</t>
  </si>
  <si>
    <t>GPU_H_15_3</t>
  </si>
  <si>
    <t>GPU_H_15_4</t>
  </si>
  <si>
    <t>GPU_H_15_5</t>
  </si>
  <si>
    <t>GPU_N_20_1</t>
  </si>
  <si>
    <t>GPU_N_20_2</t>
  </si>
  <si>
    <t>GPU_N_20_3</t>
  </si>
  <si>
    <t>GPU_N_20_4</t>
  </si>
  <si>
    <t>GPU_N_20_5</t>
  </si>
  <si>
    <t>GPU_L_20_1</t>
  </si>
  <si>
    <t>GPU_L_20_2</t>
  </si>
  <si>
    <t>GPU_L_20_3</t>
  </si>
  <si>
    <t>GPU_L_20_4</t>
  </si>
  <si>
    <t>GPU_L_20_5</t>
  </si>
  <si>
    <t>GPU_H_20_1</t>
  </si>
  <si>
    <t>GPU_H_20_2</t>
  </si>
  <si>
    <t>GPU_H_20_3</t>
  </si>
  <si>
    <t>GPU_H_20_4</t>
  </si>
  <si>
    <t>GPU_H_20_5</t>
  </si>
  <si>
    <t>GPU_L_10_4</t>
  </si>
  <si>
    <t>GPU_L_10_5</t>
  </si>
  <si>
    <t>GPU_H_10_1</t>
  </si>
  <si>
    <t>GPU_N_15_4</t>
  </si>
  <si>
    <t>NA</t>
  </si>
  <si>
    <t>BLANK 10.1</t>
  </si>
  <si>
    <t>BLANK 10.2</t>
  </si>
  <si>
    <t>BLANK 10.3</t>
  </si>
  <si>
    <t>BLANK 10.4</t>
  </si>
  <si>
    <t>BLANK 10.5</t>
  </si>
  <si>
    <t>BLANK 15.1</t>
  </si>
  <si>
    <t>BLANK 15.2</t>
  </si>
  <si>
    <t>BLANK 15.3</t>
  </si>
  <si>
    <t>BLANK 15.4</t>
  </si>
  <si>
    <t>BLANK 15.5</t>
  </si>
  <si>
    <t>BLANK 20.1</t>
  </si>
  <si>
    <t>BLANK 20.2</t>
  </si>
  <si>
    <t>BLANK 20.3</t>
  </si>
  <si>
    <t>BLANK 20.4</t>
  </si>
  <si>
    <t>BLANK 20.5</t>
  </si>
  <si>
    <t>Leaf_MG</t>
  </si>
  <si>
    <t>Tin</t>
  </si>
  <si>
    <t>Tin_leaf</t>
  </si>
  <si>
    <t>AAQ_N_FLUCT_1</t>
  </si>
  <si>
    <t>AAQ_N_FLUCT_2</t>
  </si>
  <si>
    <t>AAQ_N_FLUCT_3</t>
  </si>
  <si>
    <t>AAQ_N_FLUCT_4</t>
  </si>
  <si>
    <t>AAQ_N_FLUCT_5</t>
  </si>
  <si>
    <t>AAQ_L_FLUCT_1</t>
  </si>
  <si>
    <t>AAQ_L_FLUCT_2</t>
  </si>
  <si>
    <t>AAQ_L_FLUCT_3</t>
  </si>
  <si>
    <t>AAQ_L_FLUCT_4</t>
  </si>
  <si>
    <t>AAQ_L_FLUCT_5</t>
  </si>
  <si>
    <t>AAQ_H_FLUCT_1</t>
  </si>
  <si>
    <t>AAQ_H_FLUCT_2</t>
  </si>
  <si>
    <t>AAQ_H_FLUCT_3</t>
  </si>
  <si>
    <t>AAQ_H_FLUCT_4</t>
  </si>
  <si>
    <t>AAQ_H_FLUCT_5</t>
  </si>
  <si>
    <t>GPU_N_FLUCT_1</t>
  </si>
  <si>
    <t>GPU_N_FLUCT_2</t>
  </si>
  <si>
    <t>GPU_N_FLUCT_3</t>
  </si>
  <si>
    <t>GPU_N_FLUCT_4</t>
  </si>
  <si>
    <t>GPU_N_FLUCT_5</t>
  </si>
  <si>
    <t>GPU_L_FLUCT_1</t>
  </si>
  <si>
    <t>GPU_L_FLUCT_2</t>
  </si>
  <si>
    <t>GPU_L_FLUCT_3</t>
  </si>
  <si>
    <t>GPU_L_FLUCT_4</t>
  </si>
  <si>
    <t>GPU_L_FLUCT_5</t>
  </si>
  <si>
    <t>GPU_H_FLUCT_1</t>
  </si>
  <si>
    <t>GPU_H_FLUCT_2</t>
  </si>
  <si>
    <t>GPU_H_FLUCT_3</t>
  </si>
  <si>
    <t>GPU_H_FLUCT_4</t>
  </si>
  <si>
    <t>GPU_H_FLUCT_5</t>
  </si>
  <si>
    <t>BLANK FLUCT.1</t>
  </si>
  <si>
    <t>BLANK FLUCT.2</t>
  </si>
  <si>
    <t>BLANK FLUCT.3</t>
  </si>
  <si>
    <t>BLANK FLUCT.4</t>
  </si>
  <si>
    <t>BLANK FLUCT.5</t>
  </si>
  <si>
    <t>conc</t>
  </si>
  <si>
    <t>Gammarus</t>
  </si>
  <si>
    <t>Control</t>
  </si>
  <si>
    <t>temp</t>
  </si>
  <si>
    <t>None</t>
  </si>
  <si>
    <t>Low</t>
  </si>
  <si>
    <t>High</t>
  </si>
  <si>
    <t>fluct</t>
  </si>
  <si>
    <t>initial_weight_mg</t>
  </si>
  <si>
    <t>final_weight_mg</t>
  </si>
  <si>
    <t>final_weight_g</t>
  </si>
  <si>
    <t>organism</t>
  </si>
  <si>
    <t>days</t>
  </si>
  <si>
    <t>rate</t>
  </si>
  <si>
    <t xml:space="preserve">body_mass </t>
  </si>
  <si>
    <t>allometric_exponent</t>
  </si>
  <si>
    <t>mass_corrected_rate</t>
  </si>
  <si>
    <t>Control_10_1</t>
  </si>
  <si>
    <t>Control_10_2</t>
  </si>
  <si>
    <t>Control_10_3</t>
  </si>
  <si>
    <t>Control_10_4</t>
  </si>
  <si>
    <t>Control_10_5</t>
  </si>
  <si>
    <t>Control_15_1</t>
  </si>
  <si>
    <t>Control_15_2</t>
  </si>
  <si>
    <t>Control_15_3</t>
  </si>
  <si>
    <t>Control_15_4</t>
  </si>
  <si>
    <t>Control_15_5</t>
  </si>
  <si>
    <t>Control_20_1</t>
  </si>
  <si>
    <t>Control_20_2</t>
  </si>
  <si>
    <t>Control_20_3</t>
  </si>
  <si>
    <t>Control_20_4</t>
  </si>
  <si>
    <t>Control_20_5</t>
  </si>
  <si>
    <t>Control_FLUCT_1</t>
  </si>
  <si>
    <t>Control_FLUCT_2</t>
  </si>
  <si>
    <t>Control_FLUCT_3</t>
  </si>
  <si>
    <t>Control_FLUCT_4</t>
  </si>
  <si>
    <t>Control_FLUCT_5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</si>
</sst>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2519-450C-1046-9A60-8A7EF59774A5}">
  <dimension ref="A1:N81"/>
  <sheetViews>
    <sheetView tabSelected="1" zoomScale="120" zoomScaleNormal="120" workbookViewId="0">
      <pane ySplit="1" topLeftCell="A2" activePane="bottomLeft" state="frozen"/>
      <selection pane="bottomLeft" activeCell="M16" sqref="M16"/>
    </sheetView>
  </sheetViews>
  <sheetFormatPr defaultColWidth="11" defaultRowHeight="15.75" x14ac:dyDescent="0.25"/>
  <cols>
    <col min="1" max="2" width="20.375" customWidth="1"/>
    <col min="3" max="3" width="20.375" style="3" customWidth="1"/>
    <col min="4" max="6" width="20.375" customWidth="1"/>
    <col min="7" max="7" width="21.5" bestFit="1" customWidth="1"/>
    <col min="10" max="10" width="16.875" customWidth="1"/>
    <col min="11" max="11" width="16" customWidth="1"/>
    <col min="13" max="13" width="20.375" style="3" customWidth="1"/>
    <col min="14" max="14" width="24.875" style="3" bestFit="1" customWidth="1"/>
  </cols>
  <sheetData>
    <row r="1" spans="1:14" x14ac:dyDescent="0.25">
      <c r="A1" s="2" t="s">
        <v>0</v>
      </c>
      <c r="B1" s="2" t="s">
        <v>157</v>
      </c>
      <c r="C1" s="4" t="s">
        <v>161</v>
      </c>
      <c r="D1" s="2" t="s">
        <v>146</v>
      </c>
      <c r="E1" s="2" t="s">
        <v>149</v>
      </c>
      <c r="F1" s="2" t="s">
        <v>158</v>
      </c>
      <c r="G1" s="2" t="s">
        <v>154</v>
      </c>
      <c r="H1" s="2" t="s">
        <v>109</v>
      </c>
      <c r="I1" s="2" t="s">
        <v>110</v>
      </c>
      <c r="J1" s="2" t="s">
        <v>156</v>
      </c>
      <c r="K1" s="2" t="s">
        <v>155</v>
      </c>
      <c r="L1" s="2" t="s">
        <v>159</v>
      </c>
      <c r="M1" s="4" t="s">
        <v>160</v>
      </c>
      <c r="N1" s="4" t="s">
        <v>162</v>
      </c>
    </row>
    <row r="2" spans="1:14" x14ac:dyDescent="0.25">
      <c r="A2" t="s">
        <v>47</v>
      </c>
      <c r="B2" t="s">
        <v>147</v>
      </c>
      <c r="C2" s="3">
        <v>-0.89</v>
      </c>
      <c r="D2" s="1" t="s">
        <v>150</v>
      </c>
      <c r="E2" s="1">
        <v>10</v>
      </c>
      <c r="F2">
        <v>14</v>
      </c>
      <c r="G2">
        <v>20</v>
      </c>
      <c r="H2">
        <v>3.347</v>
      </c>
      <c r="I2">
        <v>3.359</v>
      </c>
      <c r="J2">
        <f t="shared" ref="J2:J23" si="0">I2-H2</f>
        <v>1.2000000000000011E-2</v>
      </c>
      <c r="K2">
        <f t="shared" ref="K2:K21" si="1">J2*1000</f>
        <v>12.000000000000011</v>
      </c>
      <c r="L2">
        <f>K2/F2</f>
        <v>0.85714285714285787</v>
      </c>
      <c r="M2" s="3">
        <v>6.0038245669999997</v>
      </c>
      <c r="N2" s="3">
        <f>L2*M2^C2</f>
        <v>0.17388106682361515</v>
      </c>
    </row>
    <row r="3" spans="1:14" x14ac:dyDescent="0.25">
      <c r="A3" t="s">
        <v>48</v>
      </c>
      <c r="B3" t="s">
        <v>147</v>
      </c>
      <c r="C3" s="3">
        <v>-0.89</v>
      </c>
      <c r="D3" s="1" t="s">
        <v>150</v>
      </c>
      <c r="E3" s="1">
        <v>10</v>
      </c>
      <c r="F3">
        <v>14</v>
      </c>
      <c r="G3">
        <v>30</v>
      </c>
      <c r="H3">
        <v>3.347</v>
      </c>
      <c r="I3">
        <v>3.37</v>
      </c>
      <c r="J3">
        <f t="shared" si="0"/>
        <v>2.3000000000000131E-2</v>
      </c>
      <c r="K3">
        <f>J3*1000</f>
        <v>23.000000000000131</v>
      </c>
      <c r="L3">
        <f>K3/F3</f>
        <v>1.6428571428571523</v>
      </c>
      <c r="M3" s="3">
        <v>3.063686369</v>
      </c>
      <c r="N3" s="3">
        <f>L3*M3^C3</f>
        <v>0.60651614997051351</v>
      </c>
    </row>
    <row r="4" spans="1:14" x14ac:dyDescent="0.25">
      <c r="A4" t="s">
        <v>49</v>
      </c>
      <c r="B4" t="s">
        <v>147</v>
      </c>
      <c r="C4" s="3">
        <v>-0.89</v>
      </c>
      <c r="D4" s="1" t="s">
        <v>150</v>
      </c>
      <c r="E4" s="1">
        <v>10</v>
      </c>
      <c r="F4">
        <v>14</v>
      </c>
      <c r="G4">
        <v>20</v>
      </c>
      <c r="H4">
        <v>3.347</v>
      </c>
      <c r="I4">
        <v>3.363</v>
      </c>
      <c r="J4">
        <f>I4-H4</f>
        <v>1.6000000000000014E-2</v>
      </c>
      <c r="K4">
        <f t="shared" si="1"/>
        <v>16.000000000000014</v>
      </c>
      <c r="L4">
        <f>K4/F4</f>
        <v>1.1428571428571439</v>
      </c>
      <c r="M4" s="3">
        <v>10.40302041</v>
      </c>
      <c r="N4" s="3">
        <f>L4*M4^C4</f>
        <v>0.14214121912143304</v>
      </c>
    </row>
    <row r="5" spans="1:14" x14ac:dyDescent="0.25">
      <c r="A5" t="s">
        <v>50</v>
      </c>
      <c r="B5" t="s">
        <v>147</v>
      </c>
      <c r="C5" s="3">
        <v>-0.89</v>
      </c>
      <c r="D5" s="1" t="s">
        <v>150</v>
      </c>
      <c r="E5" s="1">
        <v>10</v>
      </c>
      <c r="F5">
        <v>14</v>
      </c>
      <c r="G5">
        <v>20</v>
      </c>
      <c r="H5">
        <v>3.347</v>
      </c>
      <c r="I5">
        <v>3.36</v>
      </c>
      <c r="J5">
        <f t="shared" si="0"/>
        <v>1.2999999999999901E-2</v>
      </c>
      <c r="K5">
        <f t="shared" si="1"/>
        <v>12.999999999999901</v>
      </c>
      <c r="L5">
        <f>K5/F5</f>
        <v>0.9285714285714215</v>
      </c>
      <c r="M5" s="3">
        <v>6.0038245669999997</v>
      </c>
      <c r="N5" s="3">
        <f>L5*M5^C5</f>
        <v>0.1883711557255815</v>
      </c>
    </row>
    <row r="6" spans="1:14" x14ac:dyDescent="0.25">
      <c r="A6" t="s">
        <v>51</v>
      </c>
      <c r="B6" t="s">
        <v>147</v>
      </c>
      <c r="C6" s="3">
        <v>-0.89</v>
      </c>
      <c r="D6" s="1" t="s">
        <v>150</v>
      </c>
      <c r="E6" s="1">
        <v>10</v>
      </c>
      <c r="F6">
        <v>14</v>
      </c>
      <c r="G6">
        <v>20</v>
      </c>
      <c r="H6">
        <v>3.347</v>
      </c>
      <c r="I6">
        <v>3.359</v>
      </c>
      <c r="J6">
        <f t="shared" si="0"/>
        <v>1.2000000000000011E-2</v>
      </c>
      <c r="K6">
        <f t="shared" si="1"/>
        <v>12.000000000000011</v>
      </c>
      <c r="L6">
        <f>K6/F6</f>
        <v>0.85714285714285787</v>
      </c>
      <c r="M6" s="3">
        <v>6.0038245669999997</v>
      </c>
      <c r="N6" s="3">
        <f>L6*M6^C6</f>
        <v>0.17388106682361515</v>
      </c>
    </row>
    <row r="7" spans="1:14" x14ac:dyDescent="0.25">
      <c r="A7" t="s">
        <v>52</v>
      </c>
      <c r="B7" t="s">
        <v>147</v>
      </c>
      <c r="C7" s="3">
        <v>-0.89</v>
      </c>
      <c r="D7" s="1" t="s">
        <v>151</v>
      </c>
      <c r="E7" s="1">
        <v>10</v>
      </c>
      <c r="F7">
        <v>14</v>
      </c>
      <c r="G7">
        <v>30</v>
      </c>
      <c r="H7">
        <v>3.36</v>
      </c>
      <c r="I7">
        <v>3.3730000000000002</v>
      </c>
      <c r="J7">
        <f t="shared" si="0"/>
        <v>1.3000000000000345E-2</v>
      </c>
      <c r="K7">
        <f t="shared" si="1"/>
        <v>13.000000000000345</v>
      </c>
      <c r="L7">
        <f>K7/F7</f>
        <v>0.92857142857145314</v>
      </c>
      <c r="M7" s="3">
        <v>6.0038245669999997</v>
      </c>
      <c r="N7" s="3">
        <f>L7*M7^C7</f>
        <v>0.18837115572558791</v>
      </c>
    </row>
    <row r="8" spans="1:14" x14ac:dyDescent="0.25">
      <c r="A8" t="s">
        <v>53</v>
      </c>
      <c r="B8" t="s">
        <v>147</v>
      </c>
      <c r="C8" s="3">
        <v>-0.89</v>
      </c>
      <c r="D8" s="1" t="s">
        <v>151</v>
      </c>
      <c r="E8" s="1">
        <v>10</v>
      </c>
      <c r="F8">
        <v>14</v>
      </c>
      <c r="G8">
        <v>30</v>
      </c>
      <c r="H8">
        <v>3.36</v>
      </c>
      <c r="I8">
        <v>3.3809999999999998</v>
      </c>
      <c r="J8">
        <f t="shared" si="0"/>
        <v>2.0999999999999908E-2</v>
      </c>
      <c r="K8">
        <f t="shared" si="1"/>
        <v>20.999999999999908</v>
      </c>
      <c r="L8">
        <f>K8/F8</f>
        <v>1.4999999999999933</v>
      </c>
      <c r="M8" s="3">
        <v>6.0038245669999997</v>
      </c>
      <c r="N8" s="3">
        <f>L8*M8^C8</f>
        <v>0.30429186694132493</v>
      </c>
    </row>
    <row r="9" spans="1:14" x14ac:dyDescent="0.25">
      <c r="A9" t="s">
        <v>54</v>
      </c>
      <c r="B9" t="s">
        <v>147</v>
      </c>
      <c r="C9" s="3">
        <v>-0.89</v>
      </c>
      <c r="D9" s="1" t="s">
        <v>151</v>
      </c>
      <c r="E9" s="1">
        <v>10</v>
      </c>
      <c r="F9">
        <v>14</v>
      </c>
      <c r="G9">
        <v>20</v>
      </c>
      <c r="H9">
        <v>3.347</v>
      </c>
      <c r="I9">
        <v>3.3610000000000002</v>
      </c>
      <c r="J9">
        <f t="shared" si="0"/>
        <v>1.4000000000000234E-2</v>
      </c>
      <c r="K9">
        <f t="shared" si="1"/>
        <v>14.000000000000234</v>
      </c>
      <c r="L9">
        <f>K9/F9</f>
        <v>1.0000000000000167</v>
      </c>
      <c r="M9" s="3">
        <v>6.0038245669999997</v>
      </c>
      <c r="N9" s="3">
        <f>L9*M9^C9</f>
        <v>0.20286124462755423</v>
      </c>
    </row>
    <row r="10" spans="1:14" x14ac:dyDescent="0.25">
      <c r="A10" t="s">
        <v>88</v>
      </c>
      <c r="B10" t="s">
        <v>147</v>
      </c>
      <c r="C10" s="3">
        <v>-0.89</v>
      </c>
      <c r="D10" s="1" t="s">
        <v>151</v>
      </c>
      <c r="E10" s="1">
        <v>10</v>
      </c>
      <c r="F10">
        <v>14</v>
      </c>
      <c r="G10">
        <v>30</v>
      </c>
      <c r="H10">
        <v>3.347</v>
      </c>
      <c r="I10">
        <v>3.3660000000000001</v>
      </c>
      <c r="J10">
        <f t="shared" si="0"/>
        <v>1.9000000000000128E-2</v>
      </c>
      <c r="K10">
        <f t="shared" si="1"/>
        <v>19.000000000000128</v>
      </c>
      <c r="L10">
        <f>K10/F10</f>
        <v>1.3571428571428663</v>
      </c>
      <c r="M10" s="3">
        <v>6.0038245669999997</v>
      </c>
      <c r="N10" s="3">
        <f>L10*M10^C10</f>
        <v>0.27531168913739229</v>
      </c>
    </row>
    <row r="11" spans="1:14" x14ac:dyDescent="0.25">
      <c r="A11" t="s">
        <v>89</v>
      </c>
      <c r="B11" t="s">
        <v>147</v>
      </c>
      <c r="C11" s="3">
        <v>-0.89</v>
      </c>
      <c r="D11" s="1" t="s">
        <v>151</v>
      </c>
      <c r="E11" s="1">
        <v>10</v>
      </c>
      <c r="F11">
        <v>14</v>
      </c>
      <c r="G11">
        <v>30</v>
      </c>
      <c r="H11">
        <v>3.347</v>
      </c>
      <c r="I11">
        <v>3.3740000000000001</v>
      </c>
      <c r="J11">
        <f t="shared" si="0"/>
        <v>2.7000000000000135E-2</v>
      </c>
      <c r="K11">
        <f t="shared" si="1"/>
        <v>27.000000000000135</v>
      </c>
      <c r="L11">
        <f>K11/F11</f>
        <v>1.9285714285714382</v>
      </c>
      <c r="M11" s="3">
        <v>6.0038245669999997</v>
      </c>
      <c r="N11" s="3">
        <f>L11*M11^C11</f>
        <v>0.39123240035313572</v>
      </c>
    </row>
    <row r="12" spans="1:14" x14ac:dyDescent="0.25">
      <c r="A12" t="s">
        <v>90</v>
      </c>
      <c r="B12" t="s">
        <v>147</v>
      </c>
      <c r="C12" s="3">
        <v>-0.89</v>
      </c>
      <c r="D12" s="1" t="s">
        <v>152</v>
      </c>
      <c r="E12" s="1">
        <v>10</v>
      </c>
      <c r="F12">
        <v>14</v>
      </c>
      <c r="G12">
        <v>30</v>
      </c>
      <c r="H12">
        <v>3.36</v>
      </c>
      <c r="I12">
        <v>3.38</v>
      </c>
      <c r="J12">
        <f t="shared" si="0"/>
        <v>2.0000000000000018E-2</v>
      </c>
      <c r="K12">
        <f t="shared" si="1"/>
        <v>20.000000000000018</v>
      </c>
      <c r="L12">
        <f>K12/F12</f>
        <v>1.4285714285714299</v>
      </c>
      <c r="M12" s="3">
        <v>3.063686369</v>
      </c>
      <c r="N12" s="3">
        <f>L12*M12^C12</f>
        <v>0.52740534780044401</v>
      </c>
    </row>
    <row r="13" spans="1:14" x14ac:dyDescent="0.25">
      <c r="A13" t="s">
        <v>55</v>
      </c>
      <c r="B13" t="s">
        <v>147</v>
      </c>
      <c r="C13" s="3">
        <v>-0.89</v>
      </c>
      <c r="D13" s="1" t="s">
        <v>152</v>
      </c>
      <c r="E13" s="1">
        <v>10</v>
      </c>
      <c r="F13">
        <v>14</v>
      </c>
      <c r="G13">
        <v>20</v>
      </c>
      <c r="H13">
        <v>3.36</v>
      </c>
      <c r="I13">
        <v>3.37</v>
      </c>
      <c r="J13">
        <f t="shared" si="0"/>
        <v>1.0000000000000231E-2</v>
      </c>
      <c r="K13">
        <f t="shared" si="1"/>
        <v>10.000000000000231</v>
      </c>
      <c r="L13">
        <f>K13/F13</f>
        <v>0.71428571428573073</v>
      </c>
      <c r="M13" s="3">
        <v>6.0038245669999997</v>
      </c>
      <c r="N13" s="3">
        <f>L13*M13^C13</f>
        <v>0.14490088901968251</v>
      </c>
    </row>
    <row r="14" spans="1:14" x14ac:dyDescent="0.25">
      <c r="A14" t="s">
        <v>56</v>
      </c>
      <c r="B14" t="s">
        <v>147</v>
      </c>
      <c r="C14" s="3">
        <v>-0.89</v>
      </c>
      <c r="D14" s="1" t="s">
        <v>152</v>
      </c>
      <c r="E14" s="1">
        <v>10</v>
      </c>
      <c r="F14">
        <v>14</v>
      </c>
      <c r="G14">
        <v>20</v>
      </c>
      <c r="H14">
        <v>3.36</v>
      </c>
      <c r="I14">
        <v>3.3759999999999999</v>
      </c>
      <c r="J14">
        <f t="shared" si="0"/>
        <v>1.6000000000000014E-2</v>
      </c>
      <c r="K14">
        <f t="shared" si="1"/>
        <v>16.000000000000014</v>
      </c>
      <c r="L14">
        <f>K14/F14</f>
        <v>1.1428571428571439</v>
      </c>
      <c r="M14" s="3">
        <v>10.40302041</v>
      </c>
      <c r="N14" s="3">
        <f>L14*M14^C14</f>
        <v>0.14214121912143304</v>
      </c>
    </row>
    <row r="15" spans="1:14" x14ac:dyDescent="0.25">
      <c r="A15" t="s">
        <v>57</v>
      </c>
      <c r="B15" t="s">
        <v>147</v>
      </c>
      <c r="C15" s="3">
        <v>-0.89</v>
      </c>
      <c r="D15" s="1" t="s">
        <v>152</v>
      </c>
      <c r="E15" s="1">
        <v>10</v>
      </c>
      <c r="F15">
        <v>14</v>
      </c>
      <c r="G15">
        <v>30</v>
      </c>
      <c r="H15">
        <v>3.347</v>
      </c>
      <c r="I15">
        <v>3.3639999999999999</v>
      </c>
      <c r="J15">
        <f t="shared" si="0"/>
        <v>1.6999999999999904E-2</v>
      </c>
      <c r="K15">
        <f t="shared" si="1"/>
        <v>16.999999999999904</v>
      </c>
      <c r="L15">
        <f>K15/F15</f>
        <v>1.2142857142857075</v>
      </c>
      <c r="M15" s="3">
        <v>6.0038245669999997</v>
      </c>
      <c r="N15" s="3">
        <f>L15*M15^C15</f>
        <v>0.24633151133345321</v>
      </c>
    </row>
    <row r="16" spans="1:14" x14ac:dyDescent="0.25">
      <c r="A16" t="s">
        <v>58</v>
      </c>
      <c r="B16" t="s">
        <v>147</v>
      </c>
      <c r="C16" s="3">
        <v>-0.89</v>
      </c>
      <c r="D16" s="1" t="s">
        <v>152</v>
      </c>
      <c r="E16" s="1">
        <v>10</v>
      </c>
      <c r="F16">
        <v>14</v>
      </c>
      <c r="G16">
        <v>20</v>
      </c>
      <c r="H16">
        <v>3.347</v>
      </c>
      <c r="I16">
        <v>3.3639999999999999</v>
      </c>
      <c r="J16">
        <f t="shared" si="0"/>
        <v>1.6999999999999904E-2</v>
      </c>
      <c r="K16">
        <f>J16*1000</f>
        <v>16.999999999999904</v>
      </c>
      <c r="L16">
        <f>K16/F16</f>
        <v>1.2142857142857075</v>
      </c>
      <c r="M16" s="3">
        <v>10.40302041</v>
      </c>
      <c r="N16" s="3">
        <f>L16*M16^C16</f>
        <v>0.15102504531652164</v>
      </c>
    </row>
    <row r="17" spans="1:14" x14ac:dyDescent="0.25">
      <c r="A17" t="s">
        <v>59</v>
      </c>
      <c r="B17" t="s">
        <v>147</v>
      </c>
      <c r="C17" s="3">
        <v>-0.89</v>
      </c>
      <c r="D17" s="1" t="s">
        <v>150</v>
      </c>
      <c r="E17" s="1">
        <v>15</v>
      </c>
      <c r="F17">
        <v>14</v>
      </c>
      <c r="G17">
        <v>30</v>
      </c>
      <c r="H17">
        <v>3.347</v>
      </c>
      <c r="I17">
        <v>3.355</v>
      </c>
      <c r="J17">
        <f t="shared" si="0"/>
        <v>8.0000000000000071E-3</v>
      </c>
      <c r="K17">
        <f t="shared" si="1"/>
        <v>8.0000000000000071</v>
      </c>
      <c r="L17">
        <f>K17/F17</f>
        <v>0.57142857142857195</v>
      </c>
      <c r="M17" s="3">
        <v>6.0038245669999997</v>
      </c>
      <c r="N17" s="3">
        <f>L17*M17^C17</f>
        <v>0.11592071121574345</v>
      </c>
    </row>
    <row r="18" spans="1:14" x14ac:dyDescent="0.25">
      <c r="A18" t="s">
        <v>60</v>
      </c>
      <c r="B18" t="s">
        <v>147</v>
      </c>
      <c r="C18" s="3">
        <v>-0.89</v>
      </c>
      <c r="D18" s="1" t="s">
        <v>150</v>
      </c>
      <c r="E18" s="1">
        <v>15</v>
      </c>
      <c r="F18">
        <v>14</v>
      </c>
      <c r="G18">
        <v>20</v>
      </c>
      <c r="H18">
        <v>3.347</v>
      </c>
      <c r="I18">
        <v>3.3559999999999999</v>
      </c>
      <c r="J18">
        <f t="shared" si="0"/>
        <v>8.999999999999897E-3</v>
      </c>
      <c r="K18">
        <f t="shared" si="1"/>
        <v>8.999999999999897</v>
      </c>
      <c r="L18">
        <f>K18/F18</f>
        <v>0.64285714285713547</v>
      </c>
      <c r="M18" s="3">
        <v>6.0038245669999997</v>
      </c>
      <c r="N18" s="3">
        <f>L18*M18^C18</f>
        <v>0.13041080011770975</v>
      </c>
    </row>
    <row r="19" spans="1:14" x14ac:dyDescent="0.25">
      <c r="A19" t="s">
        <v>61</v>
      </c>
      <c r="B19" t="s">
        <v>147</v>
      </c>
      <c r="C19" s="3">
        <v>-0.89</v>
      </c>
      <c r="D19" s="1" t="s">
        <v>150</v>
      </c>
      <c r="E19" s="1">
        <v>15</v>
      </c>
      <c r="F19">
        <v>14</v>
      </c>
      <c r="G19">
        <v>40</v>
      </c>
      <c r="H19">
        <v>3.347</v>
      </c>
      <c r="I19">
        <v>3.3740000000000001</v>
      </c>
      <c r="J19">
        <f>I19-H19</f>
        <v>2.7000000000000135E-2</v>
      </c>
      <c r="K19">
        <f t="shared" si="1"/>
        <v>27.000000000000135</v>
      </c>
      <c r="L19">
        <f>K19/F19</f>
        <v>1.9285714285714382</v>
      </c>
      <c r="M19" s="3">
        <v>6.0038245669999997</v>
      </c>
      <c r="N19" s="3">
        <f>L19*M19^C19</f>
        <v>0.39123240035313572</v>
      </c>
    </row>
    <row r="20" spans="1:14" x14ac:dyDescent="0.25">
      <c r="A20" t="s">
        <v>91</v>
      </c>
      <c r="B20" t="s">
        <v>147</v>
      </c>
      <c r="C20" s="3">
        <v>-0.89</v>
      </c>
      <c r="D20" s="1" t="s">
        <v>150</v>
      </c>
      <c r="E20" s="1">
        <v>15</v>
      </c>
      <c r="F20">
        <v>14</v>
      </c>
      <c r="G20">
        <v>20</v>
      </c>
      <c r="H20">
        <v>3.347</v>
      </c>
      <c r="I20">
        <v>3.3540000000000001</v>
      </c>
      <c r="J20">
        <f t="shared" si="0"/>
        <v>7.0000000000001172E-3</v>
      </c>
      <c r="K20">
        <f t="shared" si="1"/>
        <v>7.0000000000001172</v>
      </c>
      <c r="L20">
        <f>K20/F20</f>
        <v>0.50000000000000833</v>
      </c>
      <c r="M20" s="3">
        <v>6.0038245669999997</v>
      </c>
      <c r="N20" s="3">
        <f>L20*M20^C20</f>
        <v>0.10143062231377711</v>
      </c>
    </row>
    <row r="21" spans="1:14" x14ac:dyDescent="0.25">
      <c r="A21" t="s">
        <v>62</v>
      </c>
      <c r="B21" t="s">
        <v>147</v>
      </c>
      <c r="C21" s="3">
        <v>-0.89</v>
      </c>
      <c r="D21" s="1" t="s">
        <v>150</v>
      </c>
      <c r="E21" s="1">
        <v>15</v>
      </c>
      <c r="F21">
        <v>14</v>
      </c>
      <c r="G21">
        <v>20</v>
      </c>
      <c r="H21">
        <v>3.347</v>
      </c>
      <c r="I21">
        <v>3.3559999999999999</v>
      </c>
      <c r="J21">
        <f t="shared" si="0"/>
        <v>8.999999999999897E-3</v>
      </c>
      <c r="K21">
        <f t="shared" si="1"/>
        <v>8.999999999999897</v>
      </c>
      <c r="L21">
        <f>K21/F21</f>
        <v>0.64285714285713547</v>
      </c>
      <c r="M21" s="3">
        <v>6.0038245669999997</v>
      </c>
      <c r="N21" s="3">
        <f>L21*M21^C21</f>
        <v>0.13041080011770975</v>
      </c>
    </row>
    <row r="22" spans="1:14" x14ac:dyDescent="0.25">
      <c r="A22" t="s">
        <v>63</v>
      </c>
      <c r="B22" t="s">
        <v>147</v>
      </c>
      <c r="C22" s="3">
        <v>-0.89</v>
      </c>
      <c r="D22" s="1" t="s">
        <v>151</v>
      </c>
      <c r="E22" s="1">
        <v>15</v>
      </c>
      <c r="F22">
        <v>14</v>
      </c>
      <c r="G22">
        <v>30</v>
      </c>
      <c r="H22">
        <v>3.347</v>
      </c>
      <c r="I22">
        <v>3.363</v>
      </c>
      <c r="J22">
        <f>I22-H22</f>
        <v>1.6000000000000014E-2</v>
      </c>
      <c r="K22">
        <f t="shared" ref="K22:K27" si="2">J22*1000</f>
        <v>16.000000000000014</v>
      </c>
      <c r="L22">
        <f>K22/F22</f>
        <v>1.1428571428571439</v>
      </c>
      <c r="M22" s="3">
        <v>6.0038245669999997</v>
      </c>
      <c r="N22" s="3">
        <f>L22*M22^C22</f>
        <v>0.23184142243148689</v>
      </c>
    </row>
    <row r="23" spans="1:14" x14ac:dyDescent="0.25">
      <c r="A23" t="s">
        <v>64</v>
      </c>
      <c r="B23" t="s">
        <v>147</v>
      </c>
      <c r="C23" s="3">
        <v>-0.89</v>
      </c>
      <c r="D23" s="1" t="s">
        <v>151</v>
      </c>
      <c r="E23" s="1">
        <v>15</v>
      </c>
      <c r="F23">
        <v>14</v>
      </c>
      <c r="G23">
        <v>20</v>
      </c>
      <c r="H23">
        <v>3.347</v>
      </c>
      <c r="I23">
        <v>3.3530000000000002</v>
      </c>
      <c r="J23">
        <f t="shared" si="0"/>
        <v>6.0000000000002274E-3</v>
      </c>
      <c r="K23">
        <f t="shared" si="2"/>
        <v>6.0000000000002274</v>
      </c>
      <c r="L23">
        <f>K23/F23</f>
        <v>0.42857142857144481</v>
      </c>
      <c r="M23" s="3">
        <v>3.063686369</v>
      </c>
      <c r="N23" s="3">
        <f>L23*M23^C23</f>
        <v>0.15822160434013904</v>
      </c>
    </row>
    <row r="24" spans="1:14" x14ac:dyDescent="0.25">
      <c r="A24" t="s">
        <v>65</v>
      </c>
      <c r="B24" t="s">
        <v>147</v>
      </c>
      <c r="C24" s="3">
        <v>-0.89</v>
      </c>
      <c r="D24" s="1" t="s">
        <v>151</v>
      </c>
      <c r="E24" s="1">
        <v>15</v>
      </c>
      <c r="F24">
        <v>14</v>
      </c>
      <c r="G24">
        <v>20</v>
      </c>
      <c r="H24">
        <v>3.347</v>
      </c>
      <c r="I24">
        <v>3.3530000000000002</v>
      </c>
      <c r="J24">
        <f t="shared" ref="J24:J34" si="3">I24-H24</f>
        <v>6.0000000000002274E-3</v>
      </c>
      <c r="K24">
        <f t="shared" si="2"/>
        <v>6.0000000000002274</v>
      </c>
      <c r="L24">
        <f>K24/F24</f>
        <v>0.42857142857144481</v>
      </c>
      <c r="M24" s="3">
        <v>1.286927299</v>
      </c>
      <c r="N24" s="3">
        <f>L24*M24^C24</f>
        <v>0.34238926738470499</v>
      </c>
    </row>
    <row r="25" spans="1:14" x14ac:dyDescent="0.25">
      <c r="A25" t="s">
        <v>66</v>
      </c>
      <c r="B25" t="s">
        <v>147</v>
      </c>
      <c r="C25" s="3">
        <v>-0.89</v>
      </c>
      <c r="D25" s="1" t="s">
        <v>151</v>
      </c>
      <c r="E25" s="1">
        <v>15</v>
      </c>
      <c r="F25">
        <v>14</v>
      </c>
      <c r="G25">
        <v>40</v>
      </c>
      <c r="H25">
        <v>3.347</v>
      </c>
      <c r="I25">
        <v>3.3660000000000001</v>
      </c>
      <c r="J25">
        <f t="shared" si="3"/>
        <v>1.9000000000000128E-2</v>
      </c>
      <c r="K25">
        <f t="shared" si="2"/>
        <v>19.000000000000128</v>
      </c>
      <c r="L25">
        <f>K25/F25</f>
        <v>1.3571428571428663</v>
      </c>
      <c r="M25" s="3">
        <v>10.40302041</v>
      </c>
      <c r="N25" s="3">
        <f>L25*M25^C25</f>
        <v>0.16879269770670272</v>
      </c>
    </row>
    <row r="26" spans="1:14" x14ac:dyDescent="0.25">
      <c r="A26" t="s">
        <v>67</v>
      </c>
      <c r="B26" t="s">
        <v>147</v>
      </c>
      <c r="C26" s="3">
        <v>-0.89</v>
      </c>
      <c r="D26" s="1" t="s">
        <v>151</v>
      </c>
      <c r="E26" s="1">
        <v>15</v>
      </c>
      <c r="F26">
        <v>14</v>
      </c>
      <c r="G26">
        <v>30</v>
      </c>
      <c r="H26">
        <v>3.347</v>
      </c>
      <c r="I26">
        <v>3.359</v>
      </c>
      <c r="J26">
        <f t="shared" si="3"/>
        <v>1.2000000000000011E-2</v>
      </c>
      <c r="K26">
        <f t="shared" si="2"/>
        <v>12.000000000000011</v>
      </c>
      <c r="L26">
        <f>K26/F26</f>
        <v>0.85714285714285787</v>
      </c>
      <c r="M26" s="3">
        <v>6.0038245669999997</v>
      </c>
      <c r="N26" s="3">
        <f>L26*M26^C26</f>
        <v>0.17388106682361515</v>
      </c>
    </row>
    <row r="27" spans="1:14" x14ac:dyDescent="0.25">
      <c r="A27" t="s">
        <v>68</v>
      </c>
      <c r="B27" t="s">
        <v>147</v>
      </c>
      <c r="C27" s="3">
        <v>-0.89</v>
      </c>
      <c r="D27" s="1" t="s">
        <v>152</v>
      </c>
      <c r="E27" s="1">
        <v>15</v>
      </c>
      <c r="F27">
        <v>14</v>
      </c>
      <c r="G27">
        <v>30</v>
      </c>
      <c r="H27">
        <v>3.347</v>
      </c>
      <c r="I27">
        <v>3.3540000000000001</v>
      </c>
      <c r="J27">
        <f t="shared" si="3"/>
        <v>7.0000000000001172E-3</v>
      </c>
      <c r="K27">
        <f t="shared" si="2"/>
        <v>7.0000000000001172</v>
      </c>
      <c r="L27">
        <f>K27/F27</f>
        <v>0.50000000000000833</v>
      </c>
      <c r="M27" s="3">
        <v>10.40302041</v>
      </c>
      <c r="N27" s="3">
        <f>L27*M27^C27</f>
        <v>6.2186783365627933E-2</v>
      </c>
    </row>
    <row r="28" spans="1:14" x14ac:dyDescent="0.25">
      <c r="A28" t="s">
        <v>69</v>
      </c>
      <c r="B28" t="s">
        <v>147</v>
      </c>
      <c r="C28" s="3">
        <v>-0.89</v>
      </c>
      <c r="D28" s="1" t="s">
        <v>152</v>
      </c>
      <c r="E28" s="1">
        <v>15</v>
      </c>
      <c r="F28">
        <v>14</v>
      </c>
      <c r="G28">
        <v>20</v>
      </c>
      <c r="H28">
        <v>3.3570000000000002</v>
      </c>
      <c r="I28">
        <v>3.3679999999999999</v>
      </c>
      <c r="J28">
        <f t="shared" si="3"/>
        <v>1.0999999999999677E-2</v>
      </c>
      <c r="K28">
        <f>J28*1000</f>
        <v>10.999999999999677</v>
      </c>
      <c r="L28">
        <f>K28/F28</f>
        <v>0.78571428571426261</v>
      </c>
      <c r="M28" s="3">
        <v>6.0038245669999997</v>
      </c>
      <c r="N28" s="3">
        <f>L28*M28^C28</f>
        <v>0.15939097792164239</v>
      </c>
    </row>
    <row r="29" spans="1:14" x14ac:dyDescent="0.25">
      <c r="A29" t="s">
        <v>70</v>
      </c>
      <c r="B29" t="s">
        <v>147</v>
      </c>
      <c r="C29" s="3">
        <v>-0.89</v>
      </c>
      <c r="D29" s="1" t="s">
        <v>152</v>
      </c>
      <c r="E29" s="1">
        <v>15</v>
      </c>
      <c r="F29">
        <v>14</v>
      </c>
      <c r="G29">
        <v>20</v>
      </c>
      <c r="H29">
        <v>3.347</v>
      </c>
      <c r="I29">
        <v>3.359</v>
      </c>
      <c r="J29">
        <f t="shared" si="3"/>
        <v>1.2000000000000011E-2</v>
      </c>
      <c r="K29">
        <f t="shared" ref="K29:K53" si="4">J29*1000</f>
        <v>12.000000000000011</v>
      </c>
      <c r="L29">
        <f>K29/F29</f>
        <v>0.85714285714285787</v>
      </c>
      <c r="M29" s="3">
        <v>3.063686369</v>
      </c>
      <c r="N29" s="3">
        <f>L29*M29^C29</f>
        <v>0.31644320868026637</v>
      </c>
    </row>
    <row r="30" spans="1:14" x14ac:dyDescent="0.25">
      <c r="A30" t="s">
        <v>71</v>
      </c>
      <c r="B30" t="s">
        <v>147</v>
      </c>
      <c r="C30" s="3">
        <v>-0.89</v>
      </c>
      <c r="D30" s="1" t="s">
        <v>152</v>
      </c>
      <c r="E30" s="1">
        <v>15</v>
      </c>
      <c r="F30">
        <v>14</v>
      </c>
      <c r="G30">
        <v>20</v>
      </c>
      <c r="H30">
        <v>3.347</v>
      </c>
      <c r="I30">
        <v>3.355</v>
      </c>
      <c r="J30">
        <f t="shared" si="3"/>
        <v>8.0000000000000071E-3</v>
      </c>
      <c r="K30">
        <f t="shared" si="4"/>
        <v>8.0000000000000071</v>
      </c>
      <c r="L30">
        <f>K30/F30</f>
        <v>0.57142857142857195</v>
      </c>
      <c r="M30" s="3">
        <v>3.063686369</v>
      </c>
      <c r="N30" s="3">
        <f>L30*M30^C30</f>
        <v>0.21096213912017761</v>
      </c>
    </row>
    <row r="31" spans="1:14" x14ac:dyDescent="0.25">
      <c r="A31" t="s">
        <v>72</v>
      </c>
      <c r="B31" t="s">
        <v>147</v>
      </c>
      <c r="C31" s="3">
        <v>-0.89</v>
      </c>
      <c r="D31" s="1" t="s">
        <v>152</v>
      </c>
      <c r="E31" s="1">
        <v>15</v>
      </c>
      <c r="F31">
        <v>14</v>
      </c>
      <c r="G31">
        <v>20</v>
      </c>
      <c r="H31">
        <v>3.347</v>
      </c>
      <c r="I31">
        <v>3.3540000000000001</v>
      </c>
      <c r="J31">
        <f t="shared" si="3"/>
        <v>7.0000000000001172E-3</v>
      </c>
      <c r="K31">
        <f t="shared" si="4"/>
        <v>7.0000000000001172</v>
      </c>
      <c r="L31">
        <f>K31/F31</f>
        <v>0.50000000000000833</v>
      </c>
      <c r="M31" s="3">
        <v>6.0038245669999997</v>
      </c>
      <c r="N31" s="3">
        <f>L31*M31^C31</f>
        <v>0.10143062231377711</v>
      </c>
    </row>
    <row r="32" spans="1:14" x14ac:dyDescent="0.25">
      <c r="A32" s="1" t="s">
        <v>73</v>
      </c>
      <c r="B32" t="s">
        <v>147</v>
      </c>
      <c r="C32" s="3">
        <v>-0.89</v>
      </c>
      <c r="D32" s="1" t="s">
        <v>150</v>
      </c>
      <c r="E32" s="1">
        <v>20</v>
      </c>
      <c r="F32">
        <v>14</v>
      </c>
      <c r="G32">
        <v>30</v>
      </c>
      <c r="H32">
        <v>3.347</v>
      </c>
      <c r="I32">
        <v>3.359</v>
      </c>
      <c r="J32">
        <f t="shared" si="3"/>
        <v>1.2000000000000011E-2</v>
      </c>
      <c r="K32">
        <f t="shared" si="4"/>
        <v>12.000000000000011</v>
      </c>
      <c r="L32">
        <f>K32/F32</f>
        <v>0.85714285714285787</v>
      </c>
      <c r="M32" s="3">
        <v>3.063686369</v>
      </c>
      <c r="N32" s="3">
        <f>L32*M32^C32</f>
        <v>0.31644320868026637</v>
      </c>
    </row>
    <row r="33" spans="1:14" x14ac:dyDescent="0.25">
      <c r="A33" s="1" t="s">
        <v>74</v>
      </c>
      <c r="B33" t="s">
        <v>147</v>
      </c>
      <c r="C33" s="3">
        <v>-0.89</v>
      </c>
      <c r="D33" s="1" t="s">
        <v>150</v>
      </c>
      <c r="E33" s="1">
        <v>20</v>
      </c>
      <c r="F33">
        <v>14</v>
      </c>
      <c r="G33">
        <v>40</v>
      </c>
      <c r="H33">
        <v>3.36</v>
      </c>
      <c r="I33">
        <v>3.38</v>
      </c>
      <c r="J33">
        <f t="shared" si="3"/>
        <v>2.0000000000000018E-2</v>
      </c>
      <c r="K33">
        <f t="shared" si="4"/>
        <v>20.000000000000018</v>
      </c>
      <c r="L33">
        <f>K33/F33</f>
        <v>1.4285714285714299</v>
      </c>
      <c r="M33" s="3">
        <v>6.0038245669999997</v>
      </c>
      <c r="N33" s="3">
        <f>L33*M33^C33</f>
        <v>0.28980177803935864</v>
      </c>
    </row>
    <row r="34" spans="1:14" x14ac:dyDescent="0.25">
      <c r="A34" s="1" t="s">
        <v>75</v>
      </c>
      <c r="B34" t="s">
        <v>147</v>
      </c>
      <c r="C34" s="3">
        <v>-0.89</v>
      </c>
      <c r="D34" s="1" t="s">
        <v>150</v>
      </c>
      <c r="E34" s="1">
        <v>20</v>
      </c>
      <c r="F34">
        <v>14</v>
      </c>
      <c r="G34">
        <v>30</v>
      </c>
      <c r="H34">
        <v>3.36</v>
      </c>
      <c r="I34">
        <v>3.37</v>
      </c>
      <c r="J34">
        <f t="shared" si="3"/>
        <v>1.0000000000000231E-2</v>
      </c>
      <c r="K34">
        <f t="shared" si="4"/>
        <v>10.000000000000231</v>
      </c>
      <c r="L34">
        <f>K34/F34</f>
        <v>0.71428571428573073</v>
      </c>
      <c r="M34" s="3">
        <v>1.286927299</v>
      </c>
      <c r="N34" s="3">
        <f>L34*M34^C34</f>
        <v>0.57064877897449984</v>
      </c>
    </row>
    <row r="35" spans="1:14" x14ac:dyDescent="0.25">
      <c r="A35" s="1" t="s">
        <v>76</v>
      </c>
      <c r="B35" t="s">
        <v>147</v>
      </c>
      <c r="C35" s="3">
        <v>-0.89</v>
      </c>
      <c r="D35" s="1" t="s">
        <v>150</v>
      </c>
      <c r="E35" s="1">
        <v>20</v>
      </c>
      <c r="F35">
        <v>14</v>
      </c>
      <c r="G35">
        <v>30</v>
      </c>
      <c r="H35">
        <v>3.3610000000000002</v>
      </c>
      <c r="I35">
        <v>3.3719999999999999</v>
      </c>
      <c r="J35">
        <f>I35-H35</f>
        <v>1.0999999999999677E-2</v>
      </c>
      <c r="K35">
        <f t="shared" si="4"/>
        <v>10.999999999999677</v>
      </c>
      <c r="L35">
        <f>K35/F35</f>
        <v>0.78571428571426261</v>
      </c>
      <c r="M35" s="3">
        <v>1.286927299</v>
      </c>
      <c r="N35" s="3">
        <f>L35*M35^C35</f>
        <v>0.62771365687191694</v>
      </c>
    </row>
    <row r="36" spans="1:14" x14ac:dyDescent="0.25">
      <c r="A36" s="1" t="s">
        <v>77</v>
      </c>
      <c r="B36" t="s">
        <v>147</v>
      </c>
      <c r="C36" s="3">
        <v>-0.89</v>
      </c>
      <c r="D36" s="1" t="s">
        <v>150</v>
      </c>
      <c r="E36" s="1">
        <v>20</v>
      </c>
      <c r="F36">
        <v>14</v>
      </c>
      <c r="G36">
        <v>30</v>
      </c>
      <c r="H36" t="s">
        <v>92</v>
      </c>
      <c r="I36" t="s">
        <v>92</v>
      </c>
      <c r="J36">
        <v>1.325E-2</v>
      </c>
      <c r="K36">
        <f>J36*1000</f>
        <v>13.25</v>
      </c>
      <c r="L36">
        <f>K36/F36</f>
        <v>0.9464285714285714</v>
      </c>
      <c r="M36" s="3">
        <v>1.761735652</v>
      </c>
      <c r="N36" s="3">
        <f>L36*M36^C36</f>
        <v>0.57174263800634073</v>
      </c>
    </row>
    <row r="37" spans="1:14" x14ac:dyDescent="0.25">
      <c r="A37" s="1" t="s">
        <v>78</v>
      </c>
      <c r="B37" t="s">
        <v>147</v>
      </c>
      <c r="C37" s="3">
        <v>-0.89</v>
      </c>
      <c r="D37" s="1" t="s">
        <v>151</v>
      </c>
      <c r="E37" s="1">
        <v>20</v>
      </c>
      <c r="F37">
        <v>14</v>
      </c>
      <c r="G37">
        <v>30</v>
      </c>
      <c r="H37">
        <v>3.3610000000000002</v>
      </c>
      <c r="I37">
        <v>3.37</v>
      </c>
      <c r="J37">
        <f t="shared" ref="J37:J42" si="5">I37-H37</f>
        <v>8.999999999999897E-3</v>
      </c>
      <c r="K37">
        <f t="shared" si="4"/>
        <v>8.999999999999897</v>
      </c>
      <c r="L37">
        <f>K37/F37</f>
        <v>0.64285714285713547</v>
      </c>
      <c r="M37" s="3">
        <v>6.0038245669999997</v>
      </c>
      <c r="N37" s="3">
        <f>L37*M37^C37</f>
        <v>0.13041080011770975</v>
      </c>
    </row>
    <row r="38" spans="1:14" x14ac:dyDescent="0.25">
      <c r="A38" s="1" t="s">
        <v>79</v>
      </c>
      <c r="B38" t="s">
        <v>147</v>
      </c>
      <c r="C38" s="3">
        <v>-0.89</v>
      </c>
      <c r="D38" s="1" t="s">
        <v>151</v>
      </c>
      <c r="E38" s="1">
        <v>20</v>
      </c>
      <c r="F38">
        <v>14</v>
      </c>
      <c r="G38">
        <v>30</v>
      </c>
      <c r="H38">
        <v>3.3610000000000002</v>
      </c>
      <c r="I38">
        <v>3.379</v>
      </c>
      <c r="J38">
        <f t="shared" si="5"/>
        <v>1.7999999999999794E-2</v>
      </c>
      <c r="K38">
        <f t="shared" si="4"/>
        <v>17.999999999999794</v>
      </c>
      <c r="L38">
        <f>K38/F38</f>
        <v>1.2857142857142709</v>
      </c>
      <c r="M38" s="3">
        <v>1.286927299</v>
      </c>
      <c r="N38" s="3">
        <f>L38*M38^C38</f>
        <v>1.0271678021540642</v>
      </c>
    </row>
    <row r="39" spans="1:14" x14ac:dyDescent="0.25">
      <c r="A39" s="1" t="s">
        <v>80</v>
      </c>
      <c r="B39" t="s">
        <v>147</v>
      </c>
      <c r="C39" s="3">
        <v>-0.89</v>
      </c>
      <c r="D39" s="1" t="s">
        <v>151</v>
      </c>
      <c r="E39" s="1">
        <v>20</v>
      </c>
      <c r="F39">
        <v>14</v>
      </c>
      <c r="G39">
        <v>20</v>
      </c>
      <c r="H39">
        <v>3.36</v>
      </c>
      <c r="I39">
        <v>3.3679999999999999</v>
      </c>
      <c r="J39">
        <f t="shared" si="5"/>
        <v>8.0000000000000071E-3</v>
      </c>
      <c r="K39">
        <f t="shared" si="4"/>
        <v>8.0000000000000071</v>
      </c>
      <c r="L39">
        <f>K39/F39</f>
        <v>0.57142857142857195</v>
      </c>
      <c r="M39" s="3">
        <v>1.286927299</v>
      </c>
      <c r="N39" s="3">
        <f>L39*M39^C39</f>
        <v>0.45651902317958976</v>
      </c>
    </row>
    <row r="40" spans="1:14" x14ac:dyDescent="0.25">
      <c r="A40" s="1" t="s">
        <v>81</v>
      </c>
      <c r="B40" t="s">
        <v>147</v>
      </c>
      <c r="C40" s="3">
        <v>-0.89</v>
      </c>
      <c r="D40" s="1" t="s">
        <v>151</v>
      </c>
      <c r="E40" s="1">
        <v>20</v>
      </c>
      <c r="F40">
        <v>14</v>
      </c>
      <c r="G40">
        <v>30</v>
      </c>
      <c r="H40">
        <v>3.347</v>
      </c>
      <c r="I40">
        <v>3.3479999999999999</v>
      </c>
      <c r="J40">
        <f t="shared" si="5"/>
        <v>9.9999999999988987E-4</v>
      </c>
      <c r="K40">
        <f t="shared" si="4"/>
        <v>0.99999999999988987</v>
      </c>
      <c r="L40">
        <f>K40/F40</f>
        <v>7.1428571428563556E-2</v>
      </c>
      <c r="M40" s="3">
        <v>1.286927299</v>
      </c>
      <c r="N40" s="3">
        <f>L40*M40^C40</f>
        <v>5.7064877897442377E-2</v>
      </c>
    </row>
    <row r="41" spans="1:14" x14ac:dyDescent="0.25">
      <c r="A41" s="1" t="s">
        <v>82</v>
      </c>
      <c r="B41" t="s">
        <v>147</v>
      </c>
      <c r="C41" s="3">
        <v>-0.89</v>
      </c>
      <c r="D41" s="1" t="s">
        <v>151</v>
      </c>
      <c r="E41" s="1">
        <v>20</v>
      </c>
      <c r="F41">
        <v>14</v>
      </c>
      <c r="G41">
        <v>20</v>
      </c>
      <c r="H41">
        <v>3.347</v>
      </c>
      <c r="I41">
        <v>3.3479999999999999</v>
      </c>
      <c r="J41">
        <f t="shared" si="5"/>
        <v>9.9999999999988987E-4</v>
      </c>
      <c r="K41">
        <f t="shared" si="4"/>
        <v>0.99999999999988987</v>
      </c>
      <c r="L41">
        <f>K41/F41</f>
        <v>7.1428571428563556E-2</v>
      </c>
      <c r="M41" s="3">
        <v>3.063686369</v>
      </c>
      <c r="N41" s="3">
        <f>L41*M41^C41</f>
        <v>2.637026739001927E-2</v>
      </c>
    </row>
    <row r="42" spans="1:14" x14ac:dyDescent="0.25">
      <c r="A42" s="1" t="s">
        <v>83</v>
      </c>
      <c r="B42" t="s">
        <v>147</v>
      </c>
      <c r="C42" s="3">
        <v>-0.89</v>
      </c>
      <c r="D42" s="1" t="s">
        <v>152</v>
      </c>
      <c r="E42" s="1">
        <v>20</v>
      </c>
      <c r="F42">
        <v>14</v>
      </c>
      <c r="G42">
        <v>20</v>
      </c>
      <c r="H42">
        <v>3.36</v>
      </c>
      <c r="I42">
        <v>3.3610000000000002</v>
      </c>
      <c r="J42">
        <f t="shared" si="5"/>
        <v>1.000000000000334E-3</v>
      </c>
      <c r="K42">
        <f t="shared" si="4"/>
        <v>1.000000000000334</v>
      </c>
      <c r="L42">
        <f>K42/F42</f>
        <v>7.1428571428595281E-2</v>
      </c>
      <c r="M42" s="3">
        <v>1.286927299</v>
      </c>
      <c r="N42" s="3">
        <f>L42*M42^C42</f>
        <v>5.7064877897467725E-2</v>
      </c>
    </row>
    <row r="43" spans="1:14" x14ac:dyDescent="0.25">
      <c r="A43" s="1" t="s">
        <v>84</v>
      </c>
      <c r="B43" t="s">
        <v>147</v>
      </c>
      <c r="C43" s="3">
        <v>-0.89</v>
      </c>
      <c r="D43" s="1" t="s">
        <v>152</v>
      </c>
      <c r="E43" s="1">
        <v>20</v>
      </c>
      <c r="F43">
        <v>14</v>
      </c>
      <c r="G43">
        <v>30</v>
      </c>
      <c r="H43">
        <v>3.36</v>
      </c>
      <c r="I43">
        <v>3.371</v>
      </c>
      <c r="J43">
        <f>I43-H43</f>
        <v>1.1000000000000121E-2</v>
      </c>
      <c r="K43">
        <f t="shared" si="4"/>
        <v>11.000000000000121</v>
      </c>
      <c r="L43">
        <f>K43/F43</f>
        <v>0.78571428571429436</v>
      </c>
      <c r="M43" s="3">
        <v>10.40302041</v>
      </c>
      <c r="N43" s="3">
        <f>L43*M43^C43</f>
        <v>9.7722088145986208E-2</v>
      </c>
    </row>
    <row r="44" spans="1:14" x14ac:dyDescent="0.25">
      <c r="A44" s="1" t="s">
        <v>85</v>
      </c>
      <c r="B44" t="s">
        <v>147</v>
      </c>
      <c r="C44" s="3">
        <v>-0.89</v>
      </c>
      <c r="D44" s="1" t="s">
        <v>152</v>
      </c>
      <c r="E44" s="1">
        <v>20</v>
      </c>
      <c r="F44">
        <v>14</v>
      </c>
      <c r="G44">
        <v>20</v>
      </c>
      <c r="H44">
        <v>3.3610000000000002</v>
      </c>
      <c r="I44">
        <v>3.3650000000000002</v>
      </c>
      <c r="J44">
        <f t="shared" ref="J44:J53" si="6">I44-H44</f>
        <v>4.0000000000000036E-3</v>
      </c>
      <c r="K44">
        <f t="shared" si="4"/>
        <v>4.0000000000000036</v>
      </c>
      <c r="L44">
        <f>K44/F44</f>
        <v>0.28571428571428598</v>
      </c>
      <c r="M44" s="3">
        <v>1.286927299</v>
      </c>
      <c r="N44" s="3">
        <f>L44*M44^C44</f>
        <v>0.22825951158979488</v>
      </c>
    </row>
    <row r="45" spans="1:14" x14ac:dyDescent="0.25">
      <c r="A45" s="1" t="s">
        <v>86</v>
      </c>
      <c r="B45" t="s">
        <v>147</v>
      </c>
      <c r="C45" s="3">
        <v>-0.89</v>
      </c>
      <c r="D45" s="1" t="s">
        <v>152</v>
      </c>
      <c r="E45" s="1">
        <v>20</v>
      </c>
      <c r="F45">
        <v>14</v>
      </c>
      <c r="G45">
        <v>30</v>
      </c>
      <c r="H45">
        <v>3.36</v>
      </c>
      <c r="I45">
        <v>3.3780000000000001</v>
      </c>
      <c r="J45">
        <f t="shared" si="6"/>
        <v>1.8000000000000238E-2</v>
      </c>
      <c r="K45">
        <f t="shared" si="4"/>
        <v>18.000000000000238</v>
      </c>
      <c r="L45">
        <f>K45/F45</f>
        <v>1.2857142857143027</v>
      </c>
      <c r="M45" s="3">
        <v>3.063686369</v>
      </c>
      <c r="N45" s="3">
        <f>L45*M45^C45</f>
        <v>0.47466481302040542</v>
      </c>
    </row>
    <row r="46" spans="1:14" x14ac:dyDescent="0.25">
      <c r="A46" s="1" t="s">
        <v>87</v>
      </c>
      <c r="B46" t="s">
        <v>147</v>
      </c>
      <c r="C46" s="3">
        <v>-0.89</v>
      </c>
      <c r="D46" s="1" t="s">
        <v>152</v>
      </c>
      <c r="E46" s="1">
        <v>20</v>
      </c>
      <c r="F46">
        <v>14</v>
      </c>
      <c r="G46">
        <v>20</v>
      </c>
      <c r="H46">
        <v>3.3610000000000002</v>
      </c>
      <c r="I46">
        <v>3.367</v>
      </c>
      <c r="J46">
        <f t="shared" si="6"/>
        <v>5.9999999999997833E-3</v>
      </c>
      <c r="K46">
        <f t="shared" si="4"/>
        <v>5.9999999999997833</v>
      </c>
      <c r="L46">
        <f>K46/F46</f>
        <v>0.42857142857141312</v>
      </c>
      <c r="M46" s="3">
        <v>6.0038245669999997</v>
      </c>
      <c r="N46" s="3">
        <f>L46*M46^C46</f>
        <v>8.6940533411804369E-2</v>
      </c>
    </row>
    <row r="47" spans="1:14" x14ac:dyDescent="0.25">
      <c r="A47" t="s">
        <v>163</v>
      </c>
      <c r="B47" t="s">
        <v>148</v>
      </c>
      <c r="C47" s="3" t="s">
        <v>92</v>
      </c>
      <c r="D47" s="1" t="s">
        <v>148</v>
      </c>
      <c r="E47" s="1">
        <v>10</v>
      </c>
      <c r="F47">
        <v>14</v>
      </c>
      <c r="G47">
        <v>10</v>
      </c>
      <c r="H47">
        <v>3.3570000000000002</v>
      </c>
      <c r="I47">
        <v>3.3879999999999999</v>
      </c>
      <c r="J47">
        <f t="shared" si="6"/>
        <v>3.0999999999999694E-2</v>
      </c>
      <c r="K47">
        <f t="shared" si="4"/>
        <v>30.999999999999694</v>
      </c>
      <c r="L47">
        <f>K47/F47</f>
        <v>2.2142857142856927</v>
      </c>
      <c r="M47" s="3" t="s">
        <v>92</v>
      </c>
      <c r="N47" s="3" t="s">
        <v>92</v>
      </c>
    </row>
    <row r="48" spans="1:14" x14ac:dyDescent="0.25">
      <c r="A48" t="s">
        <v>164</v>
      </c>
      <c r="B48" t="s">
        <v>148</v>
      </c>
      <c r="C48" s="3" t="s">
        <v>92</v>
      </c>
      <c r="D48" s="1" t="s">
        <v>148</v>
      </c>
      <c r="E48" s="1">
        <v>10</v>
      </c>
      <c r="F48">
        <v>14</v>
      </c>
      <c r="G48">
        <v>30</v>
      </c>
      <c r="H48">
        <v>3.3570000000000002</v>
      </c>
      <c r="I48">
        <v>3.38</v>
      </c>
      <c r="J48">
        <f t="shared" si="6"/>
        <v>2.2999999999999687E-2</v>
      </c>
      <c r="K48">
        <f t="shared" si="4"/>
        <v>22.999999999999687</v>
      </c>
      <c r="L48">
        <f>K48/F48</f>
        <v>1.6428571428571206</v>
      </c>
      <c r="M48" s="3" t="s">
        <v>92</v>
      </c>
      <c r="N48" s="3" t="s">
        <v>92</v>
      </c>
    </row>
    <row r="49" spans="1:14" x14ac:dyDescent="0.25">
      <c r="A49" t="s">
        <v>165</v>
      </c>
      <c r="B49" t="s">
        <v>148</v>
      </c>
      <c r="C49" s="3" t="s">
        <v>92</v>
      </c>
      <c r="D49" s="1" t="s">
        <v>148</v>
      </c>
      <c r="E49" s="1">
        <v>10</v>
      </c>
      <c r="F49">
        <v>14</v>
      </c>
      <c r="G49">
        <v>40</v>
      </c>
      <c r="H49">
        <v>3.3570000000000002</v>
      </c>
      <c r="I49">
        <v>3.3919999999999999</v>
      </c>
      <c r="J49">
        <f t="shared" si="6"/>
        <v>3.4999999999999698E-2</v>
      </c>
      <c r="K49">
        <f t="shared" si="4"/>
        <v>34.999999999999702</v>
      </c>
      <c r="L49">
        <f>K49/F49</f>
        <v>2.4999999999999787</v>
      </c>
      <c r="M49" s="3" t="s">
        <v>92</v>
      </c>
      <c r="N49" s="3" t="s">
        <v>92</v>
      </c>
    </row>
    <row r="50" spans="1:14" x14ac:dyDescent="0.25">
      <c r="A50" t="s">
        <v>166</v>
      </c>
      <c r="B50" t="s">
        <v>148</v>
      </c>
      <c r="C50" s="3" t="s">
        <v>92</v>
      </c>
      <c r="D50" s="1" t="s">
        <v>148</v>
      </c>
      <c r="E50" s="1">
        <v>10</v>
      </c>
      <c r="F50">
        <v>14</v>
      </c>
      <c r="G50">
        <v>30</v>
      </c>
      <c r="H50">
        <v>3.3570000000000002</v>
      </c>
      <c r="I50">
        <v>3.383</v>
      </c>
      <c r="J50">
        <f t="shared" si="6"/>
        <v>2.5999999999999801E-2</v>
      </c>
      <c r="K50">
        <f t="shared" si="4"/>
        <v>25.999999999999801</v>
      </c>
      <c r="L50">
        <f>K50/F50</f>
        <v>1.857142857142843</v>
      </c>
      <c r="M50" s="3" t="s">
        <v>92</v>
      </c>
      <c r="N50" s="3" t="s">
        <v>92</v>
      </c>
    </row>
    <row r="51" spans="1:14" x14ac:dyDescent="0.25">
      <c r="A51" t="s">
        <v>167</v>
      </c>
      <c r="B51" t="s">
        <v>148</v>
      </c>
      <c r="C51" s="3" t="s">
        <v>92</v>
      </c>
      <c r="D51" s="1" t="s">
        <v>148</v>
      </c>
      <c r="E51" s="1">
        <v>10</v>
      </c>
      <c r="F51">
        <v>14</v>
      </c>
      <c r="G51">
        <v>20</v>
      </c>
      <c r="H51">
        <v>3.3570000000000002</v>
      </c>
      <c r="I51">
        <v>3.375</v>
      </c>
      <c r="J51">
        <f t="shared" si="6"/>
        <v>1.7999999999999794E-2</v>
      </c>
      <c r="K51">
        <f t="shared" si="4"/>
        <v>17.999999999999794</v>
      </c>
      <c r="L51">
        <f>K51/F51</f>
        <v>1.2857142857142709</v>
      </c>
      <c r="M51" s="3" t="s">
        <v>92</v>
      </c>
      <c r="N51" s="3" t="s">
        <v>92</v>
      </c>
    </row>
    <row r="52" spans="1:14" x14ac:dyDescent="0.25">
      <c r="A52" t="s">
        <v>168</v>
      </c>
      <c r="B52" t="s">
        <v>148</v>
      </c>
      <c r="C52" s="3" t="s">
        <v>92</v>
      </c>
      <c r="D52" s="1" t="s">
        <v>148</v>
      </c>
      <c r="E52" s="1">
        <v>15</v>
      </c>
      <c r="F52">
        <v>14</v>
      </c>
      <c r="G52">
        <v>40</v>
      </c>
      <c r="H52">
        <v>3.3570000000000002</v>
      </c>
      <c r="I52">
        <v>3.3879999999999999</v>
      </c>
      <c r="J52">
        <f t="shared" si="6"/>
        <v>3.0999999999999694E-2</v>
      </c>
      <c r="K52">
        <f t="shared" si="4"/>
        <v>30.999999999999694</v>
      </c>
      <c r="L52">
        <f>K52/F52</f>
        <v>2.2142857142856927</v>
      </c>
      <c r="M52" s="3" t="s">
        <v>92</v>
      </c>
      <c r="N52" s="3" t="s">
        <v>92</v>
      </c>
    </row>
    <row r="53" spans="1:14" x14ac:dyDescent="0.25">
      <c r="A53" t="s">
        <v>169</v>
      </c>
      <c r="B53" t="s">
        <v>148</v>
      </c>
      <c r="C53" s="3" t="s">
        <v>92</v>
      </c>
      <c r="D53" s="1" t="s">
        <v>148</v>
      </c>
      <c r="E53" s="1">
        <v>15</v>
      </c>
      <c r="F53">
        <v>14</v>
      </c>
      <c r="G53">
        <v>30</v>
      </c>
      <c r="H53">
        <v>3.3570000000000002</v>
      </c>
      <c r="I53">
        <v>3.38</v>
      </c>
      <c r="J53">
        <f t="shared" si="6"/>
        <v>2.2999999999999687E-2</v>
      </c>
      <c r="K53">
        <f t="shared" si="4"/>
        <v>22.999999999999687</v>
      </c>
      <c r="L53">
        <f>K53/F53</f>
        <v>1.6428571428571206</v>
      </c>
      <c r="M53" s="3" t="s">
        <v>92</v>
      </c>
      <c r="N53" s="3" t="s">
        <v>92</v>
      </c>
    </row>
    <row r="54" spans="1:14" x14ac:dyDescent="0.25">
      <c r="A54" t="s">
        <v>170</v>
      </c>
      <c r="B54" t="s">
        <v>148</v>
      </c>
      <c r="C54" s="3" t="s">
        <v>92</v>
      </c>
      <c r="D54" s="1" t="s">
        <v>148</v>
      </c>
      <c r="E54" s="1">
        <v>15</v>
      </c>
      <c r="F54">
        <v>14</v>
      </c>
      <c r="G54">
        <v>30</v>
      </c>
      <c r="H54">
        <v>3.3570000000000002</v>
      </c>
      <c r="I54">
        <v>3.383</v>
      </c>
      <c r="J54">
        <f>I54-H54</f>
        <v>2.5999999999999801E-2</v>
      </c>
      <c r="K54">
        <f>J54*1000</f>
        <v>25.999999999999801</v>
      </c>
      <c r="L54">
        <f>K54/F54</f>
        <v>1.857142857142843</v>
      </c>
      <c r="M54" s="3" t="s">
        <v>92</v>
      </c>
      <c r="N54" s="3" t="s">
        <v>92</v>
      </c>
    </row>
    <row r="55" spans="1:14" x14ac:dyDescent="0.25">
      <c r="A55" t="s">
        <v>171</v>
      </c>
      <c r="B55" t="s">
        <v>148</v>
      </c>
      <c r="C55" s="3" t="s">
        <v>92</v>
      </c>
      <c r="D55" s="1" t="s">
        <v>148</v>
      </c>
      <c r="E55" s="1">
        <v>15</v>
      </c>
      <c r="F55">
        <v>14</v>
      </c>
      <c r="G55">
        <v>30</v>
      </c>
      <c r="H55">
        <v>3.347</v>
      </c>
      <c r="I55">
        <v>3.3719999999999999</v>
      </c>
      <c r="J55">
        <f t="shared" ref="J55:J61" si="7">I55-H55</f>
        <v>2.4999999999999911E-2</v>
      </c>
      <c r="K55">
        <f t="shared" ref="K55:K61" si="8">J55*1000</f>
        <v>24.999999999999911</v>
      </c>
      <c r="L55">
        <f>K55/F55</f>
        <v>1.7857142857142794</v>
      </c>
      <c r="M55" s="3" t="s">
        <v>92</v>
      </c>
      <c r="N55" s="3" t="s">
        <v>92</v>
      </c>
    </row>
    <row r="56" spans="1:14" x14ac:dyDescent="0.25">
      <c r="A56" t="s">
        <v>172</v>
      </c>
      <c r="B56" t="s">
        <v>148</v>
      </c>
      <c r="C56" s="3" t="s">
        <v>92</v>
      </c>
      <c r="D56" s="1" t="s">
        <v>148</v>
      </c>
      <c r="E56" s="1">
        <v>15</v>
      </c>
      <c r="F56">
        <v>14</v>
      </c>
      <c r="G56">
        <v>30</v>
      </c>
      <c r="H56">
        <v>3.347</v>
      </c>
      <c r="I56">
        <v>3.375</v>
      </c>
      <c r="J56">
        <f t="shared" si="7"/>
        <v>2.8000000000000025E-2</v>
      </c>
      <c r="K56">
        <f t="shared" si="8"/>
        <v>28.000000000000025</v>
      </c>
      <c r="L56">
        <f>K56/F56</f>
        <v>2.0000000000000018</v>
      </c>
      <c r="M56" s="3" t="s">
        <v>92</v>
      </c>
      <c r="N56" s="3" t="s">
        <v>92</v>
      </c>
    </row>
    <row r="57" spans="1:14" x14ac:dyDescent="0.25">
      <c r="A57" t="s">
        <v>173</v>
      </c>
      <c r="B57" t="s">
        <v>148</v>
      </c>
      <c r="C57" s="3" t="s">
        <v>92</v>
      </c>
      <c r="D57" s="1" t="s">
        <v>148</v>
      </c>
      <c r="E57" s="1">
        <v>20</v>
      </c>
      <c r="F57">
        <v>14</v>
      </c>
      <c r="G57">
        <v>20</v>
      </c>
      <c r="H57">
        <v>3.3570000000000002</v>
      </c>
      <c r="I57">
        <v>3.3660000000000001</v>
      </c>
      <c r="J57">
        <f t="shared" si="7"/>
        <v>8.999999999999897E-3</v>
      </c>
      <c r="K57">
        <f t="shared" si="8"/>
        <v>8.999999999999897</v>
      </c>
      <c r="L57">
        <f>K57/F57</f>
        <v>0.64285714285713547</v>
      </c>
      <c r="M57" s="3" t="s">
        <v>92</v>
      </c>
      <c r="N57" s="3" t="s">
        <v>92</v>
      </c>
    </row>
    <row r="58" spans="1:14" x14ac:dyDescent="0.25">
      <c r="A58" t="s">
        <v>174</v>
      </c>
      <c r="B58" t="s">
        <v>148</v>
      </c>
      <c r="C58" s="3" t="s">
        <v>92</v>
      </c>
      <c r="D58" s="1" t="s">
        <v>148</v>
      </c>
      <c r="E58" s="1">
        <v>20</v>
      </c>
      <c r="F58">
        <v>14</v>
      </c>
      <c r="G58">
        <v>20</v>
      </c>
      <c r="H58">
        <v>3.3570000000000002</v>
      </c>
      <c r="I58">
        <v>3.3809999999999998</v>
      </c>
      <c r="J58">
        <f t="shared" si="7"/>
        <v>2.3999999999999577E-2</v>
      </c>
      <c r="K58">
        <f t="shared" si="8"/>
        <v>23.999999999999577</v>
      </c>
      <c r="L58">
        <f>K58/F58</f>
        <v>1.714285714285684</v>
      </c>
      <c r="M58" s="3" t="s">
        <v>92</v>
      </c>
      <c r="N58" s="3" t="s">
        <v>92</v>
      </c>
    </row>
    <row r="59" spans="1:14" x14ac:dyDescent="0.25">
      <c r="A59" t="s">
        <v>175</v>
      </c>
      <c r="B59" t="s">
        <v>148</v>
      </c>
      <c r="C59" s="3" t="s">
        <v>92</v>
      </c>
      <c r="D59" s="1" t="s">
        <v>148</v>
      </c>
      <c r="E59" s="1">
        <v>20</v>
      </c>
      <c r="F59">
        <v>14</v>
      </c>
      <c r="G59">
        <v>20</v>
      </c>
      <c r="H59">
        <v>3.3570000000000002</v>
      </c>
      <c r="I59">
        <v>3.3719999999999999</v>
      </c>
      <c r="J59">
        <f t="shared" si="7"/>
        <v>1.499999999999968E-2</v>
      </c>
      <c r="K59">
        <f t="shared" si="8"/>
        <v>14.99999999999968</v>
      </c>
      <c r="L59">
        <f>K59/F59</f>
        <v>1.0714285714285485</v>
      </c>
      <c r="M59" s="3" t="s">
        <v>92</v>
      </c>
      <c r="N59" s="3" t="s">
        <v>92</v>
      </c>
    </row>
    <row r="60" spans="1:14" x14ac:dyDescent="0.25">
      <c r="A60" t="s">
        <v>176</v>
      </c>
      <c r="B60" t="s">
        <v>148</v>
      </c>
      <c r="C60" s="3" t="s">
        <v>92</v>
      </c>
      <c r="D60" s="1" t="s">
        <v>148</v>
      </c>
      <c r="E60" s="1">
        <v>20</v>
      </c>
      <c r="F60">
        <v>14</v>
      </c>
      <c r="G60">
        <v>20</v>
      </c>
      <c r="H60">
        <v>3.339</v>
      </c>
      <c r="I60">
        <v>3.3530000000000002</v>
      </c>
      <c r="J60">
        <f t="shared" si="7"/>
        <v>1.4000000000000234E-2</v>
      </c>
      <c r="K60">
        <f t="shared" si="8"/>
        <v>14.000000000000234</v>
      </c>
      <c r="L60">
        <f>K60/F60</f>
        <v>1.0000000000000167</v>
      </c>
      <c r="M60" s="3" t="s">
        <v>92</v>
      </c>
      <c r="N60" s="3" t="s">
        <v>92</v>
      </c>
    </row>
    <row r="61" spans="1:14" x14ac:dyDescent="0.25">
      <c r="A61" t="s">
        <v>177</v>
      </c>
      <c r="B61" t="s">
        <v>148</v>
      </c>
      <c r="C61" s="3" t="s">
        <v>92</v>
      </c>
      <c r="D61" s="1" t="s">
        <v>148</v>
      </c>
      <c r="E61" s="1">
        <v>20</v>
      </c>
      <c r="F61">
        <v>14</v>
      </c>
      <c r="G61">
        <v>30</v>
      </c>
      <c r="H61">
        <v>3.3570000000000002</v>
      </c>
      <c r="I61">
        <v>3.3759999999999999</v>
      </c>
      <c r="J61">
        <f t="shared" si="7"/>
        <v>1.8999999999999684E-2</v>
      </c>
      <c r="K61">
        <f t="shared" si="8"/>
        <v>18.999999999999684</v>
      </c>
      <c r="L61">
        <f>K61/F61</f>
        <v>1.3571428571428346</v>
      </c>
      <c r="M61" s="3" t="s">
        <v>92</v>
      </c>
      <c r="N61" s="3" t="s">
        <v>92</v>
      </c>
    </row>
    <row r="62" spans="1:14" x14ac:dyDescent="0.25">
      <c r="A62" t="s">
        <v>126</v>
      </c>
      <c r="B62" t="s">
        <v>147</v>
      </c>
      <c r="C62" s="3">
        <v>-0.89</v>
      </c>
      <c r="D62" s="1" t="s">
        <v>150</v>
      </c>
      <c r="E62" t="s">
        <v>153</v>
      </c>
      <c r="F62">
        <v>14</v>
      </c>
      <c r="G62">
        <v>30</v>
      </c>
      <c r="H62">
        <v>3.3660000000000001</v>
      </c>
      <c r="I62">
        <v>3.375</v>
      </c>
      <c r="J62">
        <f t="shared" ref="J62:J64" si="9">I62-H62</f>
        <v>8.999999999999897E-3</v>
      </c>
      <c r="K62">
        <f t="shared" ref="K62:K66" si="10">J62*1000</f>
        <v>8.999999999999897</v>
      </c>
      <c r="L62">
        <f>K62/F62</f>
        <v>0.64285714285713547</v>
      </c>
      <c r="M62" s="3">
        <v>10.40302041</v>
      </c>
      <c r="N62" s="3">
        <f>L62*M62^C62</f>
        <v>7.9954435755805089E-2</v>
      </c>
    </row>
    <row r="63" spans="1:14" x14ac:dyDescent="0.25">
      <c r="A63" t="s">
        <v>127</v>
      </c>
      <c r="B63" t="s">
        <v>147</v>
      </c>
      <c r="C63" s="3">
        <v>-0.89</v>
      </c>
      <c r="D63" s="1" t="s">
        <v>150</v>
      </c>
      <c r="E63" t="s">
        <v>153</v>
      </c>
      <c r="F63">
        <v>14</v>
      </c>
      <c r="G63">
        <v>40</v>
      </c>
      <c r="H63">
        <v>3.3660000000000001</v>
      </c>
      <c r="I63">
        <v>3.3860000000000001</v>
      </c>
      <c r="J63">
        <f t="shared" si="9"/>
        <v>2.0000000000000018E-2</v>
      </c>
      <c r="K63">
        <f t="shared" si="10"/>
        <v>20.000000000000018</v>
      </c>
      <c r="L63">
        <f>K63/F63</f>
        <v>1.4285714285714299</v>
      </c>
      <c r="M63" s="3">
        <v>6.0038245669999997</v>
      </c>
      <c r="N63" s="3">
        <f>L63*M63^C63</f>
        <v>0.28980177803935864</v>
      </c>
    </row>
    <row r="64" spans="1:14" x14ac:dyDescent="0.25">
      <c r="A64" t="s">
        <v>128</v>
      </c>
      <c r="B64" t="s">
        <v>147</v>
      </c>
      <c r="C64" s="3">
        <v>-0.89</v>
      </c>
      <c r="D64" s="1" t="s">
        <v>150</v>
      </c>
      <c r="E64" t="s">
        <v>153</v>
      </c>
      <c r="F64">
        <v>14</v>
      </c>
      <c r="G64">
        <v>30</v>
      </c>
      <c r="H64">
        <v>3.3660000000000001</v>
      </c>
      <c r="I64">
        <v>3.375</v>
      </c>
      <c r="J64">
        <f t="shared" si="9"/>
        <v>8.999999999999897E-3</v>
      </c>
      <c r="K64">
        <f t="shared" si="10"/>
        <v>8.999999999999897</v>
      </c>
      <c r="L64">
        <f>K64/F64</f>
        <v>0.64285714285713547</v>
      </c>
      <c r="M64" s="3">
        <v>1.286927299</v>
      </c>
      <c r="N64" s="3">
        <f>L64*M64^C64</f>
        <v>0.51358390107703211</v>
      </c>
    </row>
    <row r="65" spans="1:14" x14ac:dyDescent="0.25">
      <c r="A65" t="s">
        <v>129</v>
      </c>
      <c r="B65" t="s">
        <v>147</v>
      </c>
      <c r="C65" s="3">
        <v>-0.89</v>
      </c>
      <c r="D65" s="1" t="s">
        <v>150</v>
      </c>
      <c r="E65" t="s">
        <v>153</v>
      </c>
      <c r="F65">
        <v>14</v>
      </c>
      <c r="G65">
        <v>30</v>
      </c>
      <c r="H65">
        <v>3.3660000000000001</v>
      </c>
      <c r="I65">
        <v>3.3820000000000001</v>
      </c>
      <c r="J65">
        <f>I65-H65</f>
        <v>1.6000000000000014E-2</v>
      </c>
      <c r="K65">
        <f t="shared" si="10"/>
        <v>16.000000000000014</v>
      </c>
      <c r="L65">
        <f>K65/F65</f>
        <v>1.1428571428571439</v>
      </c>
      <c r="M65" s="3">
        <v>10.40302041</v>
      </c>
      <c r="N65" s="3">
        <f>L65*M65^C65</f>
        <v>0.14214121912143304</v>
      </c>
    </row>
    <row r="66" spans="1:14" x14ac:dyDescent="0.25">
      <c r="A66" t="s">
        <v>130</v>
      </c>
      <c r="B66" t="s">
        <v>147</v>
      </c>
      <c r="C66" s="3">
        <v>-0.89</v>
      </c>
      <c r="D66" s="1" t="s">
        <v>150</v>
      </c>
      <c r="E66" t="s">
        <v>153</v>
      </c>
      <c r="F66">
        <v>14</v>
      </c>
      <c r="G66">
        <v>30</v>
      </c>
      <c r="H66">
        <v>3.3660000000000001</v>
      </c>
      <c r="I66">
        <v>3.3820000000000001</v>
      </c>
      <c r="J66">
        <f t="shared" ref="J66:J75" si="11">I66-H66</f>
        <v>1.6000000000000014E-2</v>
      </c>
      <c r="K66">
        <f t="shared" si="10"/>
        <v>16.000000000000014</v>
      </c>
      <c r="L66">
        <f>K66/F66</f>
        <v>1.1428571428571439</v>
      </c>
      <c r="M66" s="3">
        <v>3.063686369</v>
      </c>
      <c r="N66" s="3">
        <f>L66*M66^C66</f>
        <v>0.42192427824035522</v>
      </c>
    </row>
    <row r="67" spans="1:14" x14ac:dyDescent="0.25">
      <c r="A67" t="s">
        <v>131</v>
      </c>
      <c r="B67" t="s">
        <v>147</v>
      </c>
      <c r="C67" s="3">
        <v>-0.89</v>
      </c>
      <c r="D67" s="1" t="s">
        <v>151</v>
      </c>
      <c r="E67" t="s">
        <v>153</v>
      </c>
      <c r="F67">
        <v>14</v>
      </c>
      <c r="G67">
        <v>30</v>
      </c>
      <c r="H67" t="s">
        <v>92</v>
      </c>
      <c r="I67" t="s">
        <v>92</v>
      </c>
      <c r="J67" t="s">
        <v>92</v>
      </c>
      <c r="K67" t="s">
        <v>92</v>
      </c>
      <c r="L67" t="s">
        <v>92</v>
      </c>
      <c r="M67" s="3">
        <v>10.40302041</v>
      </c>
      <c r="N67" s="3" t="s">
        <v>92</v>
      </c>
    </row>
    <row r="68" spans="1:14" x14ac:dyDescent="0.25">
      <c r="A68" t="s">
        <v>132</v>
      </c>
      <c r="B68" t="s">
        <v>147</v>
      </c>
      <c r="C68" s="3">
        <v>-0.89</v>
      </c>
      <c r="D68" s="1" t="s">
        <v>151</v>
      </c>
      <c r="E68" t="s">
        <v>153</v>
      </c>
      <c r="F68">
        <v>14</v>
      </c>
      <c r="G68">
        <v>30</v>
      </c>
      <c r="H68">
        <v>3.3660000000000001</v>
      </c>
      <c r="I68">
        <v>3.38</v>
      </c>
      <c r="J68">
        <f t="shared" si="11"/>
        <v>1.399999999999979E-2</v>
      </c>
      <c r="K68">
        <f>J68*1000</f>
        <v>13.99999999999979</v>
      </c>
      <c r="L68">
        <f>K68/F68</f>
        <v>0.99999999999998501</v>
      </c>
      <c r="M68" s="3">
        <v>10.40302041</v>
      </c>
      <c r="N68" s="3">
        <f>L68*M68^C68</f>
        <v>0.12437356673125194</v>
      </c>
    </row>
    <row r="69" spans="1:14" x14ac:dyDescent="0.25">
      <c r="A69" t="s">
        <v>133</v>
      </c>
      <c r="B69" t="s">
        <v>147</v>
      </c>
      <c r="C69" s="3">
        <v>-0.89</v>
      </c>
      <c r="D69" s="1" t="s">
        <v>151</v>
      </c>
      <c r="E69" t="s">
        <v>153</v>
      </c>
      <c r="F69">
        <v>14</v>
      </c>
      <c r="G69">
        <v>20</v>
      </c>
      <c r="H69">
        <v>3.3660000000000001</v>
      </c>
      <c r="I69">
        <v>3.3809999999999998</v>
      </c>
      <c r="J69">
        <f t="shared" si="11"/>
        <v>1.499999999999968E-2</v>
      </c>
      <c r="K69">
        <f t="shared" ref="K69:K81" si="12">J69*1000</f>
        <v>14.99999999999968</v>
      </c>
      <c r="L69">
        <f>K69/F69</f>
        <v>1.0714285714285485</v>
      </c>
      <c r="M69" s="3">
        <v>6.0038245669999997</v>
      </c>
      <c r="N69" s="3">
        <f>L69*M69^C69</f>
        <v>0.21735133352951411</v>
      </c>
    </row>
    <row r="70" spans="1:14" x14ac:dyDescent="0.25">
      <c r="A70" t="s">
        <v>134</v>
      </c>
      <c r="B70" t="s">
        <v>147</v>
      </c>
      <c r="C70" s="3">
        <v>-0.89</v>
      </c>
      <c r="D70" s="1" t="s">
        <v>151</v>
      </c>
      <c r="E70" t="s">
        <v>153</v>
      </c>
      <c r="F70">
        <v>14</v>
      </c>
      <c r="G70">
        <v>30</v>
      </c>
      <c r="H70">
        <v>3.367</v>
      </c>
      <c r="I70">
        <v>3.39</v>
      </c>
      <c r="J70">
        <f t="shared" si="11"/>
        <v>2.3000000000000131E-2</v>
      </c>
      <c r="K70">
        <f t="shared" si="12"/>
        <v>23.000000000000131</v>
      </c>
      <c r="L70">
        <f>K70/F70</f>
        <v>1.6428571428571523</v>
      </c>
      <c r="M70" s="3">
        <v>6.0038245669999997</v>
      </c>
      <c r="N70" s="3">
        <f>L70*M70^C70</f>
        <v>0.33327204474526401</v>
      </c>
    </row>
    <row r="71" spans="1:14" x14ac:dyDescent="0.25">
      <c r="A71" t="s">
        <v>135</v>
      </c>
      <c r="B71" t="s">
        <v>147</v>
      </c>
      <c r="C71" s="3">
        <v>-0.89</v>
      </c>
      <c r="D71" s="1" t="s">
        <v>151</v>
      </c>
      <c r="E71" t="s">
        <v>153</v>
      </c>
      <c r="F71">
        <v>14</v>
      </c>
      <c r="G71">
        <v>20</v>
      </c>
      <c r="H71">
        <v>3.367</v>
      </c>
      <c r="I71">
        <v>3.3759999999999999</v>
      </c>
      <c r="J71">
        <f t="shared" si="11"/>
        <v>8.999999999999897E-3</v>
      </c>
      <c r="K71">
        <f t="shared" si="12"/>
        <v>8.999999999999897</v>
      </c>
      <c r="L71">
        <f>K71/F71</f>
        <v>0.64285714285713547</v>
      </c>
      <c r="M71" s="3">
        <v>10.40302041</v>
      </c>
      <c r="N71" s="3">
        <f>L71*M71^C71</f>
        <v>7.9954435755805089E-2</v>
      </c>
    </row>
    <row r="72" spans="1:14" x14ac:dyDescent="0.25">
      <c r="A72" t="s">
        <v>136</v>
      </c>
      <c r="B72" t="s">
        <v>147</v>
      </c>
      <c r="C72" s="3">
        <v>-0.89</v>
      </c>
      <c r="D72" s="1" t="s">
        <v>152</v>
      </c>
      <c r="E72" t="s">
        <v>153</v>
      </c>
      <c r="F72">
        <v>14</v>
      </c>
      <c r="G72">
        <v>20</v>
      </c>
      <c r="H72">
        <v>3.3650000000000002</v>
      </c>
      <c r="I72">
        <v>3.38</v>
      </c>
      <c r="J72">
        <f t="shared" si="11"/>
        <v>1.499999999999968E-2</v>
      </c>
      <c r="K72">
        <f t="shared" si="12"/>
        <v>14.99999999999968</v>
      </c>
      <c r="L72">
        <f>K72/F72</f>
        <v>1.0714285714285485</v>
      </c>
      <c r="M72" s="3">
        <v>6.0038245669999997</v>
      </c>
      <c r="N72" s="3">
        <f>L72*M72^C72</f>
        <v>0.21735133352951411</v>
      </c>
    </row>
    <row r="73" spans="1:14" x14ac:dyDescent="0.25">
      <c r="A73" t="s">
        <v>137</v>
      </c>
      <c r="B73" t="s">
        <v>147</v>
      </c>
      <c r="C73" s="3">
        <v>-0.89</v>
      </c>
      <c r="D73" s="1" t="s">
        <v>152</v>
      </c>
      <c r="E73" t="s">
        <v>153</v>
      </c>
      <c r="F73">
        <v>14</v>
      </c>
      <c r="G73">
        <v>30</v>
      </c>
      <c r="H73" t="s">
        <v>92</v>
      </c>
      <c r="I73" t="s">
        <v>92</v>
      </c>
      <c r="J73" t="s">
        <v>92</v>
      </c>
      <c r="K73" t="s">
        <v>92</v>
      </c>
      <c r="L73" t="s">
        <v>92</v>
      </c>
      <c r="M73" s="3">
        <v>6.0038245669999997</v>
      </c>
      <c r="N73" s="3" t="s">
        <v>92</v>
      </c>
    </row>
    <row r="74" spans="1:14" x14ac:dyDescent="0.25">
      <c r="A74" t="s">
        <v>138</v>
      </c>
      <c r="B74" t="s">
        <v>147</v>
      </c>
      <c r="C74" s="3">
        <v>-0.89</v>
      </c>
      <c r="D74" s="1" t="s">
        <v>152</v>
      </c>
      <c r="E74" t="s">
        <v>153</v>
      </c>
      <c r="F74">
        <v>14</v>
      </c>
      <c r="G74">
        <v>20</v>
      </c>
      <c r="H74">
        <v>3.3660000000000001</v>
      </c>
      <c r="I74">
        <v>3.3860000000000001</v>
      </c>
      <c r="J74">
        <f t="shared" si="11"/>
        <v>2.0000000000000018E-2</v>
      </c>
      <c r="K74">
        <f t="shared" si="12"/>
        <v>20.000000000000018</v>
      </c>
      <c r="L74">
        <f>K74/F74</f>
        <v>1.4285714285714299</v>
      </c>
      <c r="M74" s="3">
        <v>6.0038245669999997</v>
      </c>
      <c r="N74" s="3">
        <f>L74*M74^C74</f>
        <v>0.28980177803935864</v>
      </c>
    </row>
    <row r="75" spans="1:14" x14ac:dyDescent="0.25">
      <c r="A75" t="s">
        <v>139</v>
      </c>
      <c r="B75" t="s">
        <v>147</v>
      </c>
      <c r="C75" s="3">
        <v>-0.89</v>
      </c>
      <c r="D75" s="1" t="s">
        <v>152</v>
      </c>
      <c r="E75" t="s">
        <v>153</v>
      </c>
      <c r="F75">
        <v>14</v>
      </c>
      <c r="G75">
        <v>30</v>
      </c>
      <c r="H75">
        <v>3.367</v>
      </c>
      <c r="I75">
        <v>3.3759999999999999</v>
      </c>
      <c r="J75">
        <f t="shared" si="11"/>
        <v>8.999999999999897E-3</v>
      </c>
      <c r="K75">
        <f t="shared" si="12"/>
        <v>8.999999999999897</v>
      </c>
      <c r="L75">
        <f>K75/F75</f>
        <v>0.64285714285713547</v>
      </c>
      <c r="M75" s="3">
        <v>6.0038245669999997</v>
      </c>
      <c r="N75" s="3">
        <f>L75*M75^C75</f>
        <v>0.13041080011770975</v>
      </c>
    </row>
    <row r="76" spans="1:14" x14ac:dyDescent="0.25">
      <c r="A76" t="s">
        <v>140</v>
      </c>
      <c r="B76" t="s">
        <v>147</v>
      </c>
      <c r="C76" s="3">
        <v>-0.89</v>
      </c>
      <c r="D76" s="1" t="s">
        <v>152</v>
      </c>
      <c r="E76" t="s">
        <v>153</v>
      </c>
      <c r="F76">
        <v>14</v>
      </c>
      <c r="G76">
        <v>20</v>
      </c>
      <c r="H76">
        <v>3.3660000000000001</v>
      </c>
      <c r="I76">
        <v>3.3740000000000001</v>
      </c>
      <c r="J76">
        <f>I76-H76</f>
        <v>8.0000000000000071E-3</v>
      </c>
      <c r="K76">
        <f t="shared" si="12"/>
        <v>8.0000000000000071</v>
      </c>
      <c r="L76">
        <f>K76/F76</f>
        <v>0.57142857142857195</v>
      </c>
      <c r="M76" s="3">
        <v>6.0038245669999997</v>
      </c>
      <c r="N76" s="3">
        <f>L76*M76^C76</f>
        <v>0.11592071121574345</v>
      </c>
    </row>
    <row r="77" spans="1:14" x14ac:dyDescent="0.25">
      <c r="A77" t="s">
        <v>178</v>
      </c>
      <c r="B77" t="s">
        <v>148</v>
      </c>
      <c r="C77" s="3" t="s">
        <v>92</v>
      </c>
      <c r="D77" t="s">
        <v>148</v>
      </c>
      <c r="E77" t="s">
        <v>153</v>
      </c>
      <c r="F77">
        <v>14</v>
      </c>
      <c r="G77">
        <v>30</v>
      </c>
      <c r="H77">
        <v>3.367</v>
      </c>
      <c r="I77">
        <v>3.387</v>
      </c>
      <c r="J77">
        <f t="shared" ref="J77:J81" si="13">I77-H77</f>
        <v>2.0000000000000018E-2</v>
      </c>
      <c r="K77">
        <f t="shared" si="12"/>
        <v>20.000000000000018</v>
      </c>
      <c r="L77">
        <f>K77/F77</f>
        <v>1.4285714285714299</v>
      </c>
      <c r="M77" s="3" t="s">
        <v>92</v>
      </c>
      <c r="N77" s="3" t="s">
        <v>92</v>
      </c>
    </row>
    <row r="78" spans="1:14" x14ac:dyDescent="0.25">
      <c r="A78" t="s">
        <v>179</v>
      </c>
      <c r="B78" t="s">
        <v>148</v>
      </c>
      <c r="C78" s="3" t="s">
        <v>92</v>
      </c>
      <c r="D78" t="s">
        <v>148</v>
      </c>
      <c r="E78" t="s">
        <v>153</v>
      </c>
      <c r="F78">
        <v>14</v>
      </c>
      <c r="G78">
        <v>40</v>
      </c>
      <c r="H78">
        <v>3.3660000000000001</v>
      </c>
      <c r="I78">
        <v>3.383</v>
      </c>
      <c r="J78">
        <f t="shared" si="13"/>
        <v>1.6999999999999904E-2</v>
      </c>
      <c r="K78">
        <f t="shared" si="12"/>
        <v>16.999999999999904</v>
      </c>
      <c r="L78">
        <f>K78/F78</f>
        <v>1.2142857142857075</v>
      </c>
      <c r="M78" s="3" t="s">
        <v>92</v>
      </c>
      <c r="N78" s="3" t="s">
        <v>92</v>
      </c>
    </row>
    <row r="79" spans="1:14" x14ac:dyDescent="0.25">
      <c r="A79" t="s">
        <v>180</v>
      </c>
      <c r="B79" t="s">
        <v>148</v>
      </c>
      <c r="C79" s="3" t="s">
        <v>92</v>
      </c>
      <c r="D79" t="s">
        <v>148</v>
      </c>
      <c r="E79" t="s">
        <v>153</v>
      </c>
      <c r="F79">
        <v>14</v>
      </c>
      <c r="G79">
        <v>30</v>
      </c>
      <c r="H79">
        <v>3.3660000000000001</v>
      </c>
      <c r="I79">
        <v>3.38</v>
      </c>
      <c r="J79">
        <f t="shared" si="13"/>
        <v>1.399999999999979E-2</v>
      </c>
      <c r="K79">
        <f t="shared" si="12"/>
        <v>13.99999999999979</v>
      </c>
      <c r="L79">
        <f>K79/F79</f>
        <v>0.99999999999998501</v>
      </c>
      <c r="M79" s="3" t="s">
        <v>92</v>
      </c>
      <c r="N79" s="3" t="s">
        <v>92</v>
      </c>
    </row>
    <row r="80" spans="1:14" x14ac:dyDescent="0.25">
      <c r="A80" t="s">
        <v>181</v>
      </c>
      <c r="B80" t="s">
        <v>148</v>
      </c>
      <c r="C80" s="3" t="s">
        <v>92</v>
      </c>
      <c r="D80" t="s">
        <v>148</v>
      </c>
      <c r="E80" t="s">
        <v>153</v>
      </c>
      <c r="F80">
        <v>14</v>
      </c>
      <c r="G80">
        <v>30</v>
      </c>
      <c r="H80">
        <v>3.3660000000000001</v>
      </c>
      <c r="I80">
        <v>3.3809999999999998</v>
      </c>
      <c r="J80">
        <f t="shared" si="13"/>
        <v>1.499999999999968E-2</v>
      </c>
      <c r="K80">
        <f t="shared" si="12"/>
        <v>14.99999999999968</v>
      </c>
      <c r="L80">
        <f>K80/F80</f>
        <v>1.0714285714285485</v>
      </c>
      <c r="M80" s="3" t="s">
        <v>92</v>
      </c>
      <c r="N80" s="3" t="s">
        <v>92</v>
      </c>
    </row>
    <row r="81" spans="1:14" x14ac:dyDescent="0.25">
      <c r="A81" t="s">
        <v>182</v>
      </c>
      <c r="B81" t="s">
        <v>148</v>
      </c>
      <c r="C81" s="3" t="s">
        <v>92</v>
      </c>
      <c r="D81" t="s">
        <v>148</v>
      </c>
      <c r="E81" t="s">
        <v>153</v>
      </c>
      <c r="F81">
        <v>14</v>
      </c>
      <c r="G81">
        <v>30</v>
      </c>
      <c r="H81">
        <v>3.3660000000000001</v>
      </c>
      <c r="I81">
        <v>3.3780000000000001</v>
      </c>
      <c r="J81">
        <f t="shared" si="13"/>
        <v>1.2000000000000011E-2</v>
      </c>
      <c r="K81">
        <f t="shared" si="12"/>
        <v>12.000000000000011</v>
      </c>
      <c r="L81">
        <f>K81/F81</f>
        <v>0.85714285714285787</v>
      </c>
      <c r="M81" s="3" t="s">
        <v>92</v>
      </c>
      <c r="N81" s="3" t="s">
        <v>92</v>
      </c>
    </row>
  </sheetData>
  <autoFilter ref="A1:N81" xr:uid="{78E2E010-CC92-46EF-A920-C9D7B651403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906A-A1D9-5D4C-96C3-3DE52F027295}">
  <dimension ref="A1:J147"/>
  <sheetViews>
    <sheetView zoomScale="140" zoomScaleNormal="140" workbookViewId="0">
      <pane ySplit="1" topLeftCell="A2" activePane="bottomLeft" state="frozen"/>
      <selection pane="bottomLeft" activeCell="F23" sqref="F23"/>
    </sheetView>
  </sheetViews>
  <sheetFormatPr defaultColWidth="11" defaultRowHeight="15.75" x14ac:dyDescent="0.25"/>
  <cols>
    <col min="1" max="1" width="16.5" customWidth="1"/>
    <col min="5" max="5" width="20.875" bestFit="1" customWidth="1"/>
  </cols>
  <sheetData>
    <row r="1" spans="1:7" x14ac:dyDescent="0.25">
      <c r="A1" s="2" t="s">
        <v>0</v>
      </c>
      <c r="B1" s="2" t="s">
        <v>108</v>
      </c>
      <c r="C1" s="2" t="s">
        <v>108</v>
      </c>
      <c r="D1" s="2" t="s">
        <v>108</v>
      </c>
      <c r="E1" s="2" t="s">
        <v>16</v>
      </c>
      <c r="F1" s="2" t="s">
        <v>109</v>
      </c>
      <c r="G1" s="2" t="s">
        <v>110</v>
      </c>
    </row>
    <row r="2" spans="1:7" x14ac:dyDescent="0.25">
      <c r="A2" t="s">
        <v>1</v>
      </c>
      <c r="F2">
        <v>3.3540000000000001</v>
      </c>
      <c r="G2">
        <v>3.3809999999999998</v>
      </c>
    </row>
    <row r="3" spans="1:7" x14ac:dyDescent="0.25">
      <c r="A3" t="s">
        <v>2</v>
      </c>
      <c r="F3">
        <v>3.3530000000000002</v>
      </c>
      <c r="G3">
        <v>3.383</v>
      </c>
    </row>
    <row r="4" spans="1:7" x14ac:dyDescent="0.25">
      <c r="A4" t="s">
        <v>3</v>
      </c>
      <c r="F4">
        <v>3.3530000000000002</v>
      </c>
      <c r="G4">
        <v>3.383</v>
      </c>
    </row>
    <row r="5" spans="1:7" x14ac:dyDescent="0.25">
      <c r="A5" t="s">
        <v>4</v>
      </c>
      <c r="F5">
        <v>3.3530000000000002</v>
      </c>
      <c r="G5">
        <v>3.3809999999999998</v>
      </c>
    </row>
    <row r="6" spans="1:7" x14ac:dyDescent="0.25">
      <c r="A6" t="s">
        <v>5</v>
      </c>
      <c r="F6">
        <v>3.3540000000000001</v>
      </c>
      <c r="G6">
        <v>3.3809999999999998</v>
      </c>
    </row>
    <row r="7" spans="1:7" x14ac:dyDescent="0.25">
      <c r="A7" t="s">
        <v>6</v>
      </c>
      <c r="F7">
        <v>1.9970000000000001</v>
      </c>
      <c r="G7">
        <v>2.0409999999999999</v>
      </c>
    </row>
    <row r="8" spans="1:7" x14ac:dyDescent="0.25">
      <c r="A8" t="s">
        <v>7</v>
      </c>
      <c r="F8">
        <v>1.9970000000000001</v>
      </c>
      <c r="G8">
        <v>2.0249999999999999</v>
      </c>
    </row>
    <row r="9" spans="1:7" x14ac:dyDescent="0.25">
      <c r="A9" t="s">
        <v>8</v>
      </c>
    </row>
    <row r="10" spans="1:7" x14ac:dyDescent="0.25">
      <c r="A10" t="s">
        <v>9</v>
      </c>
      <c r="F10">
        <v>1.9970000000000001</v>
      </c>
      <c r="G10">
        <v>2.0230000000000001</v>
      </c>
    </row>
    <row r="11" spans="1:7" x14ac:dyDescent="0.25">
      <c r="A11" t="s">
        <v>10</v>
      </c>
      <c r="F11">
        <v>1.9970000000000001</v>
      </c>
      <c r="G11">
        <v>2.0179999999999998</v>
      </c>
    </row>
    <row r="12" spans="1:7" x14ac:dyDescent="0.25">
      <c r="A12" t="s">
        <v>11</v>
      </c>
      <c r="F12">
        <v>1.9970000000000001</v>
      </c>
      <c r="G12">
        <v>2.0179999999999998</v>
      </c>
    </row>
    <row r="13" spans="1:7" x14ac:dyDescent="0.25">
      <c r="A13" t="s">
        <v>12</v>
      </c>
    </row>
    <row r="14" spans="1:7" x14ac:dyDescent="0.25">
      <c r="A14" t="s">
        <v>13</v>
      </c>
      <c r="F14">
        <v>3.3540000000000001</v>
      </c>
      <c r="G14">
        <v>3.3839999999999999</v>
      </c>
    </row>
    <row r="15" spans="1:7" x14ac:dyDescent="0.25">
      <c r="A15" t="s">
        <v>14</v>
      </c>
      <c r="F15">
        <v>1.9970000000000001</v>
      </c>
      <c r="G15">
        <v>2.024</v>
      </c>
    </row>
    <row r="16" spans="1:7" x14ac:dyDescent="0.25">
      <c r="A16" t="s">
        <v>15</v>
      </c>
      <c r="F16">
        <v>1.9970000000000001</v>
      </c>
      <c r="G16">
        <v>2.0139999999999998</v>
      </c>
    </row>
    <row r="17" spans="1:7" x14ac:dyDescent="0.25">
      <c r="A17" t="s">
        <v>17</v>
      </c>
    </row>
    <row r="18" spans="1:7" x14ac:dyDescent="0.25">
      <c r="A18" t="s">
        <v>18</v>
      </c>
    </row>
    <row r="19" spans="1:7" x14ac:dyDescent="0.25">
      <c r="A19" t="s">
        <v>19</v>
      </c>
    </row>
    <row r="20" spans="1:7" x14ac:dyDescent="0.25">
      <c r="A20" t="s">
        <v>20</v>
      </c>
    </row>
    <row r="21" spans="1:7" x14ac:dyDescent="0.25">
      <c r="A21" t="s">
        <v>21</v>
      </c>
    </row>
    <row r="22" spans="1:7" x14ac:dyDescent="0.25">
      <c r="A22" t="s">
        <v>22</v>
      </c>
    </row>
    <row r="23" spans="1:7" x14ac:dyDescent="0.25">
      <c r="A23" t="s">
        <v>23</v>
      </c>
    </row>
    <row r="24" spans="1:7" x14ac:dyDescent="0.25">
      <c r="A24" t="s">
        <v>24</v>
      </c>
      <c r="F24">
        <v>1.9970000000000001</v>
      </c>
      <c r="G24">
        <v>2.0209999999999999</v>
      </c>
    </row>
    <row r="25" spans="1:7" x14ac:dyDescent="0.25">
      <c r="A25" t="s">
        <v>25</v>
      </c>
    </row>
    <row r="26" spans="1:7" x14ac:dyDescent="0.25">
      <c r="A26" t="s">
        <v>26</v>
      </c>
    </row>
    <row r="27" spans="1:7" x14ac:dyDescent="0.25">
      <c r="A27" t="s">
        <v>27</v>
      </c>
    </row>
    <row r="28" spans="1:7" x14ac:dyDescent="0.25">
      <c r="A28" t="s">
        <v>28</v>
      </c>
    </row>
    <row r="29" spans="1:7" x14ac:dyDescent="0.25">
      <c r="A29" t="s">
        <v>29</v>
      </c>
      <c r="F29">
        <v>3.3530000000000002</v>
      </c>
      <c r="G29">
        <v>3.3769999999999998</v>
      </c>
    </row>
    <row r="30" spans="1:7" x14ac:dyDescent="0.25">
      <c r="A30" t="s">
        <v>30</v>
      </c>
    </row>
    <row r="31" spans="1:7" x14ac:dyDescent="0.25">
      <c r="A31" t="s">
        <v>31</v>
      </c>
    </row>
    <row r="32" spans="1:7" x14ac:dyDescent="0.25">
      <c r="A32" s="1" t="s">
        <v>32</v>
      </c>
    </row>
    <row r="33" spans="1:7" x14ac:dyDescent="0.25">
      <c r="A33" s="1" t="s">
        <v>33</v>
      </c>
      <c r="F33">
        <v>3.3530000000000002</v>
      </c>
      <c r="G33">
        <v>3.3809999999999998</v>
      </c>
    </row>
    <row r="34" spans="1:7" x14ac:dyDescent="0.25">
      <c r="A34" s="1" t="s">
        <v>34</v>
      </c>
      <c r="F34">
        <v>3.3530000000000002</v>
      </c>
      <c r="G34">
        <v>3.3769999999999998</v>
      </c>
    </row>
    <row r="35" spans="1:7" x14ac:dyDescent="0.25">
      <c r="A35" s="1" t="s">
        <v>35</v>
      </c>
      <c r="F35">
        <v>3.3530000000000002</v>
      </c>
      <c r="G35">
        <v>3.3780000000000001</v>
      </c>
    </row>
    <row r="36" spans="1:7" x14ac:dyDescent="0.25">
      <c r="A36" s="1" t="s">
        <v>36</v>
      </c>
      <c r="F36">
        <v>3.3530000000000002</v>
      </c>
      <c r="G36">
        <v>3.3780000000000001</v>
      </c>
    </row>
    <row r="37" spans="1:7" x14ac:dyDescent="0.25">
      <c r="A37" s="1" t="s">
        <v>37</v>
      </c>
      <c r="F37">
        <v>3.3530000000000002</v>
      </c>
      <c r="G37">
        <v>3.3809999999999998</v>
      </c>
    </row>
    <row r="38" spans="1:7" x14ac:dyDescent="0.25">
      <c r="A38" s="1" t="s">
        <v>38</v>
      </c>
      <c r="F38">
        <v>3.3530000000000002</v>
      </c>
      <c r="G38">
        <v>3.3759999999999999</v>
      </c>
    </row>
    <row r="39" spans="1:7" x14ac:dyDescent="0.25">
      <c r="A39" s="1" t="s">
        <v>39</v>
      </c>
      <c r="F39">
        <v>3.3530000000000002</v>
      </c>
      <c r="G39">
        <v>3.3820000000000001</v>
      </c>
    </row>
    <row r="40" spans="1:7" x14ac:dyDescent="0.25">
      <c r="A40" s="1" t="s">
        <v>40</v>
      </c>
      <c r="F40">
        <v>3.3530000000000002</v>
      </c>
      <c r="G40">
        <v>3.3780000000000001</v>
      </c>
    </row>
    <row r="41" spans="1:7" x14ac:dyDescent="0.25">
      <c r="A41" s="1" t="s">
        <v>41</v>
      </c>
      <c r="F41">
        <v>3.3530000000000002</v>
      </c>
      <c r="G41">
        <v>3.38</v>
      </c>
    </row>
    <row r="42" spans="1:7" x14ac:dyDescent="0.25">
      <c r="A42" s="1" t="s">
        <v>42</v>
      </c>
    </row>
    <row r="43" spans="1:7" x14ac:dyDescent="0.25">
      <c r="A43" s="1" t="s">
        <v>43</v>
      </c>
      <c r="F43">
        <v>3.3530000000000002</v>
      </c>
      <c r="G43">
        <v>3.3809999999999998</v>
      </c>
    </row>
    <row r="44" spans="1:7" x14ac:dyDescent="0.25">
      <c r="A44" s="1" t="s">
        <v>44</v>
      </c>
      <c r="F44">
        <v>3.3530000000000002</v>
      </c>
      <c r="G44">
        <v>3.38</v>
      </c>
    </row>
    <row r="45" spans="1:7" x14ac:dyDescent="0.25">
      <c r="A45" s="1" t="s">
        <v>45</v>
      </c>
      <c r="F45">
        <v>3.3530000000000002</v>
      </c>
      <c r="G45">
        <v>3.3809999999999998</v>
      </c>
    </row>
    <row r="46" spans="1:7" x14ac:dyDescent="0.25">
      <c r="A46" s="1" t="s">
        <v>46</v>
      </c>
      <c r="F46">
        <v>3.3530000000000002</v>
      </c>
      <c r="G46">
        <v>3.3769999999999998</v>
      </c>
    </row>
    <row r="48" spans="1:7" x14ac:dyDescent="0.25">
      <c r="A48" t="s">
        <v>47</v>
      </c>
      <c r="F48">
        <v>3.3540000000000001</v>
      </c>
      <c r="G48">
        <v>3.3780000000000001</v>
      </c>
    </row>
    <row r="49" spans="1:7" x14ac:dyDescent="0.25">
      <c r="A49" t="s">
        <v>48</v>
      </c>
      <c r="F49">
        <v>3.3540000000000001</v>
      </c>
      <c r="G49">
        <v>3.3860000000000001</v>
      </c>
    </row>
    <row r="50" spans="1:7" x14ac:dyDescent="0.25">
      <c r="A50" t="s">
        <v>49</v>
      </c>
      <c r="F50">
        <v>3.3530000000000002</v>
      </c>
      <c r="G50">
        <v>3.38</v>
      </c>
    </row>
    <row r="51" spans="1:7" x14ac:dyDescent="0.25">
      <c r="A51" t="s">
        <v>50</v>
      </c>
      <c r="F51">
        <v>3.3530000000000002</v>
      </c>
      <c r="G51">
        <v>3.38</v>
      </c>
    </row>
    <row r="52" spans="1:7" x14ac:dyDescent="0.25">
      <c r="A52" t="s">
        <v>51</v>
      </c>
    </row>
    <row r="53" spans="1:7" x14ac:dyDescent="0.25">
      <c r="A53" t="s">
        <v>52</v>
      </c>
      <c r="F53">
        <v>1.9970000000000001</v>
      </c>
      <c r="G53">
        <v>2.0209999999999999</v>
      </c>
    </row>
    <row r="54" spans="1:7" x14ac:dyDescent="0.25">
      <c r="A54" t="s">
        <v>53</v>
      </c>
      <c r="F54">
        <v>1.9970000000000001</v>
      </c>
      <c r="G54">
        <v>2.0190000000000001</v>
      </c>
    </row>
    <row r="55" spans="1:7" x14ac:dyDescent="0.25">
      <c r="A55" t="s">
        <v>54</v>
      </c>
      <c r="F55">
        <v>1.9970000000000001</v>
      </c>
      <c r="G55">
        <v>2.0190000000000001</v>
      </c>
    </row>
    <row r="56" spans="1:7" x14ac:dyDescent="0.25">
      <c r="A56" t="s">
        <v>88</v>
      </c>
    </row>
    <row r="57" spans="1:7" x14ac:dyDescent="0.25">
      <c r="A57" t="s">
        <v>89</v>
      </c>
      <c r="F57">
        <v>1.9970000000000001</v>
      </c>
      <c r="G57">
        <v>2.02</v>
      </c>
    </row>
    <row r="58" spans="1:7" x14ac:dyDescent="0.25">
      <c r="A58" t="s">
        <v>90</v>
      </c>
      <c r="F58">
        <v>1.9970000000000001</v>
      </c>
      <c r="G58">
        <v>2.0219999999999998</v>
      </c>
    </row>
    <row r="59" spans="1:7" x14ac:dyDescent="0.25">
      <c r="A59" t="s">
        <v>55</v>
      </c>
      <c r="F59">
        <v>1.9970000000000001</v>
      </c>
      <c r="G59">
        <v>2.0209999999999999</v>
      </c>
    </row>
    <row r="60" spans="1:7" x14ac:dyDescent="0.25">
      <c r="A60" t="s">
        <v>56</v>
      </c>
    </row>
    <row r="61" spans="1:7" x14ac:dyDescent="0.25">
      <c r="A61" t="s">
        <v>57</v>
      </c>
    </row>
    <row r="62" spans="1:7" x14ac:dyDescent="0.25">
      <c r="A62" t="s">
        <v>58</v>
      </c>
      <c r="F62">
        <v>1.9970000000000001</v>
      </c>
      <c r="G62">
        <v>2.0190000000000001</v>
      </c>
    </row>
    <row r="63" spans="1:7" x14ac:dyDescent="0.25">
      <c r="A63" t="s">
        <v>59</v>
      </c>
      <c r="F63">
        <v>3.3540000000000001</v>
      </c>
      <c r="G63">
        <v>3.3809999999999998</v>
      </c>
    </row>
    <row r="64" spans="1:7" x14ac:dyDescent="0.25">
      <c r="A64" t="s">
        <v>60</v>
      </c>
      <c r="F64">
        <v>3.3530000000000002</v>
      </c>
      <c r="G64">
        <v>3.3809999999999998</v>
      </c>
    </row>
    <row r="65" spans="1:7" x14ac:dyDescent="0.25">
      <c r="A65" t="s">
        <v>61</v>
      </c>
      <c r="F65">
        <v>3.3540000000000001</v>
      </c>
      <c r="G65">
        <v>3.3740000000000001</v>
      </c>
    </row>
    <row r="66" spans="1:7" x14ac:dyDescent="0.25">
      <c r="A66" t="s">
        <v>91</v>
      </c>
      <c r="F66">
        <v>3.3530000000000002</v>
      </c>
      <c r="G66">
        <v>3.3740000000000001</v>
      </c>
    </row>
    <row r="67" spans="1:7" x14ac:dyDescent="0.25">
      <c r="A67" t="s">
        <v>62</v>
      </c>
      <c r="F67">
        <v>3.3530000000000002</v>
      </c>
      <c r="G67">
        <v>3.3769999999999998</v>
      </c>
    </row>
    <row r="68" spans="1:7" x14ac:dyDescent="0.25">
      <c r="A68" t="s">
        <v>63</v>
      </c>
      <c r="F68">
        <v>3.3530000000000002</v>
      </c>
      <c r="G68">
        <v>3.3769999999999998</v>
      </c>
    </row>
    <row r="69" spans="1:7" x14ac:dyDescent="0.25">
      <c r="A69" t="s">
        <v>64</v>
      </c>
    </row>
    <row r="70" spans="1:7" x14ac:dyDescent="0.25">
      <c r="A70" t="s">
        <v>65</v>
      </c>
      <c r="F70">
        <v>3.3530000000000002</v>
      </c>
      <c r="G70">
        <v>3.3769999999999998</v>
      </c>
    </row>
    <row r="71" spans="1:7" x14ac:dyDescent="0.25">
      <c r="A71" t="s">
        <v>66</v>
      </c>
      <c r="F71">
        <v>3.3540000000000001</v>
      </c>
      <c r="G71">
        <v>3.3740000000000001</v>
      </c>
    </row>
    <row r="72" spans="1:7" x14ac:dyDescent="0.25">
      <c r="A72" t="s">
        <v>67</v>
      </c>
    </row>
    <row r="73" spans="1:7" x14ac:dyDescent="0.25">
      <c r="A73" t="s">
        <v>68</v>
      </c>
      <c r="F73">
        <v>3.3530000000000002</v>
      </c>
      <c r="G73">
        <v>3.3780000000000001</v>
      </c>
    </row>
    <row r="74" spans="1:7" x14ac:dyDescent="0.25">
      <c r="A74" t="s">
        <v>69</v>
      </c>
      <c r="F74">
        <v>3.3530000000000002</v>
      </c>
      <c r="G74">
        <v>3.3740000000000001</v>
      </c>
    </row>
    <row r="75" spans="1:7" x14ac:dyDescent="0.25">
      <c r="A75" t="s">
        <v>70</v>
      </c>
    </row>
    <row r="76" spans="1:7" x14ac:dyDescent="0.25">
      <c r="A76" t="s">
        <v>71</v>
      </c>
      <c r="F76">
        <v>3.3530000000000002</v>
      </c>
      <c r="G76">
        <v>3.379</v>
      </c>
    </row>
    <row r="77" spans="1:7" x14ac:dyDescent="0.25">
      <c r="A77" t="s">
        <v>72</v>
      </c>
    </row>
    <row r="78" spans="1:7" x14ac:dyDescent="0.25">
      <c r="A78" s="1" t="s">
        <v>73</v>
      </c>
    </row>
    <row r="79" spans="1:7" x14ac:dyDescent="0.25">
      <c r="A79" s="1" t="s">
        <v>74</v>
      </c>
    </row>
    <row r="80" spans="1:7" x14ac:dyDescent="0.25">
      <c r="A80" s="1" t="s">
        <v>75</v>
      </c>
    </row>
    <row r="81" spans="1:7" x14ac:dyDescent="0.25">
      <c r="A81" s="1" t="s">
        <v>76</v>
      </c>
    </row>
    <row r="82" spans="1:7" x14ac:dyDescent="0.25">
      <c r="A82" s="1" t="s">
        <v>77</v>
      </c>
    </row>
    <row r="83" spans="1:7" x14ac:dyDescent="0.25">
      <c r="A83" s="1" t="s">
        <v>78</v>
      </c>
    </row>
    <row r="84" spans="1:7" x14ac:dyDescent="0.25">
      <c r="A84" s="1" t="s">
        <v>79</v>
      </c>
    </row>
    <row r="85" spans="1:7" x14ac:dyDescent="0.25">
      <c r="A85" s="1" t="s">
        <v>80</v>
      </c>
    </row>
    <row r="86" spans="1:7" x14ac:dyDescent="0.25">
      <c r="A86" s="1" t="s">
        <v>81</v>
      </c>
    </row>
    <row r="87" spans="1:7" x14ac:dyDescent="0.25">
      <c r="A87" s="1" t="s">
        <v>82</v>
      </c>
    </row>
    <row r="88" spans="1:7" x14ac:dyDescent="0.25">
      <c r="A88" s="1" t="s">
        <v>83</v>
      </c>
    </row>
    <row r="89" spans="1:7" x14ac:dyDescent="0.25">
      <c r="A89" s="1" t="s">
        <v>84</v>
      </c>
    </row>
    <row r="90" spans="1:7" x14ac:dyDescent="0.25">
      <c r="A90" s="1" t="s">
        <v>85</v>
      </c>
    </row>
    <row r="91" spans="1:7" x14ac:dyDescent="0.25">
      <c r="A91" s="1" t="s">
        <v>86</v>
      </c>
    </row>
    <row r="92" spans="1:7" x14ac:dyDescent="0.25">
      <c r="A92" s="1" t="s">
        <v>87</v>
      </c>
    </row>
    <row r="94" spans="1:7" x14ac:dyDescent="0.25">
      <c r="A94" t="s">
        <v>93</v>
      </c>
      <c r="F94">
        <v>3.3530000000000002</v>
      </c>
      <c r="G94">
        <v>3.38</v>
      </c>
    </row>
    <row r="95" spans="1:7" x14ac:dyDescent="0.25">
      <c r="A95" t="s">
        <v>94</v>
      </c>
      <c r="F95">
        <v>3.3530000000000002</v>
      </c>
      <c r="G95">
        <v>3.3719999999999999</v>
      </c>
    </row>
    <row r="96" spans="1:7" x14ac:dyDescent="0.25">
      <c r="A96" t="s">
        <v>95</v>
      </c>
      <c r="F96">
        <v>3.3530000000000002</v>
      </c>
      <c r="G96">
        <v>3.37</v>
      </c>
    </row>
    <row r="97" spans="1:10" x14ac:dyDescent="0.25">
      <c r="A97" t="s">
        <v>96</v>
      </c>
      <c r="F97">
        <v>3.3530000000000002</v>
      </c>
      <c r="G97">
        <v>3.371</v>
      </c>
    </row>
    <row r="98" spans="1:10" x14ac:dyDescent="0.25">
      <c r="A98" t="s">
        <v>97</v>
      </c>
      <c r="F98">
        <v>3.3530000000000002</v>
      </c>
      <c r="G98">
        <v>3.3730000000000002</v>
      </c>
    </row>
    <row r="99" spans="1:10" x14ac:dyDescent="0.25">
      <c r="A99" t="s">
        <v>98</v>
      </c>
      <c r="F99">
        <v>3.3530000000000002</v>
      </c>
      <c r="G99">
        <v>3.3719999999999999</v>
      </c>
    </row>
    <row r="100" spans="1:10" x14ac:dyDescent="0.25">
      <c r="A100" t="s">
        <v>99</v>
      </c>
      <c r="F100">
        <v>3.3530000000000002</v>
      </c>
      <c r="G100">
        <v>3.3679999999999999</v>
      </c>
    </row>
    <row r="101" spans="1:10" x14ac:dyDescent="0.25">
      <c r="A101" t="s">
        <v>100</v>
      </c>
      <c r="F101">
        <v>3.3530000000000002</v>
      </c>
      <c r="G101">
        <v>3.37</v>
      </c>
    </row>
    <row r="102" spans="1:10" x14ac:dyDescent="0.25">
      <c r="A102" t="s">
        <v>101</v>
      </c>
      <c r="F102">
        <v>3.3530000000000002</v>
      </c>
      <c r="G102">
        <v>3.3690000000000002</v>
      </c>
    </row>
    <row r="103" spans="1:10" x14ac:dyDescent="0.25">
      <c r="A103" t="s">
        <v>102</v>
      </c>
      <c r="F103">
        <v>3.3530000000000002</v>
      </c>
      <c r="G103">
        <v>3.3730000000000002</v>
      </c>
    </row>
    <row r="104" spans="1:10" x14ac:dyDescent="0.25">
      <c r="A104" t="s">
        <v>103</v>
      </c>
      <c r="F104">
        <v>3.3530000000000002</v>
      </c>
      <c r="G104">
        <v>3.3679999999999999</v>
      </c>
    </row>
    <row r="105" spans="1:10" x14ac:dyDescent="0.25">
      <c r="A105" t="s">
        <v>104</v>
      </c>
      <c r="F105">
        <v>3.3530000000000002</v>
      </c>
      <c r="G105">
        <v>3.3679999999999999</v>
      </c>
    </row>
    <row r="106" spans="1:10" x14ac:dyDescent="0.25">
      <c r="A106" t="s">
        <v>105</v>
      </c>
      <c r="F106">
        <v>3.3530000000000002</v>
      </c>
      <c r="G106">
        <v>3.3650000000000002</v>
      </c>
      <c r="I106">
        <v>3.3530000000000002</v>
      </c>
      <c r="J106">
        <v>3.3679999999999999</v>
      </c>
    </row>
    <row r="107" spans="1:10" x14ac:dyDescent="0.25">
      <c r="A107" t="s">
        <v>106</v>
      </c>
    </row>
    <row r="108" spans="1:10" x14ac:dyDescent="0.25">
      <c r="A108" t="s">
        <v>107</v>
      </c>
      <c r="F108">
        <v>3.3530000000000002</v>
      </c>
      <c r="G108">
        <v>3.367</v>
      </c>
    </row>
    <row r="109" spans="1:10" x14ac:dyDescent="0.25">
      <c r="A109" t="s">
        <v>141</v>
      </c>
      <c r="F109">
        <v>3.3530000000000002</v>
      </c>
      <c r="G109">
        <v>3.37</v>
      </c>
    </row>
    <row r="110" spans="1:10" x14ac:dyDescent="0.25">
      <c r="A110" t="s">
        <v>142</v>
      </c>
      <c r="F110">
        <v>3.3530000000000002</v>
      </c>
      <c r="G110">
        <v>3.3740000000000001</v>
      </c>
    </row>
    <row r="111" spans="1:10" x14ac:dyDescent="0.25">
      <c r="A111" t="s">
        <v>143</v>
      </c>
      <c r="F111">
        <v>3.3530000000000002</v>
      </c>
      <c r="G111">
        <v>3.371</v>
      </c>
    </row>
    <row r="112" spans="1:10" x14ac:dyDescent="0.25">
      <c r="A112" t="s">
        <v>144</v>
      </c>
      <c r="F112">
        <v>3.3530000000000002</v>
      </c>
      <c r="G112">
        <v>3.371</v>
      </c>
    </row>
    <row r="113" spans="1:7" x14ac:dyDescent="0.25">
      <c r="A113" t="s">
        <v>145</v>
      </c>
      <c r="F113">
        <v>3.3530000000000002</v>
      </c>
      <c r="G113">
        <v>3.371</v>
      </c>
    </row>
    <row r="117" spans="1:7" x14ac:dyDescent="0.25">
      <c r="A117" t="s">
        <v>111</v>
      </c>
      <c r="F117">
        <v>3.3530000000000002</v>
      </c>
      <c r="G117">
        <v>3.3740000000000001</v>
      </c>
    </row>
    <row r="118" spans="1:7" x14ac:dyDescent="0.25">
      <c r="A118" t="s">
        <v>112</v>
      </c>
      <c r="F118">
        <v>3.3540000000000001</v>
      </c>
      <c r="G118">
        <v>3.3759999999999999</v>
      </c>
    </row>
    <row r="119" spans="1:7" x14ac:dyDescent="0.25">
      <c r="A119" t="s">
        <v>113</v>
      </c>
      <c r="F119">
        <v>3.3530000000000002</v>
      </c>
      <c r="G119">
        <v>3.383</v>
      </c>
    </row>
    <row r="120" spans="1:7" x14ac:dyDescent="0.25">
      <c r="A120" t="s">
        <v>114</v>
      </c>
      <c r="F120">
        <v>3.3530000000000002</v>
      </c>
      <c r="G120">
        <v>3.379</v>
      </c>
    </row>
    <row r="121" spans="1:7" x14ac:dyDescent="0.25">
      <c r="A121" t="s">
        <v>115</v>
      </c>
    </row>
    <row r="122" spans="1:7" x14ac:dyDescent="0.25">
      <c r="A122" t="s">
        <v>116</v>
      </c>
      <c r="F122">
        <v>3.3530000000000002</v>
      </c>
      <c r="G122">
        <v>3.38</v>
      </c>
    </row>
    <row r="123" spans="1:7" x14ac:dyDescent="0.25">
      <c r="A123" t="s">
        <v>117</v>
      </c>
      <c r="F123">
        <v>3.3530000000000002</v>
      </c>
      <c r="G123">
        <v>3.379</v>
      </c>
    </row>
    <row r="124" spans="1:7" x14ac:dyDescent="0.25">
      <c r="A124" t="s">
        <v>118</v>
      </c>
      <c r="F124">
        <v>3.3530000000000002</v>
      </c>
      <c r="G124">
        <v>3.3809999999999998</v>
      </c>
    </row>
    <row r="125" spans="1:7" x14ac:dyDescent="0.25">
      <c r="A125" t="s">
        <v>119</v>
      </c>
      <c r="F125">
        <v>3.3530000000000002</v>
      </c>
      <c r="G125">
        <v>3.38</v>
      </c>
    </row>
    <row r="126" spans="1:7" x14ac:dyDescent="0.25">
      <c r="A126" t="s">
        <v>120</v>
      </c>
      <c r="F126">
        <v>3.3530000000000002</v>
      </c>
      <c r="G126">
        <v>3.38</v>
      </c>
    </row>
    <row r="127" spans="1:7" x14ac:dyDescent="0.25">
      <c r="A127" t="s">
        <v>121</v>
      </c>
      <c r="F127">
        <v>3.3530000000000002</v>
      </c>
      <c r="G127">
        <v>3.3849999999999998</v>
      </c>
    </row>
    <row r="128" spans="1:7" x14ac:dyDescent="0.25">
      <c r="A128" t="s">
        <v>122</v>
      </c>
      <c r="F128">
        <v>3.3530000000000002</v>
      </c>
      <c r="G128">
        <v>3.3780000000000001</v>
      </c>
    </row>
    <row r="129" spans="1:7" x14ac:dyDescent="0.25">
      <c r="A129" t="s">
        <v>123</v>
      </c>
      <c r="F129">
        <v>3.3530000000000002</v>
      </c>
      <c r="G129">
        <v>3.379</v>
      </c>
    </row>
    <row r="130" spans="1:7" x14ac:dyDescent="0.25">
      <c r="A130" t="s">
        <v>124</v>
      </c>
      <c r="F130">
        <v>3.3530000000000002</v>
      </c>
      <c r="G130">
        <v>3.3769999999999998</v>
      </c>
    </row>
    <row r="131" spans="1:7" x14ac:dyDescent="0.25">
      <c r="A131" t="s">
        <v>125</v>
      </c>
      <c r="F131">
        <v>3.3530000000000002</v>
      </c>
      <c r="G131">
        <v>3.379</v>
      </c>
    </row>
    <row r="133" spans="1:7" x14ac:dyDescent="0.25">
      <c r="A133" t="s">
        <v>126</v>
      </c>
      <c r="F133">
        <v>3.3530000000000002</v>
      </c>
      <c r="G133">
        <v>3.3809999999999998</v>
      </c>
    </row>
    <row r="134" spans="1:7" x14ac:dyDescent="0.25">
      <c r="A134" t="s">
        <v>127</v>
      </c>
      <c r="F134">
        <v>3.3530000000000002</v>
      </c>
      <c r="G134">
        <v>3.379</v>
      </c>
    </row>
    <row r="135" spans="1:7" x14ac:dyDescent="0.25">
      <c r="A135" t="s">
        <v>128</v>
      </c>
      <c r="F135">
        <v>3.3530000000000002</v>
      </c>
      <c r="G135">
        <v>3.383</v>
      </c>
    </row>
    <row r="136" spans="1:7" x14ac:dyDescent="0.25">
      <c r="A136" t="s">
        <v>129</v>
      </c>
    </row>
    <row r="137" spans="1:7" x14ac:dyDescent="0.25">
      <c r="A137" t="s">
        <v>130</v>
      </c>
      <c r="F137">
        <v>3.3530000000000002</v>
      </c>
      <c r="G137">
        <v>3.3820000000000001</v>
      </c>
    </row>
    <row r="138" spans="1:7" x14ac:dyDescent="0.25">
      <c r="A138" t="s">
        <v>131</v>
      </c>
      <c r="F138">
        <v>3.3530000000000002</v>
      </c>
      <c r="G138">
        <v>3.379</v>
      </c>
    </row>
    <row r="139" spans="1:7" x14ac:dyDescent="0.25">
      <c r="A139" t="s">
        <v>132</v>
      </c>
    </row>
    <row r="140" spans="1:7" x14ac:dyDescent="0.25">
      <c r="A140" t="s">
        <v>133</v>
      </c>
      <c r="F140">
        <v>3.3530000000000002</v>
      </c>
      <c r="G140">
        <v>3.383</v>
      </c>
    </row>
    <row r="141" spans="1:7" x14ac:dyDescent="0.25">
      <c r="A141" t="s">
        <v>134</v>
      </c>
      <c r="F141">
        <v>3.3530000000000002</v>
      </c>
      <c r="G141">
        <v>3.38</v>
      </c>
    </row>
    <row r="142" spans="1:7" x14ac:dyDescent="0.25">
      <c r="A142" t="s">
        <v>135</v>
      </c>
      <c r="F142">
        <v>3.3530000000000002</v>
      </c>
      <c r="G142">
        <v>3.3839999999999999</v>
      </c>
    </row>
    <row r="143" spans="1:7" x14ac:dyDescent="0.25">
      <c r="A143" t="s">
        <v>136</v>
      </c>
      <c r="F143">
        <v>3.3540000000000001</v>
      </c>
      <c r="G143">
        <v>3.3759999999999999</v>
      </c>
    </row>
    <row r="144" spans="1:7" x14ac:dyDescent="0.25">
      <c r="A144" t="s">
        <v>137</v>
      </c>
      <c r="F144">
        <v>3.3530000000000002</v>
      </c>
      <c r="G144">
        <v>3.3929999999999998</v>
      </c>
    </row>
    <row r="145" spans="1:7" x14ac:dyDescent="0.25">
      <c r="A145" t="s">
        <v>138</v>
      </c>
      <c r="F145">
        <v>3.3530000000000002</v>
      </c>
      <c r="G145">
        <v>3.3879999999999999</v>
      </c>
    </row>
    <row r="146" spans="1:7" x14ac:dyDescent="0.25">
      <c r="A146" t="s">
        <v>139</v>
      </c>
      <c r="F146">
        <v>3.3540000000000001</v>
      </c>
      <c r="G146">
        <v>3.3860000000000001</v>
      </c>
    </row>
    <row r="147" spans="1:7" x14ac:dyDescent="0.25">
      <c r="A14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2W</vt:lpstr>
      <vt:lpstr>4W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Marchant</dc:creator>
  <cp:lastModifiedBy>User</cp:lastModifiedBy>
  <dcterms:created xsi:type="dcterms:W3CDTF">2022-11-30T17:20:27Z</dcterms:created>
  <dcterms:modified xsi:type="dcterms:W3CDTF">2025-07-01T09:40:41Z</dcterms:modified>
</cp:coreProperties>
</file>