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Uni Passau/BA/Sicherung 2018-11-26/Oeffentlich/BA Keller Data/Auswertung/Data_und_Tests_6/"/>
    </mc:Choice>
  </mc:AlternateContent>
  <xr:revisionPtr revIDLastSave="0" documentId="13_ncr:1_{A4B2541D-2882-414D-B3D8-B07F0C3BBBC4}" xr6:coauthVersionLast="36" xr6:coauthVersionMax="36" xr10:uidLastSave="{00000000-0000-0000-0000-000000000000}"/>
  <bookViews>
    <workbookView xWindow="1440" yWindow="440" windowWidth="25920" windowHeight="16380" xr2:uid="{D16B9197-752D-C44E-A024-7CE8CCA2537B}"/>
  </bookViews>
  <sheets>
    <sheet name="Tabelle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6" i="1" l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95" i="1"/>
  <c r="G354" i="1" l="1"/>
  <c r="G355" i="1"/>
  <c r="G356" i="1"/>
  <c r="G353" i="1"/>
  <c r="E354" i="1"/>
  <c r="E355" i="1"/>
  <c r="E356" i="1"/>
  <c r="E353" i="1"/>
  <c r="G337" i="1"/>
  <c r="G338" i="1"/>
  <c r="G339" i="1"/>
  <c r="G336" i="1"/>
  <c r="E337" i="1"/>
  <c r="E338" i="1"/>
  <c r="E339" i="1"/>
  <c r="E336" i="1"/>
  <c r="G210" i="1"/>
  <c r="G211" i="1"/>
  <c r="G212" i="1"/>
  <c r="G209" i="1"/>
  <c r="E210" i="1"/>
  <c r="E211" i="1"/>
  <c r="E212" i="1"/>
  <c r="E209" i="1"/>
  <c r="G193" i="1"/>
  <c r="G194" i="1"/>
  <c r="G195" i="1"/>
  <c r="G192" i="1"/>
  <c r="E193" i="1"/>
  <c r="E194" i="1"/>
  <c r="E195" i="1"/>
  <c r="E192" i="1"/>
  <c r="G176" i="1"/>
  <c r="G177" i="1"/>
  <c r="G178" i="1"/>
  <c r="G175" i="1"/>
  <c r="E176" i="1"/>
  <c r="E177" i="1"/>
  <c r="E178" i="1"/>
  <c r="E175" i="1"/>
  <c r="G44" i="1"/>
  <c r="G45" i="1"/>
  <c r="G46" i="1"/>
  <c r="G43" i="1"/>
  <c r="E44" i="1"/>
  <c r="E45" i="1"/>
  <c r="E46" i="1"/>
  <c r="E43" i="1"/>
  <c r="E27" i="1"/>
  <c r="E28" i="1"/>
  <c r="E29" i="1"/>
  <c r="E26" i="1"/>
  <c r="G27" i="1"/>
  <c r="G28" i="1"/>
  <c r="G29" i="1"/>
  <c r="G26" i="1"/>
  <c r="G10" i="1"/>
  <c r="G11" i="1"/>
  <c r="G12" i="1"/>
  <c r="G9" i="1"/>
  <c r="E10" i="1"/>
  <c r="E11" i="1"/>
  <c r="E12" i="1"/>
  <c r="E9" i="1"/>
  <c r="C336" i="1" l="1"/>
  <c r="C337" i="1"/>
  <c r="C338" i="1"/>
  <c r="C339" i="1"/>
  <c r="D319" i="1"/>
  <c r="D305" i="1"/>
  <c r="D291" i="1"/>
  <c r="D277" i="1"/>
  <c r="D263" i="1"/>
  <c r="D249" i="1"/>
  <c r="D235" i="1"/>
  <c r="C354" i="1" l="1"/>
  <c r="C355" i="1"/>
  <c r="C356" i="1"/>
  <c r="C353" i="1"/>
  <c r="C310" i="1" l="1"/>
  <c r="C311" i="1"/>
  <c r="C312" i="1"/>
  <c r="C313" i="1"/>
  <c r="C314" i="1"/>
  <c r="C315" i="1"/>
  <c r="C316" i="1"/>
  <c r="C317" i="1"/>
  <c r="C318" i="1"/>
  <c r="C309" i="1"/>
  <c r="C296" i="1"/>
  <c r="C297" i="1"/>
  <c r="C298" i="1"/>
  <c r="C299" i="1"/>
  <c r="C300" i="1"/>
  <c r="C301" i="1"/>
  <c r="C302" i="1"/>
  <c r="C303" i="1"/>
  <c r="C304" i="1"/>
  <c r="C295" i="1"/>
  <c r="C290" i="1"/>
  <c r="C282" i="1"/>
  <c r="C283" i="1"/>
  <c r="C284" i="1"/>
  <c r="C285" i="1"/>
  <c r="C286" i="1"/>
  <c r="C287" i="1"/>
  <c r="C288" i="1"/>
  <c r="C289" i="1"/>
  <c r="C281" i="1"/>
  <c r="C268" i="1"/>
  <c r="C269" i="1"/>
  <c r="C270" i="1"/>
  <c r="C271" i="1"/>
  <c r="C272" i="1"/>
  <c r="C273" i="1"/>
  <c r="C274" i="1"/>
  <c r="C275" i="1"/>
  <c r="C276" i="1"/>
  <c r="C267" i="1"/>
  <c r="C254" i="1"/>
  <c r="C255" i="1"/>
  <c r="C256" i="1"/>
  <c r="C257" i="1"/>
  <c r="C258" i="1"/>
  <c r="C259" i="1"/>
  <c r="C260" i="1"/>
  <c r="C261" i="1"/>
  <c r="C262" i="1"/>
  <c r="C253" i="1"/>
  <c r="C248" i="1"/>
  <c r="C240" i="1"/>
  <c r="C241" i="1"/>
  <c r="C242" i="1"/>
  <c r="C243" i="1"/>
  <c r="C244" i="1"/>
  <c r="C245" i="1"/>
  <c r="C246" i="1"/>
  <c r="C247" i="1"/>
  <c r="C239" i="1"/>
  <c r="C226" i="1"/>
  <c r="C227" i="1"/>
  <c r="C228" i="1"/>
  <c r="C229" i="1"/>
  <c r="C230" i="1"/>
  <c r="C231" i="1"/>
  <c r="C232" i="1"/>
  <c r="C233" i="1"/>
  <c r="C234" i="1"/>
  <c r="C225" i="1"/>
  <c r="C210" i="1"/>
  <c r="C211" i="1"/>
  <c r="C212" i="1"/>
  <c r="C209" i="1"/>
  <c r="C193" i="1"/>
  <c r="C194" i="1"/>
  <c r="C195" i="1"/>
  <c r="C192" i="1"/>
  <c r="C176" i="1"/>
  <c r="C177" i="1"/>
  <c r="C178" i="1"/>
  <c r="C175" i="1"/>
  <c r="C44" i="1"/>
  <c r="C45" i="1"/>
  <c r="C46" i="1"/>
  <c r="C43" i="1"/>
  <c r="C27" i="1"/>
  <c r="C28" i="1"/>
  <c r="C29" i="1"/>
  <c r="C26" i="1"/>
  <c r="C12" i="1"/>
  <c r="C11" i="1"/>
  <c r="C10" i="1"/>
  <c r="C9" i="1"/>
  <c r="V149" i="1" l="1"/>
  <c r="D115" i="1" s="1"/>
  <c r="X149" i="1"/>
  <c r="D117" i="1" s="1"/>
  <c r="B149" i="1"/>
  <c r="D95" i="1" s="1"/>
  <c r="O149" i="1"/>
  <c r="D108" i="1" s="1"/>
  <c r="D149" i="1"/>
  <c r="D97" i="1" s="1"/>
  <c r="E149" i="1"/>
  <c r="D98" i="1" s="1"/>
  <c r="F149" i="1"/>
  <c r="D99" i="1" s="1"/>
  <c r="G149" i="1"/>
  <c r="D100" i="1" s="1"/>
  <c r="H149" i="1"/>
  <c r="D101" i="1" s="1"/>
  <c r="I149" i="1"/>
  <c r="D102" i="1" s="1"/>
  <c r="J149" i="1"/>
  <c r="D103" i="1" s="1"/>
  <c r="K149" i="1"/>
  <c r="D104" i="1" s="1"/>
  <c r="L149" i="1"/>
  <c r="D105" i="1" s="1"/>
  <c r="M149" i="1"/>
  <c r="D106" i="1" s="1"/>
  <c r="N149" i="1"/>
  <c r="D107" i="1" s="1"/>
  <c r="P149" i="1"/>
  <c r="D109" i="1" s="1"/>
  <c r="Q149" i="1"/>
  <c r="D110" i="1" s="1"/>
  <c r="R149" i="1"/>
  <c r="D111" i="1" s="1"/>
  <c r="S149" i="1"/>
  <c r="D112" i="1" s="1"/>
  <c r="T149" i="1"/>
  <c r="D113" i="1" s="1"/>
  <c r="U149" i="1"/>
  <c r="D114" i="1" s="1"/>
  <c r="C149" i="1"/>
  <c r="D96" i="1" s="1"/>
  <c r="B165" i="1"/>
</calcChain>
</file>

<file path=xl/sharedStrings.xml><?xml version="1.0" encoding="utf-8"?>
<sst xmlns="http://schemas.openxmlformats.org/spreadsheetml/2006/main" count="243" uniqueCount="167">
  <si>
    <t>6. Klasse</t>
  </si>
  <si>
    <t>n</t>
  </si>
  <si>
    <t>Fragebogen Teil 1</t>
  </si>
  <si>
    <t>trifft gar nicht zu</t>
  </si>
  <si>
    <t>trifft kaum zu</t>
  </si>
  <si>
    <t>trifft eher zu</t>
  </si>
  <si>
    <t>trifft voll zu</t>
  </si>
  <si>
    <t xml:space="preserve">Ich habe bereits Erfahrung mit dem Programmierwerkzeug „Scratch“. </t>
  </si>
  <si>
    <t xml:space="preserve">Mich interessiert das Programmieren sehr. </t>
  </si>
  <si>
    <t>Das stelle ich mir unter Programmierung vor:</t>
  </si>
  <si>
    <t>Fragebogen Teil 2</t>
  </si>
  <si>
    <t>Experiment</t>
  </si>
  <si>
    <t xml:space="preserve">Wie stelle ich mir Programmierung vor (z. B. schwierig / einfach, langweilig / interessant, usw.): </t>
  </si>
  <si>
    <t>Points</t>
  </si>
  <si>
    <t>Gender</t>
  </si>
  <si>
    <t>Student</t>
  </si>
  <si>
    <t>Dr. Scratch</t>
  </si>
  <si>
    <t>K6_S1</t>
  </si>
  <si>
    <t>K6_S2</t>
  </si>
  <si>
    <t>K6_S3</t>
  </si>
  <si>
    <t>K6_S5</t>
  </si>
  <si>
    <t>K6_S6</t>
  </si>
  <si>
    <t>K6_S11</t>
  </si>
  <si>
    <t>K6_S12</t>
  </si>
  <si>
    <t>K6_S13</t>
  </si>
  <si>
    <t>K6_S14</t>
  </si>
  <si>
    <t>K6_S16</t>
  </si>
  <si>
    <t>K6_S27</t>
  </si>
  <si>
    <t>K6_S10</t>
  </si>
  <si>
    <t>K6_S15</t>
  </si>
  <si>
    <t>K6_S17</t>
  </si>
  <si>
    <t>K6_S18</t>
  </si>
  <si>
    <t>K6_S19</t>
  </si>
  <si>
    <t>K6_S20</t>
  </si>
  <si>
    <t>K6_S29</t>
  </si>
  <si>
    <t>K6_S30</t>
  </si>
  <si>
    <t>K6_S31</t>
  </si>
  <si>
    <t>K6_S32</t>
  </si>
  <si>
    <t>K6_S33</t>
  </si>
  <si>
    <t xml:space="preserve">Die Früchte fallen unterschiedlich schnell herunter. Die Änderung des y-Werts beim Apfel beträgt -5, bei der Banane -7. </t>
  </si>
  <si>
    <t xml:space="preserve">Wird die rote Linie vom Apfel berührt, erscheint am Apfel für eine Sekunde die Meldung „Game over!“ und das Spiel wird beendet. </t>
  </si>
  <si>
    <t xml:space="preserve">Wird die rote Linie von der Banane berührt, erscheint an der Banane für eine Sekunde die Meldung „-8“ und es gibt 8 Punkte Abzug. </t>
  </si>
  <si>
    <t>Description</t>
  </si>
  <si>
    <t>Shortcut</t>
  </si>
  <si>
    <t xml:space="preserve">Der Timer läuft von 30 bis 0 im Sekundentakt rückwärts. </t>
  </si>
  <si>
    <t xml:space="preserve">Der Apfel und die Banane haben eine Größe von 50 %. </t>
  </si>
  <si>
    <t xml:space="preserve">Start der Früchte: x-Achse: zufällig / y-Achse: 170 </t>
  </si>
  <si>
    <t xml:space="preserve">Die Früchte fallen gerade herunter. </t>
  </si>
  <si>
    <t xml:space="preserve">Sobald der Timer abgelaufen ist (auf 0 steht), erscheint an der Schale für eine Sekunde die Meldung „Ende!“ und anschließend wird das Spiel beendet. </t>
  </si>
  <si>
    <t xml:space="preserve">Sobald der Apfel oder die Banane die Schale berührt, wird der Punktestand geändert und er bzw. sie geht auf eine Zufallsposition mit y = 170 zurück und fällt erneut vom Himmel. </t>
  </si>
  <si>
    <t xml:space="preserve">Die Schale kann nur nach links bzw. rechts mit den entsprechenden Pfeiltasten im 10-er Schritt bewegt werden. Sie startet bei x = 0 / y = -145 </t>
  </si>
  <si>
    <t xml:space="preserve">Die Banane soll nach dem Programmstart und auch nach der „-8“ Meldung (bei Berührung der roten Linie) eine Sekunde warten, bevor sie (wieder) vom Himmel fällt. Die Banane soll in dieser Wartezeit nicht sichtbar sein. </t>
  </si>
  <si>
    <t xml:space="preserve">Ein Apfel bringt dir 5 Punkte, eine Banane 8 Punkte. </t>
  </si>
  <si>
    <t>Summe</t>
  </si>
  <si>
    <t>Points Shortcut</t>
  </si>
  <si>
    <t xml:space="preserve">Ich bin mit dem Programmierwerkzeug „Scratch“ gut zurechtgekommen. </t>
  </si>
  <si>
    <t xml:space="preserve">Der Kurs hat mir insgesamt gut gefallen. </t>
  </si>
  <si>
    <t xml:space="preserve">„Thema 1: Anweisung &amp; Sequenz“ hat mir . . . Spaß gemacht. </t>
  </si>
  <si>
    <t xml:space="preserve">„Thema 2: Wiederholung mit fester Anzahl“ hat mir . . . Spaß gemacht. </t>
  </si>
  <si>
    <t xml:space="preserve">„Thema 3: Endlose Wiederholung“ hat mir . . . Spaß gemacht. </t>
  </si>
  <si>
    <t xml:space="preserve">„Thema 4: Bedingte Wiederholung“ hat mir . . . Spaß gemacht. </t>
  </si>
  <si>
    <t xml:space="preserve">„Thema 5: Bedingte Anweisung“ hat mir . . . Spaß gemacht. </t>
  </si>
  <si>
    <t xml:space="preserve">Das hat mir am Kurs besonders gefallen: </t>
  </si>
  <si>
    <t>(22-1)</t>
  </si>
  <si>
    <t>Experience</t>
  </si>
  <si>
    <t>Ich habe bereits Erfahrung im Programmieren.</t>
  </si>
  <si>
    <t>Irgendetwas zum Erstellen in Programmen</t>
  </si>
  <si>
    <t>Webseiten erstellen</t>
  </si>
  <si>
    <t>Spiele nach den eigenen Vorstellungen erstellen</t>
  </si>
  <si>
    <t>Bilder erstellen/einbauen</t>
  </si>
  <si>
    <t>Lauter Zahlen, die man formen muss</t>
  </si>
  <si>
    <t>Dinge erschaffen (und entwickeln, die Sachen ausführen können)</t>
  </si>
  <si>
    <t>Etwas macht etwas, wenn ich etwas tue</t>
  </si>
  <si>
    <t>Dass man eine Serie machen kann</t>
  </si>
  <si>
    <t>App erstellen</t>
  </si>
  <si>
    <t>Filme/Animationen selbst erstellen</t>
  </si>
  <si>
    <t>Spaß</t>
  </si>
  <si>
    <t>5 Seiten Quellcode, 100  Sonderarbeit</t>
  </si>
  <si>
    <t>Man gibt (dem Computer  eindeutige) "Befehle" und diese werden durchgeführt</t>
  </si>
  <si>
    <t>In der virutellen Realität Befehle geben</t>
  </si>
  <si>
    <t>Mit Bauteilen etwas erstellen (z. B. Handy sagt etwas, wenn es geschüttelt wird)</t>
  </si>
  <si>
    <t>lustig</t>
  </si>
  <si>
    <t>manchmal/ein bisschen schwierig (weil es sehr viele Knöpfe gibt)</t>
  </si>
  <si>
    <t>kreativ</t>
  </si>
  <si>
    <t>schwierig (weil man immer den richtigen Befehl geben muss)</t>
  </si>
  <si>
    <t>cool</t>
  </si>
  <si>
    <t>(manchmal) einfach</t>
  </si>
  <si>
    <t>(mittel) interessant</t>
  </si>
  <si>
    <t>10:30-12:00 Uhr (90 Minuten)</t>
  </si>
  <si>
    <t>Time for
planing</t>
  </si>
  <si>
    <t>Time in
min</t>
  </si>
  <si>
    <t>sicherer geworden</t>
  </si>
  <si>
    <t>schwerer als erwartet</t>
  </si>
  <si>
    <t>es sind doch nicht nur Zahlen</t>
  </si>
  <si>
    <t>hat sich nicht bestätigt (dachte, dass man Apps verändert, nicht etwas eigenes macht)</t>
  </si>
  <si>
    <t>zeitaufwendig</t>
  </si>
  <si>
    <t xml:space="preserve">habe schon einmal mit einem ähnlichen Programm gearbeitet </t>
  </si>
  <si>
    <t>viel dazu gelernt</t>
  </si>
  <si>
    <t>schwer</t>
  </si>
  <si>
    <t>macht Spaß</t>
  </si>
  <si>
    <t>leichter als gedacht</t>
  </si>
  <si>
    <t>man kann verschiedenste/lustige Spiele machen, das ist toll</t>
  </si>
  <si>
    <t>hat sich bestätigt/ist gleich geblieben</t>
  </si>
  <si>
    <t>komplex</t>
  </si>
  <si>
    <t>interessant</t>
  </si>
  <si>
    <t>die verschiedenen Projekte</t>
  </si>
  <si>
    <t>alle waren sehr hilfsbereit</t>
  </si>
  <si>
    <t>alles war cool</t>
  </si>
  <si>
    <t>Süßes</t>
  </si>
  <si>
    <t>man darf seine eigenen Lösungen finden (nicht in Partnerarbeit)</t>
  </si>
  <si>
    <t>am Computer zu sein</t>
  </si>
  <si>
    <t>Spiel selber machen</t>
  </si>
  <si>
    <t>manchal gut machbare Aufgaben</t>
  </si>
  <si>
    <t>sehr gut erklärt</t>
  </si>
  <si>
    <t>Programm logisch du übersichtlich aufgebaut</t>
  </si>
  <si>
    <t>nette/coole Lehrer/Betreuer</t>
  </si>
  <si>
    <t>alles</t>
  </si>
  <si>
    <t>alles außer Früchte</t>
  </si>
  <si>
    <t>keine Früchte</t>
  </si>
  <si>
    <t>nichts</t>
  </si>
  <si>
    <t>keine Tasten sperren / ständiges Maussperren</t>
  </si>
  <si>
    <t>größere Bildschirme</t>
  </si>
  <si>
    <t>Hilfe durch Karteikarten hat mir kaum geholfen</t>
  </si>
  <si>
    <t>leichtere (und ausführlichere) Aufgaben</t>
  </si>
  <si>
    <t>mehr Zeit</t>
  </si>
  <si>
    <t>dass man mal was alleine machen kann, ohne Aufgaben</t>
  </si>
  <si>
    <t>(und alle leeren Fragebögen)</t>
  </si>
  <si>
    <t>Thema 1: Anweisung &amp; Anweisung</t>
  </si>
  <si>
    <t>Thema 2: Wiederholung mit fester Anzahl</t>
  </si>
  <si>
    <t>Thema 3: Endlose Wiederholung</t>
  </si>
  <si>
    <t>Thema 4: Bedingte Wiederholung</t>
  </si>
  <si>
    <t>Thema 5: Bedingte Anweisung</t>
  </si>
  <si>
    <t>Thema 6: Übungsaufgabe (Helikopter)</t>
  </si>
  <si>
    <t>Thema 7: Abschlussaufgabe (Früchte sammeln)</t>
  </si>
  <si>
    <t>gesamt</t>
  </si>
  <si>
    <t>nicht planorientiert</t>
  </si>
  <si>
    <t>planorientiert</t>
  </si>
  <si>
    <t>Fun</t>
  </si>
  <si>
    <t>Completed</t>
  </si>
  <si>
    <t>Experience
exact</t>
  </si>
  <si>
    <t>Completed
exact</t>
  </si>
  <si>
    <t>Group</t>
  </si>
  <si>
    <t>early
completion</t>
  </si>
  <si>
    <t xml:space="preserve">Ich könnte mir vorstellen, auch zuhause mit „Scratch“ zu arbeiten. </t>
  </si>
  <si>
    <t xml:space="preserve">„Thema 6: Übungsaufgabe (Helikopter)“ hat mir . . . Spaß gemacht. </t>
  </si>
  <si>
    <t xml:space="preserve">„Thema 7: Abschlussaufgabe (Früchte sammeln)“ hat mir . . . Spaß gemacht. </t>
  </si>
  <si>
    <t xml:space="preserve">Ich bin mit der Abschlussaufgabe „Früchte sammeln“ fertig geworden. </t>
  </si>
  <si>
    <t>Ich bin der Meinung, dass meine Lösung zur Abschlussaufgabe „Früchte sammeln“ den Anforderungen aus der Aufgabenstellung entspricht.</t>
  </si>
  <si>
    <t xml:space="preserve">Meine Vorstellung von Programmierung hat sich folgendermaßen verändert/bestätigt: </t>
  </si>
  <si>
    <t xml:space="preserve">Das könnte man am Kurs verbessern: </t>
  </si>
  <si>
    <t>Time in %</t>
  </si>
  <si>
    <t>nicht-planorientiert</t>
  </si>
  <si>
    <t>Quiz points</t>
  </si>
  <si>
    <t xml:space="preserve">Es dürfen nicht mehrere Früchte der gleichen Sorte gleichzeitig herunterfallen. </t>
  </si>
  <si>
    <t>Group 1: nicht planorientiert</t>
  </si>
  <si>
    <t>Group 2: planorientert</t>
  </si>
  <si>
    <t>Gender 3: männlich</t>
  </si>
  <si>
    <t>Gender 4: weiblich</t>
  </si>
  <si>
    <t>0: no</t>
  </si>
  <si>
    <t>1: yes</t>
  </si>
  <si>
    <t xml:space="preserve">Experience, Completed und Correctness beschreibt jeweils nur in 0 und 1, ob z. B. Erfahrung vorhanden ist oder nicht. </t>
  </si>
  <si>
    <t xml:space="preserve">Dabei haben die Schüler, die „trifft gar nicht zu“ und „trifft kaum zu“ angekreuzt haben, eine 0 bekommen, </t>
  </si>
  <si>
    <t xml:space="preserve">und die Schüler, die „trifft eher zu“ und „trifft voll zu“ angekreuzt haben, eine 1 bekommen. </t>
  </si>
  <si>
    <t>Bei der „exact“ Variante sind es dann immer die exakten Schülerantworten von 1 (trifft gar nicht zu) bis 4 (trifft voll zu).</t>
  </si>
  <si>
    <t>Die Punkte "Completed" und "Correctness" sind dabei die Antworten der Schüler bzgl. Selbstenschätzung im Fragebogen - Teil 2.</t>
  </si>
  <si>
    <t>Correctness</t>
  </si>
  <si>
    <t>Correctness 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</si>
</sst>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entury Gothic"/>
      <family val="1"/>
    </font>
    <font>
      <sz val="12"/>
      <color theme="1"/>
      <name val="Century Gothic"/>
      <family val="1"/>
    </font>
    <font>
      <sz val="12"/>
      <color rgb="FFFF0000"/>
      <name val="Century Gothic"/>
      <family val="1"/>
    </font>
    <font>
      <i/>
      <sz val="12"/>
      <color theme="1"/>
      <name val="Century Gothic"/>
      <family val="1"/>
    </font>
    <font>
      <b/>
      <sz val="11"/>
      <color theme="1"/>
      <name val="Century Gothic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Fill="1"/>
    <xf numFmtId="2" fontId="1" fillId="0" borderId="0" xfId="0" applyNumberFormat="1" applyFont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9" fontId="2" fillId="0" borderId="2" xfId="0" applyNumberFormat="1" applyFont="1" applyBorder="1"/>
    <xf numFmtId="9" fontId="2" fillId="0" borderId="4" xfId="0" applyNumberFormat="1" applyFont="1" applyBorder="1"/>
    <xf numFmtId="9" fontId="2" fillId="0" borderId="6" xfId="0" applyNumberFormat="1" applyFont="1" applyBorder="1"/>
    <xf numFmtId="2" fontId="2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1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8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Ich habe bereits Erfahrung im Programmieren.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Tabelle1!$D$8</c:f>
              <c:strCache>
                <c:ptCount val="1"/>
                <c:pt idx="0">
                  <c:v>nicht planorientiert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'[1]Fragenbogen Teil I'!$A$5:$A$8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Tabelle1!$D$9:$D$12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C-8E40-87F1-1B45BAE051A4}"/>
            </c:ext>
          </c:extLst>
        </c:ser>
        <c:ser>
          <c:idx val="1"/>
          <c:order val="1"/>
          <c:tx>
            <c:strRef>
              <c:f>Tabelle1!$F$8</c:f>
              <c:strCache>
                <c:ptCount val="1"/>
                <c:pt idx="0">
                  <c:v>planorientiert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Tabelle1!$F$9:$F$12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2-CA42-A3B0-05B3D7C4D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822208"/>
        <c:axId val="217824256"/>
      </c:barChart>
      <c:catAx>
        <c:axId val="2178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824256"/>
        <c:crosses val="autoZero"/>
        <c:auto val="1"/>
        <c:lblAlgn val="ctr"/>
        <c:lblOffset val="100"/>
        <c:noMultiLvlLbl val="0"/>
      </c:catAx>
      <c:valAx>
        <c:axId val="21782425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Anzahl</a:t>
                </a:r>
                <a:r>
                  <a:rPr lang="de-DE" baseline="0">
                    <a:latin typeface="Century Gothic" charset="0"/>
                    <a:ea typeface="Century Gothic" charset="0"/>
                    <a:cs typeface="Century Gothic" charset="0"/>
                  </a:rPr>
                  <a:t> der Schüler</a:t>
                </a:r>
                <a:endParaRPr lang="de-DE">
                  <a:latin typeface="Century Gothic" charset="0"/>
                  <a:ea typeface="Century Gothic" charset="0"/>
                  <a:cs typeface="Century Gothic" charset="0"/>
                </a:endParaRPr>
              </a:p>
            </c:rich>
          </c:tx>
          <c:layout>
            <c:manualLayout>
              <c:xMode val="edge"/>
              <c:yMode val="edge"/>
              <c:x val="2.0460310782308127E-2"/>
              <c:y val="0.32809265466528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8222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 sz="1800" b="0" i="0" baseline="0">
                <a:effectLst/>
              </a:rPr>
              <a:t>Lösung entspricht den Anforderungen aus der Aufgabenstellung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Tabelle1!$D$352</c:f>
              <c:strCache>
                <c:ptCount val="1"/>
                <c:pt idx="0">
                  <c:v>nicht planorientiert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'[1]Fragebogen Teil II'!$A$129:$A$132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Tabelle1!$D$353:$D$356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9-3847-89A2-217BDBB31B75}"/>
            </c:ext>
          </c:extLst>
        </c:ser>
        <c:ser>
          <c:idx val="1"/>
          <c:order val="1"/>
          <c:tx>
            <c:strRef>
              <c:f>Tabelle1!$F$352</c:f>
              <c:strCache>
                <c:ptCount val="1"/>
                <c:pt idx="0">
                  <c:v>planorientiert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Tabelle1!$F$353:$F$356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F243-BCEF-EAC4562C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009488"/>
        <c:axId val="218012240"/>
      </c:barChart>
      <c:catAx>
        <c:axId val="2180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12240"/>
        <c:crosses val="autoZero"/>
        <c:auto val="1"/>
        <c:lblAlgn val="ctr"/>
        <c:lblOffset val="100"/>
        <c:noMultiLvlLbl val="0"/>
      </c:catAx>
      <c:valAx>
        <c:axId val="2180122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Anzahl</a:t>
                </a:r>
                <a:r>
                  <a:rPr lang="de-DE" baseline="0">
                    <a:latin typeface="Century Gothic" charset="0"/>
                    <a:ea typeface="Century Gothic" charset="0"/>
                    <a:cs typeface="Century Gothic" charset="0"/>
                  </a:rPr>
                  <a:t> der Schüler</a:t>
                </a:r>
                <a:endParaRPr lang="de-DE">
                  <a:latin typeface="Century Gothic" charset="0"/>
                  <a:ea typeface="Century Gothic" charset="0"/>
                  <a:cs typeface="Century Gothic" charset="0"/>
                </a:endParaRPr>
              </a:p>
            </c:rich>
          </c:tx>
          <c:layout>
            <c:manualLayout>
              <c:xMode val="edge"/>
              <c:yMode val="edge"/>
              <c:x val="2.0460272635637832E-2"/>
              <c:y val="0.34786422339409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094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Bewertung des Programmierwerkzeugs </a:t>
            </a:r>
            <a:r>
              <a:rPr lang="de-DE" sz="1400" b="0" i="0" u="none" strike="noStrike" baseline="0">
                <a:effectLst/>
              </a:rPr>
              <a:t>„Scratch“</a:t>
            </a:r>
            <a:r>
              <a:rPr lang="de-DE" sz="1400" b="0" i="0" u="none" strike="noStrike" baseline="0"/>
              <a:t> </a:t>
            </a:r>
            <a:endParaRPr lang="de-DE">
              <a:latin typeface="Century Gothic" charset="0"/>
              <a:ea typeface="Century Gothic" charset="0"/>
              <a:cs typeface="Century Gothic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Tabelle1!$A$173</c:f>
              <c:strCache>
                <c:ptCount val="1"/>
                <c:pt idx="0">
                  <c:v>Ich bin mit dem Programmierwerkzeug „Scratch“ gut zurechtgekommen.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Tabelle1!$A$43:$A$46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Tabelle1!$B$175:$B$178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964A-8AA2-B4A81BFBB75A}"/>
            </c:ext>
          </c:extLst>
        </c:ser>
        <c:ser>
          <c:idx val="1"/>
          <c:order val="1"/>
          <c:tx>
            <c:strRef>
              <c:f>Tabelle1!$A$190</c:f>
              <c:strCache>
                <c:ptCount val="1"/>
                <c:pt idx="0">
                  <c:v>Ich könnte mir vorstellen, auch zuhause mit „Scratch“ zu arbeiten.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Tabelle1!$A$43:$A$46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Tabelle1!$B$192:$B$195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1-964A-8AA2-B4A81BFB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917136"/>
        <c:axId val="217919888"/>
      </c:barChart>
      <c:catAx>
        <c:axId val="2179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919888"/>
        <c:crosses val="autoZero"/>
        <c:auto val="1"/>
        <c:lblAlgn val="ctr"/>
        <c:lblOffset val="100"/>
        <c:noMultiLvlLbl val="0"/>
      </c:catAx>
      <c:valAx>
        <c:axId val="217919888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Anzahl der Schüler</a:t>
                </a:r>
              </a:p>
            </c:rich>
          </c:tx>
          <c:layout>
            <c:manualLayout>
              <c:xMode val="edge"/>
              <c:yMode val="edge"/>
              <c:x val="8.921865536038763E-3"/>
              <c:y val="0.3874917942949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9171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Selbsteinschätzung der Schüler zur Abschlussaufgabe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Tabelle1!$A$334</c:f>
              <c:strCache>
                <c:ptCount val="1"/>
                <c:pt idx="0">
                  <c:v>Ich bin mit der Abschlussaufgabe „Früchte sammeln“ fertig geworden.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Tabelle1!$A$43:$A$46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Tabelle1!$B$336:$B$339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6-674B-872B-4BC90F4DCB23}"/>
            </c:ext>
          </c:extLst>
        </c:ser>
        <c:ser>
          <c:idx val="1"/>
          <c:order val="1"/>
          <c:tx>
            <c:strRef>
              <c:f>Tabelle1!$A$351</c:f>
              <c:strCache>
                <c:ptCount val="1"/>
                <c:pt idx="0">
                  <c:v>Ich bin der Meinung, dass meine Lösung zur Abschlussaufgabe „Früchte sammeln“ den Anforderungen aus der Aufgabenstellung entspricht.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Tabelle1!$A$43:$A$46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Tabelle1!$B$353:$B$356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6-674B-872B-4BC90F4D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917136"/>
        <c:axId val="217919888"/>
      </c:barChart>
      <c:catAx>
        <c:axId val="2179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919888"/>
        <c:crosses val="autoZero"/>
        <c:auto val="1"/>
        <c:lblAlgn val="ctr"/>
        <c:lblOffset val="100"/>
        <c:noMultiLvlLbl val="0"/>
      </c:catAx>
      <c:valAx>
        <c:axId val="217919888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Anzahl der Schüler</a:t>
                </a:r>
              </a:p>
            </c:rich>
          </c:tx>
          <c:layout>
            <c:manualLayout>
              <c:xMode val="edge"/>
              <c:yMode val="edge"/>
              <c:x val="8.921865536038763E-3"/>
              <c:y val="0.3874917942949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9171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Durchschnittliche Bewertung</a:t>
            </a:r>
            <a:r>
              <a:rPr lang="de-DE" baseline="0">
                <a:latin typeface="Century Gothic" charset="0"/>
                <a:ea typeface="Century Gothic" charset="0"/>
                <a:cs typeface="Century Gothic" charset="0"/>
              </a:rPr>
              <a:t> der Themen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Tabelle1!$E$322</c:f>
              <c:strCache>
                <c:ptCount val="1"/>
                <c:pt idx="0">
                  <c:v>nicht planorientiert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Tabelle1!$A$323:$A$329</c:f>
              <c:strCache>
                <c:ptCount val="7"/>
                <c:pt idx="0">
                  <c:v>Thema 1: Anweisung &amp; Anweisung</c:v>
                </c:pt>
                <c:pt idx="1">
                  <c:v>Thema 2: Wiederholung mit fester Anzahl</c:v>
                </c:pt>
                <c:pt idx="2">
                  <c:v>Thema 3: Endlose Wiederholung</c:v>
                </c:pt>
                <c:pt idx="3">
                  <c:v>Thema 4: Bedingte Wiederholung</c:v>
                </c:pt>
                <c:pt idx="4">
                  <c:v>Thema 5: Bedingte Anweisung</c:v>
                </c:pt>
                <c:pt idx="5">
                  <c:v>Thema 6: Übungsaufgabe (Helikopter)</c:v>
                </c:pt>
                <c:pt idx="6">
                  <c:v>Thema 7: Abschlussaufgabe (Früchte sammeln)</c:v>
                </c:pt>
              </c:strCache>
            </c:strRef>
          </c:cat>
          <c:val>
            <c:numRef>
              <c:f>Tabelle1!$E$323:$E$329</c:f>
              <c:numCache>
                <c:formatCode>0.00</c:formatCode>
                <c:ptCount val="7"/>
                <c:pt idx="5">
                  <c:v>8.27</c:v>
                </c:pt>
                <c:pt idx="6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6-C345-8191-8953AAB613E3}"/>
            </c:ext>
          </c:extLst>
        </c:ser>
        <c:ser>
          <c:idx val="0"/>
          <c:order val="1"/>
          <c:tx>
            <c:strRef>
              <c:f>Tabelle1!$F$322</c:f>
              <c:strCache>
                <c:ptCount val="1"/>
                <c:pt idx="0">
                  <c:v>planorientiert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Tabelle1!$F$323:$F$329</c:f>
              <c:numCache>
                <c:formatCode>0.00</c:formatCode>
                <c:ptCount val="7"/>
                <c:pt idx="5">
                  <c:v>8.6</c:v>
                </c:pt>
                <c:pt idx="6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6-C345-8191-8953AAB613E3}"/>
            </c:ext>
          </c:extLst>
        </c:ser>
        <c:ser>
          <c:idx val="1"/>
          <c:order val="2"/>
          <c:tx>
            <c:strRef>
              <c:f>Tabelle1!$D$322</c:f>
              <c:strCache>
                <c:ptCount val="1"/>
                <c:pt idx="0">
                  <c:v>gesamt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Tabelle1!$D$323:$D$329</c:f>
              <c:numCache>
                <c:formatCode>0.00</c:formatCode>
                <c:ptCount val="7"/>
                <c:pt idx="0">
                  <c:v>7.43</c:v>
                </c:pt>
                <c:pt idx="1">
                  <c:v>8.4499999999999993</c:v>
                </c:pt>
                <c:pt idx="2">
                  <c:v>8.33</c:v>
                </c:pt>
                <c:pt idx="3">
                  <c:v>8.1</c:v>
                </c:pt>
                <c:pt idx="4">
                  <c:v>7.86</c:v>
                </c:pt>
                <c:pt idx="5">
                  <c:v>8.43</c:v>
                </c:pt>
                <c:pt idx="6">
                  <c:v>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A-5E46-85C3-2A21AED12F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8056336"/>
        <c:axId val="218059088"/>
      </c:barChart>
      <c:catAx>
        <c:axId val="2180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59088"/>
        <c:crosses val="autoZero"/>
        <c:auto val="1"/>
        <c:lblAlgn val="ctr"/>
        <c:lblOffset val="100"/>
        <c:noMultiLvlLbl val="0"/>
      </c:catAx>
      <c:valAx>
        <c:axId val="21805908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Durchschnittliche Bewertung</a:t>
                </a:r>
              </a:p>
            </c:rich>
          </c:tx>
          <c:layout>
            <c:manualLayout>
              <c:xMode val="edge"/>
              <c:yMode val="edge"/>
              <c:x val="1.0274767175668123E-2"/>
              <c:y val="0.32684886688208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563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Relation Points</a:t>
            </a:r>
            <a:r>
              <a:rPr lang="en-US" baseline="0">
                <a:latin typeface="Century Gothic" panose="020B0502020202020204" pitchFamily="34" charset="0"/>
              </a:rPr>
              <a:t> &amp; Fun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nicht planorientiert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Tabelle1!$D$95:$D$105</c:f>
              <c:numCache>
                <c:formatCode>General</c:formatCode>
                <c:ptCount val="11"/>
                <c:pt idx="0">
                  <c:v>30</c:v>
                </c:pt>
                <c:pt idx="1">
                  <c:v>15</c:v>
                </c:pt>
                <c:pt idx="2">
                  <c:v>11</c:v>
                </c:pt>
                <c:pt idx="3">
                  <c:v>23</c:v>
                </c:pt>
                <c:pt idx="4">
                  <c:v>30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</c:numCache>
            </c:numRef>
          </c:xVal>
          <c:yVal>
            <c:numRef>
              <c:f>Tabelle1!$J$95:$J$105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B-FC47-A092-519710884F69}"/>
            </c:ext>
          </c:extLst>
        </c:ser>
        <c:ser>
          <c:idx val="1"/>
          <c:order val="1"/>
          <c:tx>
            <c:v>planorientiert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Tabelle1!$D$106:$D$115</c:f>
              <c:numCache>
                <c:formatCode>General</c:formatCode>
                <c:ptCount val="10"/>
                <c:pt idx="0">
                  <c:v>22</c:v>
                </c:pt>
                <c:pt idx="1">
                  <c:v>10</c:v>
                </c:pt>
                <c:pt idx="2">
                  <c:v>2</c:v>
                </c:pt>
                <c:pt idx="3">
                  <c:v>27</c:v>
                </c:pt>
                <c:pt idx="4">
                  <c:v>25</c:v>
                </c:pt>
                <c:pt idx="5">
                  <c:v>30</c:v>
                </c:pt>
                <c:pt idx="6">
                  <c:v>12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Tabelle1!$J$106:$J$115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B-FC47-A092-519710884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95856"/>
        <c:axId val="1252345264"/>
      </c:scatterChart>
      <c:valAx>
        <c:axId val="1349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252345264"/>
        <c:crosses val="autoZero"/>
        <c:crossBetween val="midCat"/>
      </c:valAx>
      <c:valAx>
        <c:axId val="1252345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Fun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34969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Relation Points &amp; Time for planing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nicht planorientiert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Tabelle1!$D$106:$D$115</c:f>
              <c:numCache>
                <c:formatCode>General</c:formatCode>
                <c:ptCount val="10"/>
                <c:pt idx="0">
                  <c:v>22</c:v>
                </c:pt>
                <c:pt idx="1">
                  <c:v>10</c:v>
                </c:pt>
                <c:pt idx="2">
                  <c:v>2</c:v>
                </c:pt>
                <c:pt idx="3">
                  <c:v>27</c:v>
                </c:pt>
                <c:pt idx="4">
                  <c:v>25</c:v>
                </c:pt>
                <c:pt idx="5">
                  <c:v>30</c:v>
                </c:pt>
                <c:pt idx="6">
                  <c:v>12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Tabelle1!$E$106:$E$115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19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674A-98E1-425D701A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95856"/>
        <c:axId val="1252345264"/>
      </c:scatterChart>
      <c:valAx>
        <c:axId val="1349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252345264"/>
        <c:crosses val="autoZero"/>
        <c:crossBetween val="midCat"/>
      </c:valAx>
      <c:valAx>
        <c:axId val="12523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Time for planing</a:t>
                </a:r>
              </a:p>
            </c:rich>
          </c:tx>
          <c:layout>
            <c:manualLayout>
              <c:xMode val="edge"/>
              <c:yMode val="edge"/>
              <c:x val="2.0534092555805336E-2"/>
              <c:y val="0.33134766337886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349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Relation Points</a:t>
            </a:r>
            <a:r>
              <a:rPr lang="en-US" baseline="0">
                <a:latin typeface="Century Gothic" panose="020B0502020202020204" pitchFamily="34" charset="0"/>
              </a:rPr>
              <a:t> &amp;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nicht planorientiert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Tabelle1!$D$95:$D$105</c:f>
              <c:numCache>
                <c:formatCode>General</c:formatCode>
                <c:ptCount val="11"/>
                <c:pt idx="0">
                  <c:v>30</c:v>
                </c:pt>
                <c:pt idx="1">
                  <c:v>15</c:v>
                </c:pt>
                <c:pt idx="2">
                  <c:v>11</c:v>
                </c:pt>
                <c:pt idx="3">
                  <c:v>23</c:v>
                </c:pt>
                <c:pt idx="4">
                  <c:v>30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</c:numCache>
            </c:numRef>
          </c:xVal>
          <c:yVal>
            <c:numRef>
              <c:f>Tabelle1!$C$95:$C$105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A-CD4B-A133-929EA20AE482}"/>
            </c:ext>
          </c:extLst>
        </c:ser>
        <c:ser>
          <c:idx val="1"/>
          <c:order val="1"/>
          <c:tx>
            <c:v>planorientiert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Tabelle1!$D$106:$D$115</c:f>
              <c:numCache>
                <c:formatCode>General</c:formatCode>
                <c:ptCount val="10"/>
                <c:pt idx="0">
                  <c:v>22</c:v>
                </c:pt>
                <c:pt idx="1">
                  <c:v>10</c:v>
                </c:pt>
                <c:pt idx="2">
                  <c:v>2</c:v>
                </c:pt>
                <c:pt idx="3">
                  <c:v>27</c:v>
                </c:pt>
                <c:pt idx="4">
                  <c:v>25</c:v>
                </c:pt>
                <c:pt idx="5">
                  <c:v>30</c:v>
                </c:pt>
                <c:pt idx="6">
                  <c:v>12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Tabelle1!$C$106:$C$115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A-CD4B-A133-929EA20A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95856"/>
        <c:axId val="1252345264"/>
      </c:scatterChart>
      <c:valAx>
        <c:axId val="1349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252345264"/>
        <c:crosses val="autoZero"/>
        <c:crossBetween val="midCat"/>
      </c:valAx>
      <c:valAx>
        <c:axId val="1252345264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349695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Relation Points</a:t>
            </a:r>
            <a:r>
              <a:rPr lang="en-US" baseline="0">
                <a:latin typeface="Century Gothic" panose="020B0502020202020204" pitchFamily="34" charset="0"/>
              </a:rPr>
              <a:t> &amp;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nicht planorientiert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Tabelle1!$D$95:$D$105</c:f>
              <c:numCache>
                <c:formatCode>General</c:formatCode>
                <c:ptCount val="11"/>
                <c:pt idx="0">
                  <c:v>30</c:v>
                </c:pt>
                <c:pt idx="1">
                  <c:v>15</c:v>
                </c:pt>
                <c:pt idx="2">
                  <c:v>11</c:v>
                </c:pt>
                <c:pt idx="3">
                  <c:v>23</c:v>
                </c:pt>
                <c:pt idx="4">
                  <c:v>30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</c:numCache>
            </c:numRef>
          </c:xVal>
          <c:yVal>
            <c:numRef>
              <c:f>Tabelle1!$H$95:$H$105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6-1944-847E-07EECBACD36C}"/>
            </c:ext>
          </c:extLst>
        </c:ser>
        <c:ser>
          <c:idx val="1"/>
          <c:order val="1"/>
          <c:tx>
            <c:v>planorientiert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Tabelle1!$D$106:$D$115</c:f>
              <c:numCache>
                <c:formatCode>General</c:formatCode>
                <c:ptCount val="10"/>
                <c:pt idx="0">
                  <c:v>22</c:v>
                </c:pt>
                <c:pt idx="1">
                  <c:v>10</c:v>
                </c:pt>
                <c:pt idx="2">
                  <c:v>2</c:v>
                </c:pt>
                <c:pt idx="3">
                  <c:v>27</c:v>
                </c:pt>
                <c:pt idx="4">
                  <c:v>25</c:v>
                </c:pt>
                <c:pt idx="5">
                  <c:v>30</c:v>
                </c:pt>
                <c:pt idx="6">
                  <c:v>12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Tabelle1!$H$106:$H$115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6-1944-847E-07EECBACD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95856"/>
        <c:axId val="1252345264"/>
      </c:scatterChart>
      <c:valAx>
        <c:axId val="1349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252345264"/>
        <c:crosses val="autoZero"/>
        <c:crossBetween val="midCat"/>
      </c:valAx>
      <c:valAx>
        <c:axId val="12523452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349695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Relation Points</a:t>
            </a:r>
            <a:r>
              <a:rPr lang="en-US" baseline="0">
                <a:latin typeface="Century Gothic" panose="020B0502020202020204" pitchFamily="34" charset="0"/>
              </a:rPr>
              <a:t> &amp;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nicht planorientiert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Tabelle1!$D$95:$D$105</c:f>
              <c:numCache>
                <c:formatCode>General</c:formatCode>
                <c:ptCount val="11"/>
                <c:pt idx="0">
                  <c:v>30</c:v>
                </c:pt>
                <c:pt idx="1">
                  <c:v>15</c:v>
                </c:pt>
                <c:pt idx="2">
                  <c:v>11</c:v>
                </c:pt>
                <c:pt idx="3">
                  <c:v>23</c:v>
                </c:pt>
                <c:pt idx="4">
                  <c:v>30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</c:numCache>
            </c:numRef>
          </c:xVal>
          <c:yVal>
            <c:numRef>
              <c:f>Tabelle1!$L$95:$L$105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9-ED4D-A869-AF03112345E7}"/>
            </c:ext>
          </c:extLst>
        </c:ser>
        <c:ser>
          <c:idx val="1"/>
          <c:order val="1"/>
          <c:tx>
            <c:v>planorientiert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Tabelle1!$D$106:$D$115</c:f>
              <c:numCache>
                <c:formatCode>General</c:formatCode>
                <c:ptCount val="10"/>
                <c:pt idx="0">
                  <c:v>22</c:v>
                </c:pt>
                <c:pt idx="1">
                  <c:v>10</c:v>
                </c:pt>
                <c:pt idx="2">
                  <c:v>2</c:v>
                </c:pt>
                <c:pt idx="3">
                  <c:v>27</c:v>
                </c:pt>
                <c:pt idx="4">
                  <c:v>25</c:v>
                </c:pt>
                <c:pt idx="5">
                  <c:v>30</c:v>
                </c:pt>
                <c:pt idx="6">
                  <c:v>12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Tabelle1!$L$106:$L$115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9-ED4D-A869-AF0311234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95856"/>
        <c:axId val="1252345264"/>
      </c:scatterChart>
      <c:valAx>
        <c:axId val="1349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252345264"/>
        <c:crosses val="autoZero"/>
        <c:crossBetween val="midCat"/>
      </c:valAx>
      <c:valAx>
        <c:axId val="12523452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349695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Relation Points</a:t>
            </a:r>
            <a:r>
              <a:rPr lang="en-US" baseline="0">
                <a:latin typeface="Century Gothic" panose="020B0502020202020204" pitchFamily="34" charset="0"/>
              </a:rPr>
              <a:t> &amp; Correctness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nicht planorientiert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Tabelle1!$D$95:$D$105</c:f>
              <c:numCache>
                <c:formatCode>General</c:formatCode>
                <c:ptCount val="11"/>
                <c:pt idx="0">
                  <c:v>30</c:v>
                </c:pt>
                <c:pt idx="1">
                  <c:v>15</c:v>
                </c:pt>
                <c:pt idx="2">
                  <c:v>11</c:v>
                </c:pt>
                <c:pt idx="3">
                  <c:v>23</c:v>
                </c:pt>
                <c:pt idx="4">
                  <c:v>30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</c:numCache>
            </c:numRef>
          </c:xVal>
          <c:yVal>
            <c:numRef>
              <c:f>Tabelle1!$N$95:$N$105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8-0947-8762-CB9EE3FF131A}"/>
            </c:ext>
          </c:extLst>
        </c:ser>
        <c:ser>
          <c:idx val="1"/>
          <c:order val="1"/>
          <c:tx>
            <c:v>planorientiert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Tabelle1!$D$106:$D$115</c:f>
              <c:numCache>
                <c:formatCode>General</c:formatCode>
                <c:ptCount val="10"/>
                <c:pt idx="0">
                  <c:v>22</c:v>
                </c:pt>
                <c:pt idx="1">
                  <c:v>10</c:v>
                </c:pt>
                <c:pt idx="2">
                  <c:v>2</c:v>
                </c:pt>
                <c:pt idx="3">
                  <c:v>27</c:v>
                </c:pt>
                <c:pt idx="4">
                  <c:v>25</c:v>
                </c:pt>
                <c:pt idx="5">
                  <c:v>30</c:v>
                </c:pt>
                <c:pt idx="6">
                  <c:v>12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</c:numCache>
            </c:numRef>
          </c:xVal>
          <c:yVal>
            <c:numRef>
              <c:f>Tabelle1!$N$106:$N$115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8-0947-8762-CB9EE3FF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95856"/>
        <c:axId val="1252345264"/>
      </c:scatterChart>
      <c:valAx>
        <c:axId val="1349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252345264"/>
        <c:crosses val="autoZero"/>
        <c:crossBetween val="midCat"/>
      </c:valAx>
      <c:valAx>
        <c:axId val="12523452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de-DE">
                    <a:latin typeface="Century Gothic" panose="020B0502020202020204" pitchFamily="34" charset="0"/>
                  </a:rPr>
                  <a:t>Self-Evaluation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de-DE"/>
          </a:p>
        </c:txPr>
        <c:crossAx val="1349695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Ich habe bereits Erfahrung mit dem Programmierwerkzeug „Scratch“.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Tabelle1!$D$25</c:f>
              <c:strCache>
                <c:ptCount val="1"/>
                <c:pt idx="0">
                  <c:v>nicht planorientiert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'[1]Fragenbogen Teil I'!$A$22:$A$25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Tabelle1!$D$26:$D$29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1-6547-87E5-313BC1AC0843}"/>
            </c:ext>
          </c:extLst>
        </c:ser>
        <c:ser>
          <c:idx val="1"/>
          <c:order val="1"/>
          <c:tx>
            <c:strRef>
              <c:f>Tabelle1!$F$25</c:f>
              <c:strCache>
                <c:ptCount val="1"/>
                <c:pt idx="0">
                  <c:v>planorientiert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Tabelle1!$F$26:$F$29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6-8645-98DE-A16A4856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863232"/>
        <c:axId val="217865984"/>
      </c:barChart>
      <c:catAx>
        <c:axId val="2178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865984"/>
        <c:crosses val="autoZero"/>
        <c:auto val="1"/>
        <c:lblAlgn val="ctr"/>
        <c:lblOffset val="100"/>
        <c:noMultiLvlLbl val="0"/>
      </c:catAx>
      <c:valAx>
        <c:axId val="21786598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Anzahl</a:t>
                </a:r>
                <a:r>
                  <a:rPr lang="de-DE" baseline="0">
                    <a:latin typeface="Century Gothic" charset="0"/>
                    <a:ea typeface="Century Gothic" charset="0"/>
                    <a:cs typeface="Century Gothic" charset="0"/>
                  </a:rPr>
                  <a:t> der Schüler</a:t>
                </a:r>
                <a:endParaRPr lang="de-DE">
                  <a:latin typeface="Century Gothic" charset="0"/>
                  <a:ea typeface="Century Gothic" charset="0"/>
                  <a:cs typeface="Century Gothic" charset="0"/>
                </a:endParaRPr>
              </a:p>
            </c:rich>
          </c:tx>
          <c:layout>
            <c:manualLayout>
              <c:xMode val="edge"/>
              <c:yMode val="edge"/>
              <c:x val="2.0460336190759279E-2"/>
              <c:y val="0.319321919622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8632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Mich interessiert das Programmieren</a:t>
            </a:r>
            <a:r>
              <a:rPr lang="de-DE" baseline="0">
                <a:latin typeface="Century Gothic" charset="0"/>
                <a:ea typeface="Century Gothic" charset="0"/>
                <a:cs typeface="Century Gothic" charset="0"/>
              </a:rPr>
              <a:t> </a:t>
            </a: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sehr.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Tabelle1!$D$42</c:f>
              <c:strCache>
                <c:ptCount val="1"/>
                <c:pt idx="0">
                  <c:v>nicht planorientiert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'[1]Fragenbogen Teil I'!$A$22:$A$25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Tabelle1!$D$43:$D$46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8-4A4D-8769-39D999922DED}"/>
            </c:ext>
          </c:extLst>
        </c:ser>
        <c:ser>
          <c:idx val="1"/>
          <c:order val="1"/>
          <c:tx>
            <c:strRef>
              <c:f>Tabelle1!$F$42</c:f>
              <c:strCache>
                <c:ptCount val="1"/>
                <c:pt idx="0">
                  <c:v>planorientiert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Tabelle1!$F$43:$F$46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1-804C-A259-03AEA1C9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886784"/>
        <c:axId val="217889536"/>
      </c:barChart>
      <c:catAx>
        <c:axId val="2178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889536"/>
        <c:crosses val="autoZero"/>
        <c:auto val="1"/>
        <c:lblAlgn val="ctr"/>
        <c:lblOffset val="100"/>
        <c:noMultiLvlLbl val="0"/>
      </c:catAx>
      <c:valAx>
        <c:axId val="21788953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Anzahl</a:t>
                </a:r>
                <a:r>
                  <a:rPr lang="de-DE" baseline="0">
                    <a:latin typeface="Century Gothic" charset="0"/>
                    <a:ea typeface="Century Gothic" charset="0"/>
                    <a:cs typeface="Century Gothic" charset="0"/>
                  </a:rPr>
                  <a:t> der Schüler</a:t>
                </a:r>
              </a:p>
            </c:rich>
          </c:tx>
          <c:layout>
            <c:manualLayout>
              <c:xMode val="edge"/>
              <c:yMode val="edge"/>
              <c:x val="2.0460336190759279E-2"/>
              <c:y val="0.31116697568767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886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 sz="1400" b="0" i="0" u="none" strike="noStrike" baseline="0">
                <a:effectLst/>
              </a:rPr>
              <a:t>Erfahrung und Interesse an Programmierung </a:t>
            </a:r>
            <a:endParaRPr lang="de-DE">
              <a:latin typeface="Century Gothic" charset="0"/>
              <a:ea typeface="Century Gothic" charset="0"/>
              <a:cs typeface="Century Gothic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Tabelle1!$A$7:$D$7</c:f>
              <c:strCache>
                <c:ptCount val="1"/>
                <c:pt idx="0">
                  <c:v>Ich habe bereits Erfahrung im Programmieren.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Tabelle1!$A$43:$A$46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Tabelle1!$B$9:$B$12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6-E64E-B021-55A8032E640B}"/>
            </c:ext>
          </c:extLst>
        </c:ser>
        <c:ser>
          <c:idx val="1"/>
          <c:order val="1"/>
          <c:tx>
            <c:strRef>
              <c:f>Tabelle1!$A$24:$F$24</c:f>
              <c:strCache>
                <c:ptCount val="1"/>
                <c:pt idx="0">
                  <c:v>Ich habe bereits Erfahrung mit dem Programmierwerkzeug „Scratch“.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Tabelle1!$A$43:$A$46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Tabelle1!$B$26:$B$29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6-E64E-B021-55A8032E640B}"/>
            </c:ext>
          </c:extLst>
        </c:ser>
        <c:ser>
          <c:idx val="2"/>
          <c:order val="2"/>
          <c:tx>
            <c:strRef>
              <c:f>Tabelle1!$A$41:$C$41</c:f>
              <c:strCache>
                <c:ptCount val="1"/>
                <c:pt idx="0">
                  <c:v>Mich interessiert das Programmieren sehr.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Tabelle1!$A$43:$A$46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Tabelle1!$B$43:$B$46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6-E64E-B021-55A8032E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917136"/>
        <c:axId val="217919888"/>
      </c:barChart>
      <c:catAx>
        <c:axId val="2179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919888"/>
        <c:crosses val="autoZero"/>
        <c:auto val="1"/>
        <c:lblAlgn val="ctr"/>
        <c:lblOffset val="100"/>
        <c:noMultiLvlLbl val="0"/>
      </c:catAx>
      <c:valAx>
        <c:axId val="217919888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Anzahl der Schüler</a:t>
                </a:r>
              </a:p>
            </c:rich>
          </c:tx>
          <c:layout>
            <c:manualLayout>
              <c:xMode val="edge"/>
              <c:yMode val="edge"/>
              <c:x val="8.921865536038763E-3"/>
              <c:y val="0.3874917942949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79171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Ich bin mit dem Programmierwerkzeug „Scratch“ gut zurechtgekommen.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Tabelle1!$D$174</c:f>
              <c:strCache>
                <c:ptCount val="1"/>
                <c:pt idx="0">
                  <c:v>nicht planorientiert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'[1]Fragebogen Teil II'!$A$129:$A$132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Tabelle1!$D$175:$D$178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B-6C4D-B28B-AE032E46A288}"/>
            </c:ext>
          </c:extLst>
        </c:ser>
        <c:ser>
          <c:idx val="1"/>
          <c:order val="1"/>
          <c:tx>
            <c:strRef>
              <c:f>Tabelle1!$F$174</c:f>
              <c:strCache>
                <c:ptCount val="1"/>
                <c:pt idx="0">
                  <c:v>planorientiert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Tabelle1!$F$175:$F$178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7-E34D-A8FC-439D78D0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009488"/>
        <c:axId val="218012240"/>
      </c:barChart>
      <c:catAx>
        <c:axId val="2180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12240"/>
        <c:crosses val="autoZero"/>
        <c:auto val="1"/>
        <c:lblAlgn val="ctr"/>
        <c:lblOffset val="100"/>
        <c:noMultiLvlLbl val="0"/>
      </c:catAx>
      <c:valAx>
        <c:axId val="2180122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Anzahl</a:t>
                </a:r>
                <a:r>
                  <a:rPr lang="de-DE" baseline="0">
                    <a:latin typeface="Century Gothic" charset="0"/>
                    <a:ea typeface="Century Gothic" charset="0"/>
                    <a:cs typeface="Century Gothic" charset="0"/>
                  </a:rPr>
                  <a:t> der Schüler</a:t>
                </a:r>
                <a:endParaRPr lang="de-DE">
                  <a:latin typeface="Century Gothic" charset="0"/>
                  <a:ea typeface="Century Gothic" charset="0"/>
                  <a:cs typeface="Century Gothic" charset="0"/>
                </a:endParaRPr>
              </a:p>
            </c:rich>
          </c:tx>
          <c:layout>
            <c:manualLayout>
              <c:xMode val="edge"/>
              <c:yMode val="edge"/>
              <c:x val="2.0460270517766804E-2"/>
              <c:y val="0.33151942911171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094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Ich könnte mir vorstellen, auch zuhause mit „Scratch“ zu arbeiten.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Tabelle1!$D$191</c:f>
              <c:strCache>
                <c:ptCount val="1"/>
                <c:pt idx="0">
                  <c:v>nicht planorientiert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'[1]Fragebogen Teil II'!$A$146:$A$149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Tabelle1!$D$192:$D$195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9-DA4B-9B98-D813E622D1F6}"/>
            </c:ext>
          </c:extLst>
        </c:ser>
        <c:ser>
          <c:idx val="1"/>
          <c:order val="1"/>
          <c:tx>
            <c:strRef>
              <c:f>Tabelle1!$F$191</c:f>
              <c:strCache>
                <c:ptCount val="1"/>
                <c:pt idx="0">
                  <c:v>planorientiert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Tabelle1!$F$192:$F$195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2-C94C-846E-1FCF4DE3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032976"/>
        <c:axId val="218035728"/>
      </c:barChart>
      <c:catAx>
        <c:axId val="2180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35728"/>
        <c:crosses val="autoZero"/>
        <c:auto val="1"/>
        <c:lblAlgn val="ctr"/>
        <c:lblOffset val="100"/>
        <c:noMultiLvlLbl val="0"/>
      </c:catAx>
      <c:valAx>
        <c:axId val="21803572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Anzahl</a:t>
                </a:r>
                <a:r>
                  <a:rPr lang="de-DE" baseline="0">
                    <a:latin typeface="Century Gothic" charset="0"/>
                    <a:ea typeface="Century Gothic" charset="0"/>
                    <a:cs typeface="Century Gothic" charset="0"/>
                  </a:rPr>
                  <a:t> der Schüler</a:t>
                </a:r>
                <a:endParaRPr lang="de-DE">
                  <a:latin typeface="Century Gothic" charset="0"/>
                  <a:ea typeface="Century Gothic" charset="0"/>
                  <a:cs typeface="Century Gothic" charset="0"/>
                </a:endParaRPr>
              </a:p>
            </c:rich>
          </c:tx>
          <c:layout>
            <c:manualLayout>
              <c:xMode val="edge"/>
              <c:yMode val="edge"/>
              <c:x val="2.0460272635637832E-2"/>
              <c:y val="0.31927894897647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329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Der Kurs hat mir insgesamt gut gefallen.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Tabelle1!$D$208</c:f>
              <c:strCache>
                <c:ptCount val="1"/>
                <c:pt idx="0">
                  <c:v>nicht-planorientiert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'[1]Fragebogen Teil II'!$A$163:$A$166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Tabelle1!$D$209:$D$212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D-774C-B0A9-C8CB59CB266C}"/>
            </c:ext>
          </c:extLst>
        </c:ser>
        <c:ser>
          <c:idx val="1"/>
          <c:order val="1"/>
          <c:tx>
            <c:strRef>
              <c:f>Tabelle1!$F$208</c:f>
              <c:strCache>
                <c:ptCount val="1"/>
                <c:pt idx="0">
                  <c:v>planorientiert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Tabelle1!$F$209:$F$212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7-1642-8EAA-A79020BA3D19}"/>
            </c:ext>
          </c:extLst>
        </c:ser>
        <c:ser>
          <c:idx val="2"/>
          <c:order val="2"/>
          <c:tx>
            <c:strRef>
              <c:f>Tabelle1!$B$208</c:f>
              <c:strCache>
                <c:ptCount val="1"/>
                <c:pt idx="0">
                  <c:v>gesamt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Tabelle1!$B$209:$B$212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F-7B41-B02A-C0C3191B2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056336"/>
        <c:axId val="218059088"/>
      </c:barChart>
      <c:catAx>
        <c:axId val="2180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59088"/>
        <c:crosses val="autoZero"/>
        <c:auto val="1"/>
        <c:lblAlgn val="ctr"/>
        <c:lblOffset val="100"/>
        <c:noMultiLvlLbl val="0"/>
      </c:catAx>
      <c:valAx>
        <c:axId val="218059088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Anzahl</a:t>
                </a:r>
                <a:r>
                  <a:rPr lang="de-DE" baseline="0">
                    <a:latin typeface="Century Gothic" charset="0"/>
                    <a:ea typeface="Century Gothic" charset="0"/>
                    <a:cs typeface="Century Gothic" charset="0"/>
                  </a:rPr>
                  <a:t> der Schüler</a:t>
                </a:r>
                <a:endParaRPr lang="de-DE">
                  <a:latin typeface="Century Gothic" charset="0"/>
                  <a:ea typeface="Century Gothic" charset="0"/>
                  <a:cs typeface="Century Gothic" charset="0"/>
                </a:endParaRPr>
              </a:p>
            </c:rich>
          </c:tx>
          <c:layout>
            <c:manualLayout>
              <c:xMode val="edge"/>
              <c:yMode val="edge"/>
              <c:x val="2.0460270517766804E-2"/>
              <c:y val="0.30295830879615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563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Durchschnittliche Bewertung</a:t>
            </a:r>
            <a:r>
              <a:rPr lang="de-DE" baseline="0">
                <a:latin typeface="Century Gothic" charset="0"/>
                <a:ea typeface="Century Gothic" charset="0"/>
                <a:cs typeface="Century Gothic" charset="0"/>
              </a:rPr>
              <a:t> der Themen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Tabelle1!$A$323:$A$329</c:f>
              <c:strCache>
                <c:ptCount val="7"/>
                <c:pt idx="0">
                  <c:v>Thema 1: Anweisung &amp; Anweisung</c:v>
                </c:pt>
                <c:pt idx="1">
                  <c:v>Thema 2: Wiederholung mit fester Anzahl</c:v>
                </c:pt>
                <c:pt idx="2">
                  <c:v>Thema 3: Endlose Wiederholung</c:v>
                </c:pt>
                <c:pt idx="3">
                  <c:v>Thema 4: Bedingte Wiederholung</c:v>
                </c:pt>
                <c:pt idx="4">
                  <c:v>Thema 5: Bedingte Anweisung</c:v>
                </c:pt>
                <c:pt idx="5">
                  <c:v>Thema 6: Übungsaufgabe (Helikopter)</c:v>
                </c:pt>
                <c:pt idx="6">
                  <c:v>Thema 7: Abschlussaufgabe (Früchte sammeln)</c:v>
                </c:pt>
              </c:strCache>
            </c:strRef>
          </c:cat>
          <c:val>
            <c:numRef>
              <c:f>Tabelle1!$B$323:$B$329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8D72-D24C-AE4B-252EF577FD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Tabelle1!$A$323:$A$329</c:f>
              <c:strCache>
                <c:ptCount val="7"/>
                <c:pt idx="0">
                  <c:v>Thema 1: Anweisung &amp; Anweisung</c:v>
                </c:pt>
                <c:pt idx="1">
                  <c:v>Thema 2: Wiederholung mit fester Anzahl</c:v>
                </c:pt>
                <c:pt idx="2">
                  <c:v>Thema 3: Endlose Wiederholung</c:v>
                </c:pt>
                <c:pt idx="3">
                  <c:v>Thema 4: Bedingte Wiederholung</c:v>
                </c:pt>
                <c:pt idx="4">
                  <c:v>Thema 5: Bedingte Anweisung</c:v>
                </c:pt>
                <c:pt idx="5">
                  <c:v>Thema 6: Übungsaufgabe (Helikopter)</c:v>
                </c:pt>
                <c:pt idx="6">
                  <c:v>Thema 7: Abschlussaufgabe (Früchte sammeln)</c:v>
                </c:pt>
              </c:strCache>
            </c:strRef>
          </c:cat>
          <c:val>
            <c:numRef>
              <c:f>Tabelle1!$C$323:$C$329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D72-D24C-AE4B-252EF577FD16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Tabelle1!$A$323:$A$329</c:f>
              <c:strCache>
                <c:ptCount val="7"/>
                <c:pt idx="0">
                  <c:v>Thema 1: Anweisung &amp; Anweisung</c:v>
                </c:pt>
                <c:pt idx="1">
                  <c:v>Thema 2: Wiederholung mit fester Anzahl</c:v>
                </c:pt>
                <c:pt idx="2">
                  <c:v>Thema 3: Endlose Wiederholung</c:v>
                </c:pt>
                <c:pt idx="3">
                  <c:v>Thema 4: Bedingte Wiederholung</c:v>
                </c:pt>
                <c:pt idx="4">
                  <c:v>Thema 5: Bedingte Anweisung</c:v>
                </c:pt>
                <c:pt idx="5">
                  <c:v>Thema 6: Übungsaufgabe (Helikopter)</c:v>
                </c:pt>
                <c:pt idx="6">
                  <c:v>Thema 7: Abschlussaufgabe (Früchte sammeln)</c:v>
                </c:pt>
              </c:strCache>
            </c:strRef>
          </c:cat>
          <c:val>
            <c:numRef>
              <c:f>Tabelle1!$D$323:$D$329</c:f>
              <c:numCache>
                <c:formatCode>0.00</c:formatCode>
                <c:ptCount val="7"/>
                <c:pt idx="0">
                  <c:v>7.43</c:v>
                </c:pt>
                <c:pt idx="1">
                  <c:v>8.4499999999999993</c:v>
                </c:pt>
                <c:pt idx="2">
                  <c:v>8.33</c:v>
                </c:pt>
                <c:pt idx="3">
                  <c:v>8.1</c:v>
                </c:pt>
                <c:pt idx="4">
                  <c:v>7.86</c:v>
                </c:pt>
                <c:pt idx="5">
                  <c:v>8.43</c:v>
                </c:pt>
                <c:pt idx="6">
                  <c:v>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2-D24C-AE4B-252EF577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43"/>
        <c:axId val="218056336"/>
        <c:axId val="218059088"/>
      </c:barChart>
      <c:catAx>
        <c:axId val="2180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59088"/>
        <c:crosses val="autoZero"/>
        <c:auto val="1"/>
        <c:lblAlgn val="ctr"/>
        <c:lblOffset val="100"/>
        <c:noMultiLvlLbl val="0"/>
      </c:catAx>
      <c:valAx>
        <c:axId val="21805908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Durchschnittliche</a:t>
                </a:r>
                <a:r>
                  <a:rPr lang="de-DE" baseline="0">
                    <a:latin typeface="Century Gothic" charset="0"/>
                    <a:ea typeface="Century Gothic" charset="0"/>
                    <a:cs typeface="Century Gothic" charset="0"/>
                  </a:rPr>
                  <a:t> Bewertung</a:t>
                </a:r>
                <a:endParaRPr lang="de-DE">
                  <a:latin typeface="Century Gothic" charset="0"/>
                  <a:ea typeface="Century Gothic" charset="0"/>
                  <a:cs typeface="Century Gothic" charset="0"/>
                </a:endParaRPr>
              </a:p>
            </c:rich>
          </c:tx>
          <c:layout>
            <c:manualLayout>
              <c:xMode val="edge"/>
              <c:yMode val="edge"/>
              <c:x val="5.7875353964145143E-2"/>
              <c:y val="0.17403515051049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563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r>
              <a:rPr lang="de-DE">
                <a:latin typeface="Century Gothic" charset="0"/>
                <a:ea typeface="Century Gothic" charset="0"/>
                <a:cs typeface="Century Gothic" charset="0"/>
              </a:rPr>
              <a:t>Ich bin mit der Abschlussaufgabe "Früchte sammeln" fertig geworden.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charset="0"/>
              <a:ea typeface="Century Gothic" charset="0"/>
              <a:cs typeface="Century Gothic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Tabelle1!$D$335</c:f>
              <c:strCache>
                <c:ptCount val="1"/>
                <c:pt idx="0">
                  <c:v>nicht planorientiert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'[1]Fragebogen Teil II'!$A$129:$A$132</c:f>
              <c:strCache>
                <c:ptCount val="4"/>
                <c:pt idx="0">
                  <c:v>trifft gar nicht zu</c:v>
                </c:pt>
                <c:pt idx="1">
                  <c:v>trifft kaum zu</c:v>
                </c:pt>
                <c:pt idx="2">
                  <c:v>trifft eher zu</c:v>
                </c:pt>
                <c:pt idx="3">
                  <c:v>trifft voll zu</c:v>
                </c:pt>
              </c:strCache>
            </c:strRef>
          </c:cat>
          <c:val>
            <c:numRef>
              <c:f>Tabelle1!$D$336:$D$339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E-7B41-AD0B-84BDA5D01E72}"/>
            </c:ext>
          </c:extLst>
        </c:ser>
        <c:ser>
          <c:idx val="1"/>
          <c:order val="1"/>
          <c:tx>
            <c:strRef>
              <c:f>Tabelle1!$F$335</c:f>
              <c:strCache>
                <c:ptCount val="1"/>
                <c:pt idx="0">
                  <c:v>planorientiert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Tabelle1!$F$336:$F$339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9-7B4D-95DF-15FB9C0E7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009488"/>
        <c:axId val="218012240"/>
      </c:barChart>
      <c:catAx>
        <c:axId val="2180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12240"/>
        <c:crosses val="autoZero"/>
        <c:auto val="1"/>
        <c:lblAlgn val="ctr"/>
        <c:lblOffset val="100"/>
        <c:noMultiLvlLbl val="0"/>
      </c:catAx>
      <c:valAx>
        <c:axId val="2180122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charset="0"/>
                    <a:ea typeface="Century Gothic" charset="0"/>
                    <a:cs typeface="Century Gothic" charset="0"/>
                  </a:defRPr>
                </a:pPr>
                <a:r>
                  <a:rPr lang="de-DE">
                    <a:latin typeface="Century Gothic" charset="0"/>
                    <a:ea typeface="Century Gothic" charset="0"/>
                    <a:cs typeface="Century Gothic" charset="0"/>
                  </a:rPr>
                  <a:t>Anzahl</a:t>
                </a:r>
                <a:r>
                  <a:rPr lang="de-DE" baseline="0">
                    <a:latin typeface="Century Gothic" charset="0"/>
                    <a:ea typeface="Century Gothic" charset="0"/>
                    <a:cs typeface="Century Gothic" charset="0"/>
                  </a:rPr>
                  <a:t> der Schüler</a:t>
                </a:r>
                <a:endParaRPr lang="de-DE">
                  <a:latin typeface="Century Gothic" charset="0"/>
                  <a:ea typeface="Century Gothic" charset="0"/>
                  <a:cs typeface="Century Gothic" charset="0"/>
                </a:endParaRPr>
              </a:p>
            </c:rich>
          </c:tx>
          <c:layout>
            <c:manualLayout>
              <c:xMode val="edge"/>
              <c:yMode val="edge"/>
              <c:x val="2.0460270517766804E-2"/>
              <c:y val="0.3356318074919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charset="0"/>
                  <a:ea typeface="Century Gothic" charset="0"/>
                  <a:cs typeface="Century Gothic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de-DE"/>
          </a:p>
        </c:txPr>
        <c:crossAx val="2180094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12830</xdr:rowOff>
    </xdr:from>
    <xdr:to>
      <xdr:col>14</xdr:col>
      <xdr:colOff>51185</xdr:colOff>
      <xdr:row>21</xdr:row>
      <xdr:rowOff>82680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45EB6D-6687-F04A-A8AA-1741B0A22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12829</xdr:colOff>
      <xdr:row>23</xdr:row>
      <xdr:rowOff>1</xdr:rowOff>
    </xdr:from>
    <xdr:to>
      <xdr:col>14</xdr:col>
      <xdr:colOff>64014</xdr:colOff>
      <xdr:row>38</xdr:row>
      <xdr:rowOff>66676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613B0C2-B4D7-5342-AA23-D7148FFFB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14</xdr:col>
      <xdr:colOff>51185</xdr:colOff>
      <xdr:row>55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561152E-5B8D-884D-AA1D-F9DF30D64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818316</xdr:colOff>
      <xdr:row>6</xdr:row>
      <xdr:rowOff>12829</xdr:rowOff>
    </xdr:from>
    <xdr:to>
      <xdr:col>26</xdr:col>
      <xdr:colOff>818316</xdr:colOff>
      <xdr:row>27</xdr:row>
      <xdr:rowOff>79504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ED1E19B-86F9-8B40-941F-1355DF606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172</xdr:row>
      <xdr:rowOff>4597</xdr:rowOff>
    </xdr:from>
    <xdr:to>
      <xdr:col>14</xdr:col>
      <xdr:colOff>17575</xdr:colOff>
      <xdr:row>187</xdr:row>
      <xdr:rowOff>66547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8289C44-10D9-7E4A-9160-16F6A9B12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859494</xdr:colOff>
      <xdr:row>189</xdr:row>
      <xdr:rowOff>4598</xdr:rowOff>
    </xdr:from>
    <xdr:to>
      <xdr:col>14</xdr:col>
      <xdr:colOff>17574</xdr:colOff>
      <xdr:row>204</xdr:row>
      <xdr:rowOff>66547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284277E-6B97-B54F-A1BD-CE7E6577C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12828</xdr:colOff>
      <xdr:row>206</xdr:row>
      <xdr:rowOff>4597</xdr:rowOff>
    </xdr:from>
    <xdr:to>
      <xdr:col>14</xdr:col>
      <xdr:colOff>30403</xdr:colOff>
      <xdr:row>221</xdr:row>
      <xdr:rowOff>66546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50FCDBD-0808-9540-B0F5-02A0984F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810964</xdr:colOff>
      <xdr:row>274</xdr:row>
      <xdr:rowOff>1632</xdr:rowOff>
    </xdr:from>
    <xdr:to>
      <xdr:col>18</xdr:col>
      <xdr:colOff>18565</xdr:colOff>
      <xdr:row>300</xdr:row>
      <xdr:rowOff>27032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16ABE1B-38A3-444D-9918-10C588AA7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12700</xdr:colOff>
      <xdr:row>333</xdr:row>
      <xdr:rowOff>12700</xdr:rowOff>
    </xdr:from>
    <xdr:to>
      <xdr:col>14</xdr:col>
      <xdr:colOff>30275</xdr:colOff>
      <xdr:row>348</xdr:row>
      <xdr:rowOff>79375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15EE697-8A79-B84E-8F9E-9B67BDAC8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859367</xdr:colOff>
      <xdr:row>353</xdr:row>
      <xdr:rowOff>182033</xdr:rowOff>
    </xdr:from>
    <xdr:to>
      <xdr:col>14</xdr:col>
      <xdr:colOff>17447</xdr:colOff>
      <xdr:row>369</xdr:row>
      <xdr:rowOff>45508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C8831AB-A38A-754F-BAE1-7BF9200BF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12828</xdr:colOff>
      <xdr:row>172</xdr:row>
      <xdr:rowOff>12828</xdr:rowOff>
    </xdr:from>
    <xdr:to>
      <xdr:col>27</xdr:col>
      <xdr:colOff>12828</xdr:colOff>
      <xdr:row>193</xdr:row>
      <xdr:rowOff>79503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24D782B-21F1-CD49-A869-8B900A9DD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333</xdr:row>
      <xdr:rowOff>12828</xdr:rowOff>
    </xdr:from>
    <xdr:to>
      <xdr:col>27</xdr:col>
      <xdr:colOff>0</xdr:colOff>
      <xdr:row>354</xdr:row>
      <xdr:rowOff>79503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8CC849F1-D8EA-FC40-BA59-AF028244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303</xdr:row>
      <xdr:rowOff>130568</xdr:rowOff>
    </xdr:from>
    <xdr:to>
      <xdr:col>22</xdr:col>
      <xdr:colOff>152401</xdr:colOff>
      <xdr:row>331</xdr:row>
      <xdr:rowOff>50186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2D49B4AC-EC03-3842-8D98-547B40E73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565206</xdr:colOff>
      <xdr:row>93</xdr:row>
      <xdr:rowOff>75172</xdr:rowOff>
    </xdr:from>
    <xdr:to>
      <xdr:col>25</xdr:col>
      <xdr:colOff>705155</xdr:colOff>
      <xdr:row>108</xdr:row>
      <xdr:rowOff>106218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E5609B05-8086-5149-A16A-6CE0EA4AB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561359</xdr:colOff>
      <xdr:row>109</xdr:row>
      <xdr:rowOff>67733</xdr:rowOff>
    </xdr:from>
    <xdr:to>
      <xdr:col>25</xdr:col>
      <xdr:colOff>701308</xdr:colOff>
      <xdr:row>125</xdr:row>
      <xdr:rowOff>98779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FA577519-7756-1140-BC4E-AAD6F91CB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88373</xdr:colOff>
      <xdr:row>93</xdr:row>
      <xdr:rowOff>60806</xdr:rowOff>
    </xdr:from>
    <xdr:to>
      <xdr:col>32</xdr:col>
      <xdr:colOff>107358</xdr:colOff>
      <xdr:row>108</xdr:row>
      <xdr:rowOff>97496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5D7605B5-77DC-9849-857B-8DD127F29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88372</xdr:colOff>
      <xdr:row>109</xdr:row>
      <xdr:rowOff>55674</xdr:rowOff>
    </xdr:from>
    <xdr:to>
      <xdr:col>32</xdr:col>
      <xdr:colOff>107357</xdr:colOff>
      <xdr:row>125</xdr:row>
      <xdr:rowOff>84667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7F03AC9-2CE4-E74F-BC33-320208EDF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270276</xdr:colOff>
      <xdr:row>93</xdr:row>
      <xdr:rowOff>95955</xdr:rowOff>
    </xdr:from>
    <xdr:to>
      <xdr:col>38</xdr:col>
      <xdr:colOff>292084</xdr:colOff>
      <xdr:row>108</xdr:row>
      <xdr:rowOff>105192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21E1054-1BB3-7F44-8630-826C9BB3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270277</xdr:colOff>
      <xdr:row>109</xdr:row>
      <xdr:rowOff>67733</xdr:rowOff>
    </xdr:from>
    <xdr:to>
      <xdr:col>38</xdr:col>
      <xdr:colOff>292085</xdr:colOff>
      <xdr:row>125</xdr:row>
      <xdr:rowOff>91081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1F5C2CFA-B824-3F40-A8F0-C0B645049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stian/Dropbox/Kru&#776;mel%20&amp;%20Keks/BA/Auswertung/Fragebogen%20Teil%20I%20und%20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genbogen Teil I"/>
      <sheetName val="Fragebogen Teil II"/>
    </sheetNames>
    <sheetDataSet>
      <sheetData sheetId="0">
        <row r="5">
          <cell r="A5" t="str">
            <v>trifft gar nicht zu</v>
          </cell>
        </row>
        <row r="6">
          <cell r="A6" t="str">
            <v>trifft kaum zu</v>
          </cell>
        </row>
        <row r="7">
          <cell r="A7" t="str">
            <v>trifft eher zu</v>
          </cell>
        </row>
        <row r="8">
          <cell r="A8" t="str">
            <v>trifft voll zu</v>
          </cell>
        </row>
        <row r="22">
          <cell r="A22" t="str">
            <v>trifft gar nicht zu</v>
          </cell>
        </row>
        <row r="23">
          <cell r="A23" t="str">
            <v>trifft kaum zu</v>
          </cell>
        </row>
        <row r="24">
          <cell r="A24" t="str">
            <v>trifft eher zu</v>
          </cell>
        </row>
        <row r="25">
          <cell r="A25" t="str">
            <v>trifft voll zu</v>
          </cell>
        </row>
      </sheetData>
      <sheetData sheetId="1">
        <row r="129">
          <cell r="A129" t="str">
            <v>trifft gar nicht zu</v>
          </cell>
        </row>
        <row r="130">
          <cell r="A130" t="str">
            <v>trifft kaum zu</v>
          </cell>
        </row>
        <row r="131">
          <cell r="A131" t="str">
            <v>trifft eher zu</v>
          </cell>
        </row>
        <row r="132">
          <cell r="A132" t="str">
            <v>trifft voll zu</v>
          </cell>
        </row>
        <row r="146">
          <cell r="A146" t="str">
            <v>trifft gar nicht zu</v>
          </cell>
        </row>
        <row r="147">
          <cell r="A147" t="str">
            <v>trifft kaum zu</v>
          </cell>
        </row>
        <row r="148">
          <cell r="A148" t="str">
            <v>trifft eher zu</v>
          </cell>
        </row>
        <row r="149">
          <cell r="A149" t="str">
            <v>trifft voll zu</v>
          </cell>
        </row>
        <row r="163">
          <cell r="A163" t="str">
            <v>trifft gar nicht zu</v>
          </cell>
        </row>
        <row r="164">
          <cell r="A164" t="str">
            <v>trifft kaum zu</v>
          </cell>
        </row>
        <row r="165">
          <cell r="A165" t="str">
            <v>trifft eher zu</v>
          </cell>
        </row>
        <row r="166">
          <cell r="A166" t="str">
            <v>trifft voll zu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A402-046A-0048-B8A5-E0FC7B841F14}">
  <dimension ref="A1:X418"/>
  <sheetViews>
    <sheetView tabSelected="1" topLeftCell="A64" zoomScale="82" zoomScaleNormal="90" workbookViewId="0">
      <selection activeCell="K87" sqref="K87"/>
    </sheetView>
  </sheetViews>
  <sheetFormatPr baseColWidth="10" defaultRowHeight="16" x14ac:dyDescent="0.2"/>
  <cols>
    <col min="1" max="1" width="17.6640625" style="2" customWidth="1"/>
    <col min="2" max="8" width="11.33203125" style="2" customWidth="1"/>
    <col min="9" max="15" width="10.83203125" style="2"/>
    <col min="16" max="16" width="12.33203125" style="2" bestFit="1" customWidth="1"/>
    <col min="17" max="16384" width="10.83203125" style="2"/>
  </cols>
  <sheetData>
    <row r="1" spans="1:7" x14ac:dyDescent="0.2">
      <c r="A1" s="1" t="s">
        <v>0</v>
      </c>
    </row>
    <row r="3" spans="1:7" x14ac:dyDescent="0.2">
      <c r="A3" s="2" t="s">
        <v>1</v>
      </c>
      <c r="B3" s="2">
        <v>21</v>
      </c>
      <c r="C3" s="3" t="s">
        <v>63</v>
      </c>
    </row>
    <row r="5" spans="1:7" x14ac:dyDescent="0.2">
      <c r="A5" s="1" t="s">
        <v>2</v>
      </c>
    </row>
    <row r="7" spans="1:7" x14ac:dyDescent="0.2">
      <c r="A7" s="1" t="s">
        <v>65</v>
      </c>
    </row>
    <row r="8" spans="1:7" x14ac:dyDescent="0.2">
      <c r="B8" s="2" t="s">
        <v>134</v>
      </c>
      <c r="D8" s="12" t="s">
        <v>135</v>
      </c>
      <c r="E8" s="12"/>
      <c r="F8" s="12" t="s">
        <v>136</v>
      </c>
      <c r="G8" s="12"/>
    </row>
    <row r="9" spans="1:7" x14ac:dyDescent="0.2">
      <c r="A9" s="13" t="s">
        <v>3</v>
      </c>
      <c r="B9" s="9">
        <v>5</v>
      </c>
      <c r="C9" s="16">
        <f>B9/B3</f>
        <v>0.23809523809523808</v>
      </c>
      <c r="D9" s="9">
        <v>3</v>
      </c>
      <c r="E9" s="16">
        <f>D9/SUM($D$9:$D$12)</f>
        <v>0.27272727272727271</v>
      </c>
      <c r="F9" s="9">
        <v>2</v>
      </c>
      <c r="G9" s="16">
        <f>F9/SUM($F$9:$F$12)</f>
        <v>0.2</v>
      </c>
    </row>
    <row r="10" spans="1:7" x14ac:dyDescent="0.2">
      <c r="A10" s="14" t="s">
        <v>4</v>
      </c>
      <c r="B10" s="10">
        <v>10</v>
      </c>
      <c r="C10" s="17">
        <f>B10/B3</f>
        <v>0.47619047619047616</v>
      </c>
      <c r="D10" s="10">
        <v>5</v>
      </c>
      <c r="E10" s="17">
        <f t="shared" ref="E10:E12" si="0">D10/SUM($D$9:$D$12)</f>
        <v>0.45454545454545453</v>
      </c>
      <c r="F10" s="10">
        <v>5</v>
      </c>
      <c r="G10" s="17">
        <f t="shared" ref="G10:G12" si="1">F10/SUM($F$9:$F$12)</f>
        <v>0.5</v>
      </c>
    </row>
    <row r="11" spans="1:7" x14ac:dyDescent="0.2">
      <c r="A11" s="14" t="s">
        <v>5</v>
      </c>
      <c r="B11" s="10">
        <v>3</v>
      </c>
      <c r="C11" s="17">
        <f>B11/B3</f>
        <v>0.14285714285714285</v>
      </c>
      <c r="D11" s="10">
        <v>1</v>
      </c>
      <c r="E11" s="17">
        <f t="shared" si="0"/>
        <v>9.0909090909090912E-2</v>
      </c>
      <c r="F11" s="10">
        <v>2</v>
      </c>
      <c r="G11" s="17">
        <f t="shared" si="1"/>
        <v>0.2</v>
      </c>
    </row>
    <row r="12" spans="1:7" x14ac:dyDescent="0.2">
      <c r="A12" s="15" t="s">
        <v>6</v>
      </c>
      <c r="B12" s="11">
        <v>3</v>
      </c>
      <c r="C12" s="18">
        <f>B12/B3</f>
        <v>0.14285714285714285</v>
      </c>
      <c r="D12" s="11">
        <v>2</v>
      </c>
      <c r="E12" s="18">
        <f t="shared" si="0"/>
        <v>0.18181818181818182</v>
      </c>
      <c r="F12" s="11">
        <v>1</v>
      </c>
      <c r="G12" s="18">
        <f t="shared" si="1"/>
        <v>0.1</v>
      </c>
    </row>
    <row r="13" spans="1:7" x14ac:dyDescent="0.2">
      <c r="C13" s="4"/>
      <c r="D13" s="12"/>
      <c r="E13" s="12"/>
      <c r="F13" s="12"/>
      <c r="G13" s="12"/>
    </row>
    <row r="14" spans="1:7" x14ac:dyDescent="0.2">
      <c r="C14" s="4"/>
    </row>
    <row r="15" spans="1:7" x14ac:dyDescent="0.2">
      <c r="C15" s="4"/>
    </row>
    <row r="16" spans="1:7" x14ac:dyDescent="0.2">
      <c r="C16" s="4"/>
    </row>
    <row r="17" spans="1:7" x14ac:dyDescent="0.2">
      <c r="C17" s="4"/>
    </row>
    <row r="18" spans="1:7" x14ac:dyDescent="0.2">
      <c r="C18" s="4"/>
    </row>
    <row r="19" spans="1:7" x14ac:dyDescent="0.2">
      <c r="C19" s="4"/>
    </row>
    <row r="24" spans="1:7" x14ac:dyDescent="0.2">
      <c r="A24" s="1" t="s">
        <v>7</v>
      </c>
    </row>
    <row r="25" spans="1:7" x14ac:dyDescent="0.2">
      <c r="B25" s="2" t="s">
        <v>134</v>
      </c>
      <c r="D25" s="2" t="s">
        <v>135</v>
      </c>
      <c r="F25" s="2" t="s">
        <v>136</v>
      </c>
    </row>
    <row r="26" spans="1:7" x14ac:dyDescent="0.2">
      <c r="A26" s="13" t="s">
        <v>3</v>
      </c>
      <c r="B26" s="9">
        <v>15</v>
      </c>
      <c r="C26" s="16">
        <f>B26/$B$3</f>
        <v>0.7142857142857143</v>
      </c>
      <c r="D26" s="9">
        <v>7</v>
      </c>
      <c r="E26" s="16">
        <f>D26/SUM($D$26:$D$29)</f>
        <v>0.63636363636363635</v>
      </c>
      <c r="F26" s="9">
        <v>8</v>
      </c>
      <c r="G26" s="16">
        <f>F26/SUM($F$26:$F$29)</f>
        <v>0.8</v>
      </c>
    </row>
    <row r="27" spans="1:7" x14ac:dyDescent="0.2">
      <c r="A27" s="14" t="s">
        <v>4</v>
      </c>
      <c r="B27" s="10">
        <v>5</v>
      </c>
      <c r="C27" s="17">
        <f t="shared" ref="C27:C29" si="2">B27/$B$3</f>
        <v>0.23809523809523808</v>
      </c>
      <c r="D27" s="10">
        <v>3</v>
      </c>
      <c r="E27" s="17">
        <f t="shared" ref="E27:E29" si="3">D27/SUM($D$26:$D$29)</f>
        <v>0.27272727272727271</v>
      </c>
      <c r="F27" s="10">
        <v>2</v>
      </c>
      <c r="G27" s="17">
        <f t="shared" ref="G27:G29" si="4">F27/SUM($F$26:$F$29)</f>
        <v>0.2</v>
      </c>
    </row>
    <row r="28" spans="1:7" x14ac:dyDescent="0.2">
      <c r="A28" s="14" t="s">
        <v>5</v>
      </c>
      <c r="B28" s="10">
        <v>1</v>
      </c>
      <c r="C28" s="17">
        <f t="shared" si="2"/>
        <v>4.7619047619047616E-2</v>
      </c>
      <c r="D28" s="10">
        <v>1</v>
      </c>
      <c r="E28" s="17">
        <f t="shared" si="3"/>
        <v>9.0909090909090912E-2</v>
      </c>
      <c r="F28" s="10">
        <v>0</v>
      </c>
      <c r="G28" s="17">
        <f t="shared" si="4"/>
        <v>0</v>
      </c>
    </row>
    <row r="29" spans="1:7" x14ac:dyDescent="0.2">
      <c r="A29" s="15" t="s">
        <v>6</v>
      </c>
      <c r="B29" s="11">
        <v>0</v>
      </c>
      <c r="C29" s="18">
        <f t="shared" si="2"/>
        <v>0</v>
      </c>
      <c r="D29" s="11">
        <v>0</v>
      </c>
      <c r="E29" s="18">
        <f t="shared" si="3"/>
        <v>0</v>
      </c>
      <c r="F29" s="11">
        <v>0</v>
      </c>
      <c r="G29" s="18">
        <f t="shared" si="4"/>
        <v>0</v>
      </c>
    </row>
    <row r="30" spans="1:7" x14ac:dyDescent="0.2">
      <c r="C30" s="4"/>
    </row>
    <row r="31" spans="1:7" x14ac:dyDescent="0.2">
      <c r="C31" s="4"/>
    </row>
    <row r="32" spans="1:7" x14ac:dyDescent="0.2">
      <c r="C32" s="4"/>
    </row>
    <row r="33" spans="1:7" x14ac:dyDescent="0.2">
      <c r="C33" s="4"/>
    </row>
    <row r="34" spans="1:7" x14ac:dyDescent="0.2">
      <c r="C34" s="4"/>
    </row>
    <row r="35" spans="1:7" x14ac:dyDescent="0.2">
      <c r="C35" s="4"/>
    </row>
    <row r="36" spans="1:7" x14ac:dyDescent="0.2">
      <c r="C36" s="4"/>
    </row>
    <row r="41" spans="1:7" x14ac:dyDescent="0.2">
      <c r="A41" s="1" t="s">
        <v>8</v>
      </c>
    </row>
    <row r="42" spans="1:7" x14ac:dyDescent="0.2">
      <c r="B42" s="2" t="s">
        <v>134</v>
      </c>
      <c r="D42" s="2" t="s">
        <v>135</v>
      </c>
      <c r="F42" s="2" t="s">
        <v>136</v>
      </c>
    </row>
    <row r="43" spans="1:7" x14ac:dyDescent="0.2">
      <c r="A43" s="13" t="s">
        <v>3</v>
      </c>
      <c r="B43" s="9">
        <v>0</v>
      </c>
      <c r="C43" s="16">
        <f t="shared" ref="C43:C46" si="5">B43/$B$3</f>
        <v>0</v>
      </c>
      <c r="D43" s="9">
        <v>0</v>
      </c>
      <c r="E43" s="16">
        <f>D43/SUM($D$43:$D$46)</f>
        <v>0</v>
      </c>
      <c r="F43" s="9">
        <v>0</v>
      </c>
      <c r="G43" s="16">
        <f>F43/SUM($F$43:$F$46)</f>
        <v>0</v>
      </c>
    </row>
    <row r="44" spans="1:7" x14ac:dyDescent="0.2">
      <c r="A44" s="14" t="s">
        <v>4</v>
      </c>
      <c r="B44" s="10">
        <v>0</v>
      </c>
      <c r="C44" s="17">
        <f t="shared" si="5"/>
        <v>0</v>
      </c>
      <c r="D44" s="10">
        <v>0</v>
      </c>
      <c r="E44" s="17">
        <f t="shared" ref="E44:E46" si="6">D44/SUM($D$43:$D$46)</f>
        <v>0</v>
      </c>
      <c r="F44" s="10">
        <v>0</v>
      </c>
      <c r="G44" s="17">
        <f t="shared" ref="G44:G46" si="7">F44/SUM($F$43:$F$46)</f>
        <v>0</v>
      </c>
    </row>
    <row r="45" spans="1:7" x14ac:dyDescent="0.2">
      <c r="A45" s="14" t="s">
        <v>5</v>
      </c>
      <c r="B45" s="10">
        <v>8</v>
      </c>
      <c r="C45" s="17">
        <f t="shared" si="5"/>
        <v>0.38095238095238093</v>
      </c>
      <c r="D45" s="10">
        <v>4</v>
      </c>
      <c r="E45" s="17">
        <f t="shared" si="6"/>
        <v>0.36363636363636365</v>
      </c>
      <c r="F45" s="10">
        <v>4</v>
      </c>
      <c r="G45" s="17">
        <f t="shared" si="7"/>
        <v>0.4</v>
      </c>
    </row>
    <row r="46" spans="1:7" x14ac:dyDescent="0.2">
      <c r="A46" s="15" t="s">
        <v>6</v>
      </c>
      <c r="B46" s="11">
        <v>13</v>
      </c>
      <c r="C46" s="18">
        <f t="shared" si="5"/>
        <v>0.61904761904761907</v>
      </c>
      <c r="D46" s="11">
        <v>7</v>
      </c>
      <c r="E46" s="18">
        <f t="shared" si="6"/>
        <v>0.63636363636363635</v>
      </c>
      <c r="F46" s="11">
        <v>6</v>
      </c>
      <c r="G46" s="18">
        <f t="shared" si="7"/>
        <v>0.6</v>
      </c>
    </row>
    <row r="47" spans="1:7" x14ac:dyDescent="0.2">
      <c r="C47" s="4"/>
    </row>
    <row r="48" spans="1:7" x14ac:dyDescent="0.2">
      <c r="C48" s="4"/>
    </row>
    <row r="49" spans="1:8" x14ac:dyDescent="0.2">
      <c r="C49" s="4"/>
    </row>
    <row r="50" spans="1:8" x14ac:dyDescent="0.2">
      <c r="C50" s="4"/>
    </row>
    <row r="51" spans="1:8" x14ac:dyDescent="0.2">
      <c r="C51" s="4"/>
    </row>
    <row r="52" spans="1:8" x14ac:dyDescent="0.2">
      <c r="C52" s="4"/>
    </row>
    <row r="53" spans="1:8" x14ac:dyDescent="0.2">
      <c r="C53" s="4"/>
    </row>
    <row r="54" spans="1:8" x14ac:dyDescent="0.2">
      <c r="C54" s="4"/>
    </row>
    <row r="55" spans="1:8" x14ac:dyDescent="0.2">
      <c r="C55" s="4"/>
    </row>
    <row r="56" spans="1:8" x14ac:dyDescent="0.2">
      <c r="C56" s="4"/>
    </row>
    <row r="57" spans="1:8" x14ac:dyDescent="0.2">
      <c r="C57" s="4"/>
    </row>
    <row r="58" spans="1:8" x14ac:dyDescent="0.2">
      <c r="A58" s="1" t="s">
        <v>9</v>
      </c>
    </row>
    <row r="59" spans="1:8" x14ac:dyDescent="0.2">
      <c r="A59" s="2" t="s">
        <v>68</v>
      </c>
      <c r="H59" s="2">
        <v>5</v>
      </c>
    </row>
    <row r="60" spans="1:8" x14ac:dyDescent="0.2">
      <c r="A60" s="2" t="s">
        <v>78</v>
      </c>
      <c r="H60" s="2">
        <v>4</v>
      </c>
    </row>
    <row r="61" spans="1:8" x14ac:dyDescent="0.2">
      <c r="A61" s="2" t="s">
        <v>67</v>
      </c>
      <c r="H61" s="2">
        <v>3</v>
      </c>
    </row>
    <row r="62" spans="1:8" x14ac:dyDescent="0.2">
      <c r="A62" s="2" t="s">
        <v>71</v>
      </c>
      <c r="H62" s="2">
        <v>2</v>
      </c>
    </row>
    <row r="63" spans="1:8" x14ac:dyDescent="0.2">
      <c r="A63" s="2" t="s">
        <v>75</v>
      </c>
      <c r="H63" s="2">
        <v>2</v>
      </c>
    </row>
    <row r="64" spans="1:8" x14ac:dyDescent="0.2">
      <c r="A64" s="2" t="s">
        <v>69</v>
      </c>
      <c r="H64" s="2">
        <v>2</v>
      </c>
    </row>
    <row r="65" spans="1:8" x14ac:dyDescent="0.2">
      <c r="A65" s="2" t="s">
        <v>76</v>
      </c>
      <c r="H65" s="2">
        <v>2</v>
      </c>
    </row>
    <row r="66" spans="1:8" x14ac:dyDescent="0.2">
      <c r="A66" s="2" t="s">
        <v>70</v>
      </c>
    </row>
    <row r="67" spans="1:8" x14ac:dyDescent="0.2">
      <c r="A67" s="2" t="s">
        <v>72</v>
      </c>
    </row>
    <row r="68" spans="1:8" x14ac:dyDescent="0.2">
      <c r="A68" s="2" t="s">
        <v>66</v>
      </c>
    </row>
    <row r="69" spans="1:8" x14ac:dyDescent="0.2">
      <c r="A69" s="2" t="s">
        <v>73</v>
      </c>
    </row>
    <row r="70" spans="1:8" x14ac:dyDescent="0.2">
      <c r="A70" s="2" t="s">
        <v>74</v>
      </c>
    </row>
    <row r="71" spans="1:8" x14ac:dyDescent="0.2">
      <c r="A71" s="2" t="s">
        <v>79</v>
      </c>
    </row>
    <row r="72" spans="1:8" x14ac:dyDescent="0.2">
      <c r="A72" s="2" t="s">
        <v>80</v>
      </c>
    </row>
    <row r="73" spans="1:8" x14ac:dyDescent="0.2">
      <c r="A73" s="2" t="s">
        <v>77</v>
      </c>
    </row>
    <row r="79" spans="1:8" x14ac:dyDescent="0.2">
      <c r="A79" s="1" t="s">
        <v>12</v>
      </c>
    </row>
    <row r="80" spans="1:8" x14ac:dyDescent="0.2">
      <c r="A80" s="2" t="s">
        <v>87</v>
      </c>
      <c r="H80" s="2">
        <v>17</v>
      </c>
    </row>
    <row r="81" spans="1:17" x14ac:dyDescent="0.2">
      <c r="A81" s="2" t="s">
        <v>84</v>
      </c>
      <c r="H81" s="2">
        <v>8</v>
      </c>
    </row>
    <row r="82" spans="1:17" x14ac:dyDescent="0.2">
      <c r="A82" s="2" t="s">
        <v>82</v>
      </c>
      <c r="H82" s="2">
        <v>6</v>
      </c>
    </row>
    <row r="83" spans="1:17" x14ac:dyDescent="0.2">
      <c r="A83" s="2" t="s">
        <v>86</v>
      </c>
      <c r="H83" s="2">
        <v>3</v>
      </c>
    </row>
    <row r="84" spans="1:17" x14ac:dyDescent="0.2">
      <c r="A84" s="2" t="s">
        <v>81</v>
      </c>
    </row>
    <row r="85" spans="1:17" x14ac:dyDescent="0.2">
      <c r="A85" s="2" t="s">
        <v>83</v>
      </c>
    </row>
    <row r="86" spans="1:17" x14ac:dyDescent="0.2">
      <c r="A86" s="2" t="s">
        <v>85</v>
      </c>
    </row>
    <row r="92" spans="1:17" x14ac:dyDescent="0.2">
      <c r="A92" s="1" t="s">
        <v>11</v>
      </c>
      <c r="B92" s="2" t="s">
        <v>88</v>
      </c>
      <c r="C92" s="3"/>
    </row>
    <row r="94" spans="1:17" ht="32" customHeight="1" x14ac:dyDescent="0.2">
      <c r="A94" s="21" t="s">
        <v>15</v>
      </c>
      <c r="B94" s="22" t="s">
        <v>141</v>
      </c>
      <c r="C94" s="22" t="s">
        <v>14</v>
      </c>
      <c r="D94" s="22" t="s">
        <v>13</v>
      </c>
      <c r="E94" s="23" t="s">
        <v>89</v>
      </c>
      <c r="F94" s="23" t="s">
        <v>90</v>
      </c>
      <c r="G94" s="22" t="s">
        <v>64</v>
      </c>
      <c r="H94" s="23" t="s">
        <v>139</v>
      </c>
      <c r="I94" s="22" t="s">
        <v>16</v>
      </c>
      <c r="J94" s="21" t="s">
        <v>137</v>
      </c>
      <c r="K94" s="21" t="s">
        <v>138</v>
      </c>
      <c r="L94" s="20" t="s">
        <v>140</v>
      </c>
      <c r="M94" s="20" t="s">
        <v>165</v>
      </c>
      <c r="N94" s="20" t="s">
        <v>166</v>
      </c>
      <c r="O94" s="20" t="s">
        <v>142</v>
      </c>
      <c r="P94" s="20" t="s">
        <v>150</v>
      </c>
      <c r="Q94" s="21" t="s">
        <v>152</v>
      </c>
    </row>
    <row r="95" spans="1:17" x14ac:dyDescent="0.2">
      <c r="A95" s="2" t="s">
        <v>17</v>
      </c>
      <c r="B95" s="2">
        <v>1</v>
      </c>
      <c r="C95" s="2">
        <v>3</v>
      </c>
      <c r="D95" s="2">
        <f>B149</f>
        <v>30</v>
      </c>
      <c r="E95" s="2">
        <v>0</v>
      </c>
      <c r="F95" s="2">
        <v>71</v>
      </c>
      <c r="G95" s="2">
        <v>0</v>
      </c>
      <c r="H95" s="2">
        <v>2</v>
      </c>
      <c r="I95" s="2">
        <v>12</v>
      </c>
      <c r="J95" s="2">
        <v>10</v>
      </c>
      <c r="K95" s="2">
        <v>1</v>
      </c>
      <c r="L95" s="2">
        <v>4</v>
      </c>
      <c r="M95" s="2">
        <v>1</v>
      </c>
      <c r="N95" s="2">
        <v>3</v>
      </c>
      <c r="O95" s="2">
        <v>1</v>
      </c>
      <c r="P95" s="24">
        <f>F95/90*100</f>
        <v>78.888888888888886</v>
      </c>
      <c r="Q95" s="2">
        <v>4</v>
      </c>
    </row>
    <row r="96" spans="1:17" x14ac:dyDescent="0.2">
      <c r="A96" s="2" t="s">
        <v>18</v>
      </c>
      <c r="B96" s="2">
        <v>1</v>
      </c>
      <c r="C96" s="2">
        <v>3</v>
      </c>
      <c r="D96" s="2">
        <f>C149</f>
        <v>15</v>
      </c>
      <c r="E96" s="2">
        <v>0</v>
      </c>
      <c r="F96" s="2">
        <v>64</v>
      </c>
      <c r="G96" s="2">
        <v>1</v>
      </c>
      <c r="H96" s="2">
        <v>4</v>
      </c>
      <c r="I96" s="2">
        <v>11</v>
      </c>
      <c r="J96" s="2">
        <v>10</v>
      </c>
      <c r="K96" s="2">
        <v>1</v>
      </c>
      <c r="L96" s="2">
        <v>4</v>
      </c>
      <c r="M96" s="2">
        <v>1</v>
      </c>
      <c r="N96" s="2">
        <v>3</v>
      </c>
      <c r="O96" s="2">
        <v>1</v>
      </c>
      <c r="P96" s="24">
        <f t="shared" ref="P96:P115" si="8">F96/90*100</f>
        <v>71.111111111111114</v>
      </c>
      <c r="Q96" s="2">
        <v>3</v>
      </c>
    </row>
    <row r="97" spans="1:17" x14ac:dyDescent="0.2">
      <c r="A97" s="2" t="s">
        <v>19</v>
      </c>
      <c r="B97" s="2">
        <v>1</v>
      </c>
      <c r="C97" s="2">
        <v>4</v>
      </c>
      <c r="D97" s="2">
        <f>D149</f>
        <v>11</v>
      </c>
      <c r="E97" s="2">
        <v>0</v>
      </c>
      <c r="F97" s="2">
        <v>90</v>
      </c>
      <c r="G97" s="2">
        <v>0</v>
      </c>
      <c r="H97" s="2">
        <v>1</v>
      </c>
      <c r="I97" s="2">
        <v>12</v>
      </c>
      <c r="J97" s="2">
        <v>9</v>
      </c>
      <c r="K97" s="2">
        <v>1</v>
      </c>
      <c r="L97" s="2">
        <v>3</v>
      </c>
      <c r="M97" s="2">
        <v>1</v>
      </c>
      <c r="N97" s="2">
        <v>3</v>
      </c>
      <c r="O97" s="2">
        <v>0</v>
      </c>
      <c r="P97" s="24">
        <f t="shared" si="8"/>
        <v>100</v>
      </c>
      <c r="Q97" s="2">
        <v>2</v>
      </c>
    </row>
    <row r="98" spans="1:17" x14ac:dyDescent="0.2">
      <c r="A98" s="2" t="s">
        <v>20</v>
      </c>
      <c r="B98" s="2">
        <v>1</v>
      </c>
      <c r="C98" s="2">
        <v>3</v>
      </c>
      <c r="D98" s="2">
        <f>E149</f>
        <v>23</v>
      </c>
      <c r="E98" s="2">
        <v>0</v>
      </c>
      <c r="F98" s="2">
        <v>80</v>
      </c>
      <c r="G98" s="2">
        <v>0</v>
      </c>
      <c r="H98" s="2">
        <v>2</v>
      </c>
      <c r="I98" s="2">
        <v>12</v>
      </c>
      <c r="J98" s="2">
        <v>9</v>
      </c>
      <c r="K98" s="2">
        <v>1</v>
      </c>
      <c r="L98" s="2">
        <v>4</v>
      </c>
      <c r="M98" s="2">
        <v>1</v>
      </c>
      <c r="N98" s="2">
        <v>3</v>
      </c>
      <c r="O98" s="2">
        <v>1</v>
      </c>
      <c r="P98" s="24">
        <f t="shared" si="8"/>
        <v>88.888888888888886</v>
      </c>
      <c r="Q98" s="2">
        <v>3</v>
      </c>
    </row>
    <row r="99" spans="1:17" x14ac:dyDescent="0.2">
      <c r="A99" s="2" t="s">
        <v>21</v>
      </c>
      <c r="B99" s="2">
        <v>1</v>
      </c>
      <c r="C99" s="2">
        <v>3</v>
      </c>
      <c r="D99" s="2">
        <f>F149</f>
        <v>30</v>
      </c>
      <c r="E99" s="2">
        <v>0</v>
      </c>
      <c r="F99" s="2">
        <v>74</v>
      </c>
      <c r="G99" s="2">
        <v>0</v>
      </c>
      <c r="H99" s="2">
        <v>2</v>
      </c>
      <c r="I99" s="2">
        <v>13</v>
      </c>
      <c r="J99" s="2">
        <v>10</v>
      </c>
      <c r="K99" s="2">
        <v>1</v>
      </c>
      <c r="L99" s="2">
        <v>4</v>
      </c>
      <c r="M99" s="2">
        <v>1</v>
      </c>
      <c r="N99" s="2">
        <v>3</v>
      </c>
      <c r="O99" s="2">
        <v>1</v>
      </c>
      <c r="P99" s="24">
        <f t="shared" si="8"/>
        <v>82.222222222222214</v>
      </c>
      <c r="Q99" s="2">
        <v>3</v>
      </c>
    </row>
    <row r="100" spans="1:17" x14ac:dyDescent="0.2">
      <c r="A100" s="2" t="s">
        <v>22</v>
      </c>
      <c r="B100" s="2">
        <v>1</v>
      </c>
      <c r="C100" s="2">
        <v>4</v>
      </c>
      <c r="D100" s="2">
        <f>G149</f>
        <v>8</v>
      </c>
      <c r="E100" s="2">
        <v>0</v>
      </c>
      <c r="F100" s="2">
        <v>90</v>
      </c>
      <c r="G100" s="2">
        <v>1</v>
      </c>
      <c r="H100" s="2">
        <v>3</v>
      </c>
      <c r="I100" s="2">
        <v>9</v>
      </c>
      <c r="J100" s="2">
        <v>2</v>
      </c>
      <c r="K100" s="2">
        <v>0</v>
      </c>
      <c r="L100" s="2">
        <v>2</v>
      </c>
      <c r="M100" s="2">
        <v>1</v>
      </c>
      <c r="N100" s="2">
        <v>3</v>
      </c>
      <c r="O100" s="2">
        <v>0</v>
      </c>
      <c r="P100" s="24">
        <f t="shared" si="8"/>
        <v>100</v>
      </c>
      <c r="Q100" s="2">
        <v>3</v>
      </c>
    </row>
    <row r="101" spans="1:17" x14ac:dyDescent="0.2">
      <c r="A101" s="2" t="s">
        <v>23</v>
      </c>
      <c r="B101" s="2">
        <v>1</v>
      </c>
      <c r="C101" s="2">
        <v>3</v>
      </c>
      <c r="D101" s="2">
        <f>H149</f>
        <v>6</v>
      </c>
      <c r="E101" s="2">
        <v>0</v>
      </c>
      <c r="F101" s="2">
        <v>90</v>
      </c>
      <c r="G101" s="2">
        <v>0</v>
      </c>
      <c r="H101" s="2">
        <v>2</v>
      </c>
      <c r="I101" s="2">
        <v>12</v>
      </c>
      <c r="J101" s="2">
        <v>8</v>
      </c>
      <c r="K101" s="2">
        <v>1</v>
      </c>
      <c r="L101" s="2">
        <v>3</v>
      </c>
      <c r="M101" s="2">
        <v>1</v>
      </c>
      <c r="N101" s="2">
        <v>3</v>
      </c>
      <c r="O101" s="2">
        <v>0</v>
      </c>
      <c r="P101" s="24">
        <f t="shared" si="8"/>
        <v>100</v>
      </c>
      <c r="Q101" s="2">
        <v>4</v>
      </c>
    </row>
    <row r="102" spans="1:17" x14ac:dyDescent="0.2">
      <c r="A102" s="2" t="s">
        <v>24</v>
      </c>
      <c r="B102" s="2">
        <v>1</v>
      </c>
      <c r="C102" s="2">
        <v>3</v>
      </c>
      <c r="D102" s="2">
        <f>I149</f>
        <v>8</v>
      </c>
      <c r="E102" s="2">
        <v>0</v>
      </c>
      <c r="F102" s="2">
        <v>90</v>
      </c>
      <c r="G102" s="2">
        <v>1</v>
      </c>
      <c r="H102" s="2">
        <v>4</v>
      </c>
      <c r="I102" s="2">
        <v>11</v>
      </c>
      <c r="J102" s="2">
        <v>5</v>
      </c>
      <c r="K102" s="2">
        <v>0</v>
      </c>
      <c r="L102" s="2">
        <v>2</v>
      </c>
      <c r="M102" s="2">
        <v>1</v>
      </c>
      <c r="N102" s="2">
        <v>3</v>
      </c>
      <c r="O102" s="2">
        <v>0</v>
      </c>
      <c r="P102" s="24">
        <f t="shared" si="8"/>
        <v>100</v>
      </c>
      <c r="Q102" s="2">
        <v>4</v>
      </c>
    </row>
    <row r="103" spans="1:17" x14ac:dyDescent="0.2">
      <c r="A103" s="2" t="s">
        <v>25</v>
      </c>
      <c r="B103" s="2">
        <v>1</v>
      </c>
      <c r="C103" s="2">
        <v>4</v>
      </c>
      <c r="D103" s="2">
        <f>J149</f>
        <v>4</v>
      </c>
      <c r="E103" s="2">
        <v>0</v>
      </c>
      <c r="F103" s="2">
        <v>90</v>
      </c>
      <c r="G103" s="2">
        <v>0</v>
      </c>
      <c r="H103" s="2">
        <v>1</v>
      </c>
      <c r="I103" s="2">
        <v>7</v>
      </c>
      <c r="J103" s="2">
        <v>3</v>
      </c>
      <c r="K103" s="2">
        <v>0</v>
      </c>
      <c r="L103" s="2">
        <v>1</v>
      </c>
      <c r="M103" s="2">
        <v>0</v>
      </c>
      <c r="N103" s="2">
        <v>1</v>
      </c>
      <c r="O103" s="2">
        <v>0</v>
      </c>
      <c r="P103" s="24">
        <f t="shared" si="8"/>
        <v>100</v>
      </c>
      <c r="Q103" s="2">
        <v>2</v>
      </c>
    </row>
    <row r="104" spans="1:17" x14ac:dyDescent="0.2">
      <c r="A104" s="2" t="s">
        <v>26</v>
      </c>
      <c r="B104" s="2">
        <v>1</v>
      </c>
      <c r="C104" s="2">
        <v>3</v>
      </c>
      <c r="D104" s="2">
        <f>K149</f>
        <v>2</v>
      </c>
      <c r="E104" s="2">
        <v>0</v>
      </c>
      <c r="F104" s="2">
        <v>90</v>
      </c>
      <c r="G104" s="2">
        <v>0</v>
      </c>
      <c r="H104" s="2">
        <v>1</v>
      </c>
      <c r="I104" s="2">
        <v>7</v>
      </c>
      <c r="J104" s="2">
        <v>3</v>
      </c>
      <c r="K104" s="2">
        <v>0</v>
      </c>
      <c r="L104" s="2">
        <v>2</v>
      </c>
      <c r="M104" s="2">
        <v>0</v>
      </c>
      <c r="N104" s="2">
        <v>2</v>
      </c>
      <c r="O104" s="2">
        <v>0</v>
      </c>
      <c r="P104" s="24">
        <f t="shared" si="8"/>
        <v>100</v>
      </c>
      <c r="Q104" s="2">
        <v>1</v>
      </c>
    </row>
    <row r="105" spans="1:17" x14ac:dyDescent="0.2">
      <c r="A105" s="2" t="s">
        <v>27</v>
      </c>
      <c r="B105" s="2">
        <v>1</v>
      </c>
      <c r="C105" s="2">
        <v>3</v>
      </c>
      <c r="D105" s="2">
        <f>L149</f>
        <v>4</v>
      </c>
      <c r="E105" s="2">
        <v>0</v>
      </c>
      <c r="F105" s="2">
        <v>90</v>
      </c>
      <c r="G105" s="2">
        <v>0</v>
      </c>
      <c r="H105" s="2">
        <v>2</v>
      </c>
      <c r="I105" s="2">
        <v>7</v>
      </c>
      <c r="J105" s="2">
        <v>1</v>
      </c>
      <c r="K105" s="2">
        <v>0</v>
      </c>
      <c r="L105" s="2">
        <v>2</v>
      </c>
      <c r="M105" s="2">
        <v>1</v>
      </c>
      <c r="N105" s="2">
        <v>3</v>
      </c>
      <c r="O105" s="2">
        <v>0</v>
      </c>
      <c r="P105" s="24">
        <f t="shared" si="8"/>
        <v>100</v>
      </c>
      <c r="Q105" s="2">
        <v>2</v>
      </c>
    </row>
    <row r="106" spans="1:17" x14ac:dyDescent="0.2">
      <c r="A106" s="2" t="s">
        <v>28</v>
      </c>
      <c r="B106" s="2">
        <v>2</v>
      </c>
      <c r="C106" s="2">
        <v>3</v>
      </c>
      <c r="D106" s="2">
        <f>M149</f>
        <v>22</v>
      </c>
      <c r="E106" s="2">
        <v>10</v>
      </c>
      <c r="F106" s="2">
        <v>79</v>
      </c>
      <c r="G106" s="2">
        <v>0</v>
      </c>
      <c r="H106" s="2">
        <v>2</v>
      </c>
      <c r="I106" s="2">
        <v>14</v>
      </c>
      <c r="J106" s="2">
        <v>10</v>
      </c>
      <c r="K106" s="2">
        <v>1</v>
      </c>
      <c r="L106" s="2">
        <v>4</v>
      </c>
      <c r="M106" s="2">
        <v>1</v>
      </c>
      <c r="N106" s="2">
        <v>3</v>
      </c>
      <c r="O106" s="2">
        <v>1</v>
      </c>
      <c r="P106" s="24">
        <f t="shared" si="8"/>
        <v>87.777777777777771</v>
      </c>
      <c r="Q106" s="2">
        <v>3</v>
      </c>
    </row>
    <row r="107" spans="1:17" x14ac:dyDescent="0.2">
      <c r="A107" s="2" t="s">
        <v>29</v>
      </c>
      <c r="B107" s="2">
        <v>2</v>
      </c>
      <c r="C107" s="2">
        <v>4</v>
      </c>
      <c r="D107" s="2">
        <f>N149</f>
        <v>10</v>
      </c>
      <c r="E107" s="2">
        <v>15</v>
      </c>
      <c r="F107" s="2">
        <v>90</v>
      </c>
      <c r="G107" s="2">
        <v>0</v>
      </c>
      <c r="H107" s="2">
        <v>2</v>
      </c>
      <c r="I107" s="2">
        <v>7</v>
      </c>
      <c r="J107" s="2">
        <v>1</v>
      </c>
      <c r="K107" s="2">
        <v>0</v>
      </c>
      <c r="L107" s="2">
        <v>2</v>
      </c>
      <c r="M107" s="2">
        <v>0</v>
      </c>
      <c r="N107" s="2">
        <v>2</v>
      </c>
      <c r="O107" s="2">
        <v>0</v>
      </c>
      <c r="P107" s="24">
        <f t="shared" si="8"/>
        <v>100</v>
      </c>
      <c r="Q107" s="2">
        <v>2</v>
      </c>
    </row>
    <row r="108" spans="1:17" x14ac:dyDescent="0.2">
      <c r="A108" s="2" t="s">
        <v>30</v>
      </c>
      <c r="B108" s="2">
        <v>2</v>
      </c>
      <c r="C108" s="2">
        <v>4</v>
      </c>
      <c r="D108" s="2">
        <f>O149</f>
        <v>2</v>
      </c>
      <c r="E108" s="2">
        <v>15</v>
      </c>
      <c r="F108" s="2">
        <v>90</v>
      </c>
      <c r="G108" s="2">
        <v>0</v>
      </c>
      <c r="H108" s="2">
        <v>1</v>
      </c>
      <c r="I108" s="2">
        <v>6</v>
      </c>
      <c r="J108" s="2">
        <v>1</v>
      </c>
      <c r="K108" s="2">
        <v>0</v>
      </c>
      <c r="L108" s="2">
        <v>1</v>
      </c>
      <c r="M108" s="2">
        <v>0</v>
      </c>
      <c r="N108" s="2">
        <v>1</v>
      </c>
      <c r="O108" s="2">
        <v>0</v>
      </c>
      <c r="P108" s="24">
        <f t="shared" si="8"/>
        <v>100</v>
      </c>
      <c r="Q108" s="2">
        <v>1</v>
      </c>
    </row>
    <row r="109" spans="1:17" x14ac:dyDescent="0.2">
      <c r="A109" s="2" t="s">
        <v>31</v>
      </c>
      <c r="B109" s="2">
        <v>2</v>
      </c>
      <c r="C109" s="2">
        <v>3</v>
      </c>
      <c r="D109" s="2">
        <f>P149</f>
        <v>27</v>
      </c>
      <c r="E109" s="2">
        <v>5</v>
      </c>
      <c r="F109" s="2">
        <v>87</v>
      </c>
      <c r="G109" s="2">
        <v>1</v>
      </c>
      <c r="H109" s="2">
        <v>4</v>
      </c>
      <c r="I109" s="2">
        <v>12</v>
      </c>
      <c r="J109" s="2">
        <v>10</v>
      </c>
      <c r="K109" s="2">
        <v>1</v>
      </c>
      <c r="L109" s="2">
        <v>4</v>
      </c>
      <c r="M109" s="2">
        <v>1</v>
      </c>
      <c r="N109" s="2">
        <v>4</v>
      </c>
      <c r="O109" s="2">
        <v>1</v>
      </c>
      <c r="P109" s="24">
        <f t="shared" si="8"/>
        <v>96.666666666666671</v>
      </c>
      <c r="Q109" s="2">
        <v>3</v>
      </c>
    </row>
    <row r="110" spans="1:17" x14ac:dyDescent="0.2">
      <c r="A110" s="2" t="s">
        <v>32</v>
      </c>
      <c r="B110" s="2">
        <v>2</v>
      </c>
      <c r="C110" s="2">
        <v>3</v>
      </c>
      <c r="D110" s="2">
        <f>Q149</f>
        <v>25</v>
      </c>
      <c r="E110" s="2">
        <v>19</v>
      </c>
      <c r="F110" s="2">
        <v>90</v>
      </c>
      <c r="G110" s="2">
        <v>1</v>
      </c>
      <c r="H110" s="2">
        <v>3</v>
      </c>
      <c r="I110" s="2">
        <v>13</v>
      </c>
      <c r="J110" s="2">
        <v>9</v>
      </c>
      <c r="K110" s="2">
        <v>0</v>
      </c>
      <c r="L110" s="2">
        <v>2</v>
      </c>
      <c r="M110" s="2">
        <v>0</v>
      </c>
      <c r="N110" s="2">
        <v>2</v>
      </c>
      <c r="O110" s="2">
        <v>0</v>
      </c>
      <c r="P110" s="24">
        <f t="shared" si="8"/>
        <v>100</v>
      </c>
      <c r="Q110" s="2">
        <v>3</v>
      </c>
    </row>
    <row r="111" spans="1:17" x14ac:dyDescent="0.2">
      <c r="A111" s="2" t="s">
        <v>33</v>
      </c>
      <c r="B111" s="2">
        <v>2</v>
      </c>
      <c r="C111" s="2">
        <v>3</v>
      </c>
      <c r="D111" s="2">
        <f>R149</f>
        <v>30</v>
      </c>
      <c r="E111" s="2">
        <v>10</v>
      </c>
      <c r="F111" s="2">
        <v>52</v>
      </c>
      <c r="G111" s="2">
        <v>1</v>
      </c>
      <c r="H111" s="2">
        <v>3</v>
      </c>
      <c r="I111" s="2">
        <v>14</v>
      </c>
      <c r="J111" s="2">
        <v>10</v>
      </c>
      <c r="K111" s="2">
        <v>1</v>
      </c>
      <c r="L111" s="2">
        <v>4</v>
      </c>
      <c r="M111" s="2">
        <v>1</v>
      </c>
      <c r="N111" s="2">
        <v>4</v>
      </c>
      <c r="O111" s="2">
        <v>1</v>
      </c>
      <c r="P111" s="24">
        <f t="shared" si="8"/>
        <v>57.777777777777771</v>
      </c>
      <c r="Q111" s="2">
        <v>4</v>
      </c>
    </row>
    <row r="112" spans="1:17" x14ac:dyDescent="0.2">
      <c r="A112" s="2" t="s">
        <v>34</v>
      </c>
      <c r="B112" s="2">
        <v>2</v>
      </c>
      <c r="C112" s="2">
        <v>3</v>
      </c>
      <c r="D112" s="2">
        <f>S149</f>
        <v>12</v>
      </c>
      <c r="E112" s="2">
        <v>8</v>
      </c>
      <c r="F112" s="2">
        <v>90</v>
      </c>
      <c r="G112" s="2">
        <v>0</v>
      </c>
      <c r="H112" s="2">
        <v>2</v>
      </c>
      <c r="I112" s="2">
        <v>10</v>
      </c>
      <c r="J112" s="2">
        <v>4</v>
      </c>
      <c r="K112" s="2">
        <v>1</v>
      </c>
      <c r="L112" s="2">
        <v>3</v>
      </c>
      <c r="M112" s="2">
        <v>1</v>
      </c>
      <c r="N112" s="2">
        <v>3</v>
      </c>
      <c r="O112" s="2">
        <v>0</v>
      </c>
      <c r="P112" s="24">
        <f t="shared" si="8"/>
        <v>100</v>
      </c>
      <c r="Q112" s="2">
        <v>4</v>
      </c>
    </row>
    <row r="113" spans="1:17" x14ac:dyDescent="0.2">
      <c r="A113" s="2" t="s">
        <v>35</v>
      </c>
      <c r="B113" s="2">
        <v>2</v>
      </c>
      <c r="C113" s="2">
        <v>4</v>
      </c>
      <c r="D113" s="2">
        <f>T149</f>
        <v>20</v>
      </c>
      <c r="E113" s="2">
        <v>8</v>
      </c>
      <c r="F113" s="2">
        <v>90</v>
      </c>
      <c r="G113" s="2">
        <v>0</v>
      </c>
      <c r="H113" s="2">
        <v>1</v>
      </c>
      <c r="I113" s="2">
        <v>11</v>
      </c>
      <c r="J113" s="2">
        <v>9</v>
      </c>
      <c r="K113" s="2">
        <v>1</v>
      </c>
      <c r="L113" s="2">
        <v>3</v>
      </c>
      <c r="M113" s="2">
        <v>1</v>
      </c>
      <c r="N113" s="2">
        <v>3</v>
      </c>
      <c r="O113" s="2">
        <v>0</v>
      </c>
      <c r="P113" s="24">
        <f t="shared" si="8"/>
        <v>100</v>
      </c>
      <c r="Q113" s="2">
        <v>4</v>
      </c>
    </row>
    <row r="114" spans="1:17" x14ac:dyDescent="0.2">
      <c r="A114" s="2" t="s">
        <v>36</v>
      </c>
      <c r="B114" s="2">
        <v>2</v>
      </c>
      <c r="C114" s="2">
        <v>4</v>
      </c>
      <c r="D114" s="2">
        <f>U149</f>
        <v>16</v>
      </c>
      <c r="E114" s="2">
        <v>10</v>
      </c>
      <c r="F114" s="2">
        <v>90</v>
      </c>
      <c r="G114" s="2">
        <v>0</v>
      </c>
      <c r="H114" s="2">
        <v>2</v>
      </c>
      <c r="I114" s="2">
        <v>11</v>
      </c>
      <c r="J114" s="2">
        <v>5</v>
      </c>
      <c r="K114" s="2">
        <v>1</v>
      </c>
      <c r="L114" s="2">
        <v>3</v>
      </c>
      <c r="M114" s="2">
        <v>1</v>
      </c>
      <c r="N114" s="2">
        <v>3</v>
      </c>
      <c r="O114" s="2">
        <v>0</v>
      </c>
      <c r="P114" s="24">
        <f t="shared" si="8"/>
        <v>100</v>
      </c>
      <c r="Q114" s="2">
        <v>2</v>
      </c>
    </row>
    <row r="115" spans="1:17" x14ac:dyDescent="0.2">
      <c r="A115" s="2" t="s">
        <v>38</v>
      </c>
      <c r="B115" s="2">
        <v>2</v>
      </c>
      <c r="C115" s="2">
        <v>4</v>
      </c>
      <c r="D115" s="2">
        <f>V149</f>
        <v>20</v>
      </c>
      <c r="E115" s="2">
        <v>15</v>
      </c>
      <c r="F115" s="2">
        <v>90</v>
      </c>
      <c r="G115" s="2">
        <v>0</v>
      </c>
      <c r="H115" s="2">
        <v>2</v>
      </c>
      <c r="I115" s="2">
        <v>12</v>
      </c>
      <c r="J115" s="2">
        <v>10</v>
      </c>
      <c r="K115" s="2">
        <v>1</v>
      </c>
      <c r="L115" s="2">
        <v>3</v>
      </c>
      <c r="M115" s="2">
        <v>1</v>
      </c>
      <c r="N115" s="2">
        <v>3</v>
      </c>
      <c r="O115" s="2">
        <v>0</v>
      </c>
      <c r="P115" s="24">
        <f t="shared" si="8"/>
        <v>100</v>
      </c>
      <c r="Q115" s="2">
        <v>2</v>
      </c>
    </row>
    <row r="117" spans="1:17" x14ac:dyDescent="0.2">
      <c r="A117" s="5" t="s">
        <v>37</v>
      </c>
      <c r="B117" s="5">
        <v>2</v>
      </c>
      <c r="C117" s="5">
        <v>3</v>
      </c>
      <c r="D117" s="5">
        <f>X149</f>
        <v>12</v>
      </c>
      <c r="E117" s="5">
        <v>15</v>
      </c>
      <c r="F117" s="5">
        <v>90</v>
      </c>
      <c r="G117" s="5">
        <v>0</v>
      </c>
      <c r="I117" s="5"/>
      <c r="J117" s="5"/>
      <c r="O117" s="5"/>
    </row>
    <row r="119" spans="1:17" x14ac:dyDescent="0.2">
      <c r="A119" s="6" t="s">
        <v>154</v>
      </c>
    </row>
    <row r="120" spans="1:17" x14ac:dyDescent="0.2">
      <c r="A120" s="6" t="s">
        <v>155</v>
      </c>
    </row>
    <row r="121" spans="1:17" x14ac:dyDescent="0.2">
      <c r="A121" s="6" t="s">
        <v>156</v>
      </c>
    </row>
    <row r="122" spans="1:17" x14ac:dyDescent="0.2">
      <c r="A122" s="6" t="s">
        <v>157</v>
      </c>
    </row>
    <row r="123" spans="1:17" x14ac:dyDescent="0.2">
      <c r="A123" s="2" t="s">
        <v>158</v>
      </c>
    </row>
    <row r="124" spans="1:17" x14ac:dyDescent="0.2">
      <c r="A124" s="2" t="s">
        <v>159</v>
      </c>
    </row>
    <row r="126" spans="1:17" x14ac:dyDescent="0.2">
      <c r="A126" s="2" t="s">
        <v>160</v>
      </c>
    </row>
    <row r="127" spans="1:17" x14ac:dyDescent="0.2">
      <c r="A127" s="2" t="s">
        <v>161</v>
      </c>
    </row>
    <row r="128" spans="1:17" x14ac:dyDescent="0.2">
      <c r="A128" s="2" t="s">
        <v>162</v>
      </c>
    </row>
    <row r="129" spans="1:24" x14ac:dyDescent="0.2">
      <c r="A129" s="2" t="s">
        <v>163</v>
      </c>
    </row>
    <row r="130" spans="1:24" x14ac:dyDescent="0.2">
      <c r="A130" s="2" t="s">
        <v>164</v>
      </c>
    </row>
    <row r="135" spans="1:24" x14ac:dyDescent="0.2">
      <c r="A135" s="2" t="s">
        <v>54</v>
      </c>
      <c r="B135" s="2" t="s">
        <v>17</v>
      </c>
      <c r="C135" s="2" t="s">
        <v>18</v>
      </c>
      <c r="D135" s="2" t="s">
        <v>19</v>
      </c>
      <c r="E135" s="2" t="s">
        <v>20</v>
      </c>
      <c r="F135" s="2" t="s">
        <v>21</v>
      </c>
      <c r="G135" s="2" t="s">
        <v>22</v>
      </c>
      <c r="H135" s="2" t="s">
        <v>23</v>
      </c>
      <c r="I135" s="2" t="s">
        <v>24</v>
      </c>
      <c r="J135" s="2" t="s">
        <v>25</v>
      </c>
      <c r="K135" s="2" t="s">
        <v>26</v>
      </c>
      <c r="L135" s="2" t="s">
        <v>27</v>
      </c>
      <c r="M135" s="2" t="s">
        <v>28</v>
      </c>
      <c r="N135" s="2" t="s">
        <v>29</v>
      </c>
      <c r="O135" s="2" t="s">
        <v>30</v>
      </c>
      <c r="P135" s="2" t="s">
        <v>31</v>
      </c>
      <c r="Q135" s="2" t="s">
        <v>32</v>
      </c>
      <c r="R135" s="2" t="s">
        <v>33</v>
      </c>
      <c r="S135" s="2" t="s">
        <v>34</v>
      </c>
      <c r="T135" s="2" t="s">
        <v>35</v>
      </c>
      <c r="U135" s="2" t="s">
        <v>36</v>
      </c>
      <c r="V135" s="2" t="s">
        <v>38</v>
      </c>
      <c r="X135" s="5" t="s">
        <v>37</v>
      </c>
    </row>
    <row r="136" spans="1:24" x14ac:dyDescent="0.2">
      <c r="A136" s="2">
        <v>1</v>
      </c>
      <c r="B136" s="2">
        <v>2</v>
      </c>
      <c r="C136" s="2">
        <v>0</v>
      </c>
      <c r="D136" s="2">
        <v>0</v>
      </c>
      <c r="E136" s="2">
        <v>2</v>
      </c>
      <c r="F136" s="2">
        <v>2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2</v>
      </c>
      <c r="N136" s="2">
        <v>0</v>
      </c>
      <c r="O136" s="2">
        <v>0</v>
      </c>
      <c r="P136" s="2">
        <v>2</v>
      </c>
      <c r="Q136" s="2">
        <v>1</v>
      </c>
      <c r="R136" s="2">
        <v>2</v>
      </c>
      <c r="S136" s="2">
        <v>1</v>
      </c>
      <c r="T136" s="2">
        <v>2</v>
      </c>
      <c r="U136" s="2">
        <v>2</v>
      </c>
      <c r="V136" s="2">
        <v>1</v>
      </c>
      <c r="X136" s="5">
        <v>1</v>
      </c>
    </row>
    <row r="137" spans="1:24" x14ac:dyDescent="0.2">
      <c r="A137" s="2">
        <v>2</v>
      </c>
      <c r="B137" s="2">
        <v>2</v>
      </c>
      <c r="C137" s="2">
        <v>1</v>
      </c>
      <c r="D137" s="2">
        <v>1</v>
      </c>
      <c r="E137" s="2">
        <v>0</v>
      </c>
      <c r="F137" s="2">
        <v>2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1</v>
      </c>
      <c r="N137" s="2">
        <v>0</v>
      </c>
      <c r="O137" s="2">
        <v>0</v>
      </c>
      <c r="P137" s="2">
        <v>2</v>
      </c>
      <c r="Q137" s="2">
        <v>2</v>
      </c>
      <c r="R137" s="2">
        <v>2</v>
      </c>
      <c r="S137" s="2">
        <v>1</v>
      </c>
      <c r="T137" s="2">
        <v>2</v>
      </c>
      <c r="U137" s="2">
        <v>2</v>
      </c>
      <c r="V137" s="2">
        <v>0</v>
      </c>
      <c r="X137" s="5">
        <v>2</v>
      </c>
    </row>
    <row r="138" spans="1:24" x14ac:dyDescent="0.2">
      <c r="A138" s="2">
        <v>3</v>
      </c>
      <c r="B138" s="2">
        <v>3</v>
      </c>
      <c r="C138" s="2">
        <v>2</v>
      </c>
      <c r="D138" s="2">
        <v>0</v>
      </c>
      <c r="E138" s="2">
        <v>3</v>
      </c>
      <c r="F138" s="2">
        <v>3</v>
      </c>
      <c r="G138" s="2">
        <v>0</v>
      </c>
      <c r="H138" s="2">
        <v>1</v>
      </c>
      <c r="I138" s="2">
        <v>1</v>
      </c>
      <c r="J138" s="2">
        <v>0</v>
      </c>
      <c r="K138" s="2">
        <v>0</v>
      </c>
      <c r="L138" s="2">
        <v>0</v>
      </c>
      <c r="M138" s="2">
        <v>2</v>
      </c>
      <c r="N138" s="2">
        <v>1</v>
      </c>
      <c r="O138" s="2">
        <v>0</v>
      </c>
      <c r="P138" s="2">
        <v>2</v>
      </c>
      <c r="Q138" s="2">
        <v>0</v>
      </c>
      <c r="R138" s="2">
        <v>3</v>
      </c>
      <c r="S138" s="2">
        <v>0</v>
      </c>
      <c r="T138" s="2">
        <v>2</v>
      </c>
      <c r="U138" s="2">
        <v>0</v>
      </c>
      <c r="V138" s="2">
        <v>2</v>
      </c>
      <c r="X138" s="5">
        <v>0</v>
      </c>
    </row>
    <row r="139" spans="1:24" x14ac:dyDescent="0.2">
      <c r="A139" s="2">
        <v>4</v>
      </c>
      <c r="B139" s="2">
        <v>3</v>
      </c>
      <c r="C139" s="2">
        <v>2</v>
      </c>
      <c r="D139" s="2">
        <v>1</v>
      </c>
      <c r="E139" s="2">
        <v>3</v>
      </c>
      <c r="F139" s="2">
        <v>3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1</v>
      </c>
      <c r="N139" s="2">
        <v>1</v>
      </c>
      <c r="O139" s="2">
        <v>0</v>
      </c>
      <c r="P139" s="2">
        <v>2</v>
      </c>
      <c r="Q139" s="2">
        <v>3</v>
      </c>
      <c r="R139" s="2">
        <v>3</v>
      </c>
      <c r="S139" s="2">
        <v>1</v>
      </c>
      <c r="T139" s="2">
        <v>1</v>
      </c>
      <c r="U139" s="2">
        <v>0</v>
      </c>
      <c r="V139" s="2">
        <v>1</v>
      </c>
      <c r="X139" s="5">
        <v>0</v>
      </c>
    </row>
    <row r="140" spans="1:24" x14ac:dyDescent="0.2">
      <c r="A140" s="2">
        <v>5</v>
      </c>
      <c r="B140" s="2">
        <v>2</v>
      </c>
      <c r="C140" s="2">
        <v>0</v>
      </c>
      <c r="D140" s="2">
        <v>0</v>
      </c>
      <c r="E140" s="2">
        <v>2</v>
      </c>
      <c r="F140" s="2">
        <v>2</v>
      </c>
      <c r="G140" s="2">
        <v>0</v>
      </c>
      <c r="H140" s="2">
        <v>0</v>
      </c>
      <c r="I140" s="2">
        <v>2</v>
      </c>
      <c r="J140" s="2">
        <v>0</v>
      </c>
      <c r="K140" s="2">
        <v>0</v>
      </c>
      <c r="L140" s="2">
        <v>0</v>
      </c>
      <c r="M140" s="2">
        <v>2</v>
      </c>
      <c r="N140" s="2">
        <v>0</v>
      </c>
      <c r="O140" s="2">
        <v>0</v>
      </c>
      <c r="P140" s="2">
        <v>2</v>
      </c>
      <c r="Q140" s="2">
        <v>2</v>
      </c>
      <c r="R140" s="2">
        <v>2</v>
      </c>
      <c r="S140" s="2">
        <v>0</v>
      </c>
      <c r="T140" s="2">
        <v>1</v>
      </c>
      <c r="U140" s="2">
        <v>1</v>
      </c>
      <c r="V140" s="2">
        <v>1</v>
      </c>
      <c r="X140" s="5">
        <v>0</v>
      </c>
    </row>
    <row r="141" spans="1:24" x14ac:dyDescent="0.2">
      <c r="A141" s="2">
        <v>6</v>
      </c>
      <c r="B141" s="2">
        <v>1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X141" s="5">
        <v>1</v>
      </c>
    </row>
    <row r="142" spans="1:24" x14ac:dyDescent="0.2">
      <c r="A142" s="2">
        <v>7</v>
      </c>
      <c r="B142" s="2">
        <v>2</v>
      </c>
      <c r="C142" s="2">
        <v>1</v>
      </c>
      <c r="D142" s="2">
        <v>1</v>
      </c>
      <c r="E142" s="2">
        <v>1</v>
      </c>
      <c r="F142" s="2">
        <v>2</v>
      </c>
      <c r="G142" s="2">
        <v>2</v>
      </c>
      <c r="H142" s="2">
        <v>0</v>
      </c>
      <c r="I142" s="2">
        <v>0</v>
      </c>
      <c r="J142" s="2">
        <v>2</v>
      </c>
      <c r="K142" s="2">
        <v>0</v>
      </c>
      <c r="L142" s="2">
        <v>2</v>
      </c>
      <c r="M142" s="2">
        <v>2</v>
      </c>
      <c r="N142" s="2">
        <v>2</v>
      </c>
      <c r="O142" s="2">
        <v>1</v>
      </c>
      <c r="P142" s="2">
        <v>2</v>
      </c>
      <c r="Q142" s="2">
        <v>2</v>
      </c>
      <c r="R142" s="2">
        <v>2</v>
      </c>
      <c r="S142" s="2">
        <v>2</v>
      </c>
      <c r="T142" s="2">
        <v>2</v>
      </c>
      <c r="U142" s="2">
        <v>1</v>
      </c>
      <c r="V142" s="2">
        <v>2</v>
      </c>
      <c r="X142" s="5">
        <v>1</v>
      </c>
    </row>
    <row r="143" spans="1:24" x14ac:dyDescent="0.2">
      <c r="A143" s="2">
        <v>8</v>
      </c>
      <c r="B143" s="2">
        <v>2</v>
      </c>
      <c r="C143" s="2">
        <v>2</v>
      </c>
      <c r="D143" s="2">
        <v>1</v>
      </c>
      <c r="E143" s="2">
        <v>2</v>
      </c>
      <c r="F143" s="2">
        <v>2</v>
      </c>
      <c r="G143" s="2">
        <v>1</v>
      </c>
      <c r="H143" s="2">
        <v>1</v>
      </c>
      <c r="I143" s="2">
        <v>0</v>
      </c>
      <c r="J143" s="2">
        <v>0</v>
      </c>
      <c r="K143" s="2">
        <v>0</v>
      </c>
      <c r="L143" s="2">
        <v>0</v>
      </c>
      <c r="M143" s="2">
        <v>1</v>
      </c>
      <c r="N143" s="2">
        <v>1</v>
      </c>
      <c r="O143" s="2">
        <v>0</v>
      </c>
      <c r="P143" s="2">
        <v>1</v>
      </c>
      <c r="Q143" s="2">
        <v>2</v>
      </c>
      <c r="R143" s="2">
        <v>1</v>
      </c>
      <c r="S143" s="2">
        <v>1</v>
      </c>
      <c r="T143" s="2">
        <v>1</v>
      </c>
      <c r="U143" s="2">
        <v>2</v>
      </c>
      <c r="V143" s="2">
        <v>2</v>
      </c>
      <c r="X143" s="5">
        <v>2</v>
      </c>
    </row>
    <row r="144" spans="1:24" x14ac:dyDescent="0.2">
      <c r="A144" s="2">
        <v>9</v>
      </c>
      <c r="B144" s="2">
        <v>2</v>
      </c>
      <c r="C144" s="2">
        <v>2</v>
      </c>
      <c r="D144" s="2">
        <v>2</v>
      </c>
      <c r="E144" s="2">
        <v>2</v>
      </c>
      <c r="F144" s="2">
        <v>2</v>
      </c>
      <c r="G144" s="2">
        <v>2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2</v>
      </c>
      <c r="N144" s="2">
        <v>2</v>
      </c>
      <c r="O144" s="2">
        <v>0</v>
      </c>
      <c r="P144" s="2">
        <v>2</v>
      </c>
      <c r="Q144" s="2">
        <v>2</v>
      </c>
      <c r="R144" s="2">
        <v>2</v>
      </c>
      <c r="S144" s="2">
        <v>2</v>
      </c>
      <c r="T144" s="2">
        <v>2</v>
      </c>
      <c r="U144" s="2">
        <v>2</v>
      </c>
      <c r="V144" s="2">
        <v>2</v>
      </c>
      <c r="X144" s="5">
        <v>2</v>
      </c>
    </row>
    <row r="145" spans="1:24" x14ac:dyDescent="0.2">
      <c r="A145" s="2">
        <v>10</v>
      </c>
      <c r="B145" s="2">
        <v>2</v>
      </c>
      <c r="C145" s="2">
        <v>0</v>
      </c>
      <c r="D145" s="2">
        <v>0</v>
      </c>
      <c r="E145" s="2">
        <v>2</v>
      </c>
      <c r="F145" s="2">
        <v>2</v>
      </c>
      <c r="G145" s="2">
        <v>0</v>
      </c>
      <c r="H145" s="2">
        <v>0</v>
      </c>
      <c r="I145" s="2">
        <v>1</v>
      </c>
      <c r="J145" s="2">
        <v>0</v>
      </c>
      <c r="K145" s="2">
        <v>0</v>
      </c>
      <c r="L145" s="2">
        <v>0</v>
      </c>
      <c r="M145" s="2">
        <v>1</v>
      </c>
      <c r="N145" s="2">
        <v>0</v>
      </c>
      <c r="O145" s="2">
        <v>0</v>
      </c>
      <c r="P145" s="2">
        <v>2</v>
      </c>
      <c r="Q145" s="2">
        <v>1</v>
      </c>
      <c r="R145" s="2">
        <v>3</v>
      </c>
      <c r="S145" s="2">
        <v>0</v>
      </c>
      <c r="T145" s="2">
        <v>0</v>
      </c>
      <c r="U145" s="2">
        <v>0</v>
      </c>
      <c r="V145" s="2">
        <v>0</v>
      </c>
      <c r="X145" s="5">
        <v>0</v>
      </c>
    </row>
    <row r="146" spans="1:24" x14ac:dyDescent="0.2">
      <c r="A146" s="2">
        <v>11</v>
      </c>
      <c r="B146" s="2">
        <v>3</v>
      </c>
      <c r="C146" s="2">
        <v>3</v>
      </c>
      <c r="D146" s="2">
        <v>2</v>
      </c>
      <c r="E146" s="2">
        <v>3</v>
      </c>
      <c r="F146" s="2">
        <v>3</v>
      </c>
      <c r="G146" s="2">
        <v>0</v>
      </c>
      <c r="H146" s="2">
        <v>2</v>
      </c>
      <c r="I146" s="2">
        <v>2</v>
      </c>
      <c r="J146" s="2">
        <v>0</v>
      </c>
      <c r="K146" s="2">
        <v>0</v>
      </c>
      <c r="L146" s="2">
        <v>0</v>
      </c>
      <c r="M146" s="2">
        <v>3</v>
      </c>
      <c r="N146" s="2">
        <v>1</v>
      </c>
      <c r="O146" s="2">
        <v>0</v>
      </c>
      <c r="P146" s="2">
        <v>3</v>
      </c>
      <c r="Q146" s="2">
        <v>3</v>
      </c>
      <c r="R146" s="2">
        <v>3</v>
      </c>
      <c r="S146" s="2">
        <v>1</v>
      </c>
      <c r="T146" s="2">
        <v>3</v>
      </c>
      <c r="U146" s="2">
        <v>3</v>
      </c>
      <c r="V146" s="2">
        <v>3</v>
      </c>
      <c r="X146" s="5">
        <v>1</v>
      </c>
    </row>
    <row r="147" spans="1:24" x14ac:dyDescent="0.2">
      <c r="A147" s="2">
        <v>12</v>
      </c>
      <c r="B147" s="2">
        <v>3</v>
      </c>
      <c r="C147" s="2">
        <v>1</v>
      </c>
      <c r="D147" s="2">
        <v>2</v>
      </c>
      <c r="E147" s="2">
        <v>2</v>
      </c>
      <c r="F147" s="2">
        <v>3</v>
      </c>
      <c r="G147" s="2">
        <v>2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2</v>
      </c>
      <c r="N147" s="2">
        <v>1</v>
      </c>
      <c r="O147" s="2">
        <v>0</v>
      </c>
      <c r="P147" s="2">
        <v>3</v>
      </c>
      <c r="Q147" s="2">
        <v>3</v>
      </c>
      <c r="R147" s="2">
        <v>3</v>
      </c>
      <c r="S147" s="2">
        <v>2</v>
      </c>
      <c r="T147" s="2">
        <v>3</v>
      </c>
      <c r="U147" s="2">
        <v>2</v>
      </c>
      <c r="V147" s="2">
        <v>3</v>
      </c>
      <c r="X147" s="5">
        <v>2</v>
      </c>
    </row>
    <row r="148" spans="1:24" x14ac:dyDescent="0.2">
      <c r="A148" s="2">
        <v>13</v>
      </c>
      <c r="B148" s="2">
        <v>3</v>
      </c>
      <c r="C148" s="2">
        <v>0</v>
      </c>
      <c r="D148" s="2">
        <v>0</v>
      </c>
      <c r="E148" s="2">
        <v>0</v>
      </c>
      <c r="F148" s="2">
        <v>3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2</v>
      </c>
      <c r="N148" s="2">
        <v>0</v>
      </c>
      <c r="O148" s="2">
        <v>0</v>
      </c>
      <c r="P148" s="2">
        <v>3</v>
      </c>
      <c r="Q148" s="2">
        <v>3</v>
      </c>
      <c r="R148" s="2">
        <v>3</v>
      </c>
      <c r="S148" s="2">
        <v>0</v>
      </c>
      <c r="T148" s="2">
        <v>0</v>
      </c>
      <c r="U148" s="2">
        <v>0</v>
      </c>
      <c r="V148" s="2">
        <v>2</v>
      </c>
      <c r="X148" s="5">
        <v>0</v>
      </c>
    </row>
    <row r="149" spans="1:24" x14ac:dyDescent="0.2">
      <c r="A149" s="2" t="s">
        <v>53</v>
      </c>
      <c r="B149" s="2">
        <f>SUM(B136:B148)</f>
        <v>30</v>
      </c>
      <c r="C149" s="2">
        <f>SUM(C136:C148)</f>
        <v>15</v>
      </c>
      <c r="D149" s="2">
        <f t="shared" ref="D149:X149" si="9">SUM(D136:D148)</f>
        <v>11</v>
      </c>
      <c r="E149" s="2">
        <f t="shared" si="9"/>
        <v>23</v>
      </c>
      <c r="F149" s="2">
        <f t="shared" si="9"/>
        <v>30</v>
      </c>
      <c r="G149" s="2">
        <f t="shared" si="9"/>
        <v>8</v>
      </c>
      <c r="H149" s="2">
        <f t="shared" si="9"/>
        <v>6</v>
      </c>
      <c r="I149" s="2">
        <f t="shared" si="9"/>
        <v>8</v>
      </c>
      <c r="J149" s="2">
        <f t="shared" si="9"/>
        <v>4</v>
      </c>
      <c r="K149" s="2">
        <f t="shared" si="9"/>
        <v>2</v>
      </c>
      <c r="L149" s="2">
        <f t="shared" si="9"/>
        <v>4</v>
      </c>
      <c r="M149" s="2">
        <f t="shared" si="9"/>
        <v>22</v>
      </c>
      <c r="N149" s="2">
        <f t="shared" si="9"/>
        <v>10</v>
      </c>
      <c r="O149" s="2">
        <f t="shared" si="9"/>
        <v>2</v>
      </c>
      <c r="P149" s="2">
        <f t="shared" si="9"/>
        <v>27</v>
      </c>
      <c r="Q149" s="2">
        <f t="shared" si="9"/>
        <v>25</v>
      </c>
      <c r="R149" s="2">
        <f t="shared" si="9"/>
        <v>30</v>
      </c>
      <c r="S149" s="2">
        <f t="shared" si="9"/>
        <v>12</v>
      </c>
      <c r="T149" s="2">
        <f t="shared" si="9"/>
        <v>20</v>
      </c>
      <c r="U149" s="2">
        <f t="shared" si="9"/>
        <v>16</v>
      </c>
      <c r="V149" s="2">
        <f t="shared" si="9"/>
        <v>20</v>
      </c>
      <c r="X149" s="5">
        <f t="shared" si="9"/>
        <v>12</v>
      </c>
    </row>
    <row r="151" spans="1:24" x14ac:dyDescent="0.2">
      <c r="A151" s="2" t="s">
        <v>43</v>
      </c>
      <c r="B151" s="2" t="s">
        <v>13</v>
      </c>
      <c r="C151" s="2" t="s">
        <v>42</v>
      </c>
    </row>
    <row r="152" spans="1:24" x14ac:dyDescent="0.2">
      <c r="A152" s="2">
        <v>1</v>
      </c>
      <c r="B152" s="2">
        <v>2</v>
      </c>
      <c r="C152" s="2" t="s">
        <v>52</v>
      </c>
    </row>
    <row r="153" spans="1:24" x14ac:dyDescent="0.2">
      <c r="A153" s="2">
        <v>2</v>
      </c>
      <c r="B153" s="2">
        <v>2</v>
      </c>
      <c r="C153" s="2" t="s">
        <v>39</v>
      </c>
    </row>
    <row r="154" spans="1:24" x14ac:dyDescent="0.2">
      <c r="A154" s="2">
        <v>3</v>
      </c>
      <c r="B154" s="2">
        <v>3</v>
      </c>
      <c r="C154" s="2" t="s">
        <v>40</v>
      </c>
    </row>
    <row r="155" spans="1:24" x14ac:dyDescent="0.2">
      <c r="A155" s="2">
        <v>4</v>
      </c>
      <c r="B155" s="2">
        <v>3</v>
      </c>
      <c r="C155" s="2" t="s">
        <v>41</v>
      </c>
    </row>
    <row r="156" spans="1:24" x14ac:dyDescent="0.2">
      <c r="A156" s="2">
        <v>5</v>
      </c>
      <c r="B156" s="2">
        <v>2</v>
      </c>
      <c r="C156" s="2" t="s">
        <v>44</v>
      </c>
    </row>
    <row r="157" spans="1:24" x14ac:dyDescent="0.2">
      <c r="A157" s="2">
        <v>6</v>
      </c>
      <c r="B157" s="2">
        <v>1</v>
      </c>
      <c r="C157" s="2" t="s">
        <v>153</v>
      </c>
    </row>
    <row r="158" spans="1:24" x14ac:dyDescent="0.2">
      <c r="A158" s="2">
        <v>7</v>
      </c>
      <c r="B158" s="2">
        <v>2</v>
      </c>
      <c r="C158" s="2" t="s">
        <v>45</v>
      </c>
    </row>
    <row r="159" spans="1:24" x14ac:dyDescent="0.2">
      <c r="A159" s="2">
        <v>8</v>
      </c>
      <c r="B159" s="2">
        <v>2</v>
      </c>
      <c r="C159" s="2" t="s">
        <v>46</v>
      </c>
    </row>
    <row r="160" spans="1:24" x14ac:dyDescent="0.2">
      <c r="A160" s="2">
        <v>9</v>
      </c>
      <c r="B160" s="2">
        <v>2</v>
      </c>
      <c r="C160" s="2" t="s">
        <v>47</v>
      </c>
    </row>
    <row r="161" spans="1:7" x14ac:dyDescent="0.2">
      <c r="A161" s="2">
        <v>10</v>
      </c>
      <c r="B161" s="2">
        <v>3</v>
      </c>
      <c r="C161" s="2" t="s">
        <v>48</v>
      </c>
    </row>
    <row r="162" spans="1:7" x14ac:dyDescent="0.2">
      <c r="A162" s="2">
        <v>11</v>
      </c>
      <c r="B162" s="2">
        <v>3</v>
      </c>
      <c r="C162" s="2" t="s">
        <v>49</v>
      </c>
    </row>
    <row r="163" spans="1:7" x14ac:dyDescent="0.2">
      <c r="A163" s="2">
        <v>12</v>
      </c>
      <c r="B163" s="2">
        <v>3</v>
      </c>
      <c r="C163" s="2" t="s">
        <v>50</v>
      </c>
    </row>
    <row r="164" spans="1:7" x14ac:dyDescent="0.2">
      <c r="A164" s="2">
        <v>13</v>
      </c>
      <c r="B164" s="2">
        <v>4</v>
      </c>
      <c r="C164" s="2" t="s">
        <v>51</v>
      </c>
    </row>
    <row r="165" spans="1:7" x14ac:dyDescent="0.2">
      <c r="A165" s="2" t="s">
        <v>53</v>
      </c>
      <c r="B165" s="2">
        <f>SUM(B152:B164)</f>
        <v>32</v>
      </c>
    </row>
    <row r="171" spans="1:7" x14ac:dyDescent="0.2">
      <c r="A171" s="1" t="s">
        <v>10</v>
      </c>
    </row>
    <row r="173" spans="1:7" x14ac:dyDescent="0.2">
      <c r="A173" s="1" t="s">
        <v>55</v>
      </c>
    </row>
    <row r="174" spans="1:7" x14ac:dyDescent="0.2">
      <c r="B174" s="2" t="s">
        <v>134</v>
      </c>
      <c r="D174" s="2" t="s">
        <v>135</v>
      </c>
      <c r="F174" s="2" t="s">
        <v>136</v>
      </c>
    </row>
    <row r="175" spans="1:7" x14ac:dyDescent="0.2">
      <c r="A175" s="13" t="s">
        <v>3</v>
      </c>
      <c r="B175" s="9">
        <v>0</v>
      </c>
      <c r="C175" s="16">
        <f>B175/$B$3</f>
        <v>0</v>
      </c>
      <c r="D175" s="9">
        <v>0</v>
      </c>
      <c r="E175" s="16">
        <f>D175/SUM($D$175:$D$178)</f>
        <v>0</v>
      </c>
      <c r="F175" s="9">
        <v>0</v>
      </c>
      <c r="G175" s="16">
        <f>F175/SUM($F$175:$F$178)</f>
        <v>0</v>
      </c>
    </row>
    <row r="176" spans="1:7" x14ac:dyDescent="0.2">
      <c r="A176" s="14" t="s">
        <v>4</v>
      </c>
      <c r="B176" s="10">
        <v>1</v>
      </c>
      <c r="C176" s="17">
        <f t="shared" ref="C176:C178" si="10">B176/$B$3</f>
        <v>4.7619047619047616E-2</v>
      </c>
      <c r="D176" s="10">
        <v>1</v>
      </c>
      <c r="E176" s="17">
        <f t="shared" ref="E176:E178" si="11">D176/SUM($D$175:$D$178)</f>
        <v>9.0909090909090912E-2</v>
      </c>
      <c r="F176" s="10">
        <v>0</v>
      </c>
      <c r="G176" s="17">
        <f t="shared" ref="G176:G178" si="12">F176/SUM($F$175:$F$178)</f>
        <v>0</v>
      </c>
    </row>
    <row r="177" spans="1:7" x14ac:dyDescent="0.2">
      <c r="A177" s="14" t="s">
        <v>5</v>
      </c>
      <c r="B177" s="10">
        <v>15</v>
      </c>
      <c r="C177" s="17">
        <f t="shared" si="10"/>
        <v>0.7142857142857143</v>
      </c>
      <c r="D177" s="10">
        <v>8</v>
      </c>
      <c r="E177" s="17">
        <f t="shared" si="11"/>
        <v>0.72727272727272729</v>
      </c>
      <c r="F177" s="10">
        <v>7</v>
      </c>
      <c r="G177" s="17">
        <f t="shared" si="12"/>
        <v>0.7</v>
      </c>
    </row>
    <row r="178" spans="1:7" x14ac:dyDescent="0.2">
      <c r="A178" s="15" t="s">
        <v>6</v>
      </c>
      <c r="B178" s="11">
        <v>5</v>
      </c>
      <c r="C178" s="18">
        <f t="shared" si="10"/>
        <v>0.23809523809523808</v>
      </c>
      <c r="D178" s="11">
        <v>2</v>
      </c>
      <c r="E178" s="18">
        <f t="shared" si="11"/>
        <v>0.18181818181818182</v>
      </c>
      <c r="F178" s="11">
        <v>3</v>
      </c>
      <c r="G178" s="18">
        <f t="shared" si="12"/>
        <v>0.3</v>
      </c>
    </row>
    <row r="179" spans="1:7" x14ac:dyDescent="0.2">
      <c r="C179" s="4"/>
    </row>
    <row r="180" spans="1:7" x14ac:dyDescent="0.2">
      <c r="C180" s="4"/>
    </row>
    <row r="181" spans="1:7" x14ac:dyDescent="0.2">
      <c r="C181" s="4"/>
    </row>
    <row r="182" spans="1:7" x14ac:dyDescent="0.2">
      <c r="C182" s="4"/>
    </row>
    <row r="183" spans="1:7" x14ac:dyDescent="0.2">
      <c r="C183" s="4"/>
    </row>
    <row r="184" spans="1:7" x14ac:dyDescent="0.2">
      <c r="C184" s="4"/>
    </row>
    <row r="185" spans="1:7" x14ac:dyDescent="0.2">
      <c r="C185" s="4"/>
    </row>
    <row r="190" spans="1:7" x14ac:dyDescent="0.2">
      <c r="A190" s="1" t="s">
        <v>143</v>
      </c>
    </row>
    <row r="191" spans="1:7" x14ac:dyDescent="0.2">
      <c r="B191" s="2" t="s">
        <v>134</v>
      </c>
      <c r="D191" s="2" t="s">
        <v>135</v>
      </c>
      <c r="F191" s="2" t="s">
        <v>136</v>
      </c>
    </row>
    <row r="192" spans="1:7" x14ac:dyDescent="0.2">
      <c r="A192" s="13" t="s">
        <v>3</v>
      </c>
      <c r="B192" s="9">
        <v>3</v>
      </c>
      <c r="C192" s="16">
        <f t="shared" ref="C192:C195" si="13">B192/$B$3</f>
        <v>0.14285714285714285</v>
      </c>
      <c r="D192" s="9">
        <v>2</v>
      </c>
      <c r="E192" s="16">
        <f>D192/SUM($D$192:$D$195)</f>
        <v>0.18181818181818182</v>
      </c>
      <c r="F192" s="9">
        <v>1</v>
      </c>
      <c r="G192" s="16">
        <f>F192/SUM($F$192:$F$195)</f>
        <v>0.1</v>
      </c>
    </row>
    <row r="193" spans="1:7" x14ac:dyDescent="0.2">
      <c r="A193" s="14" t="s">
        <v>4</v>
      </c>
      <c r="B193" s="10">
        <v>0</v>
      </c>
      <c r="C193" s="17">
        <f t="shared" si="13"/>
        <v>0</v>
      </c>
      <c r="D193" s="10">
        <v>0</v>
      </c>
      <c r="E193" s="17">
        <f t="shared" ref="E193:E195" si="14">D193/SUM($D$192:$D$195)</f>
        <v>0</v>
      </c>
      <c r="F193" s="10">
        <v>0</v>
      </c>
      <c r="G193" s="17">
        <f t="shared" ref="G193:G195" si="15">F193/SUM($F$192:$F$195)</f>
        <v>0</v>
      </c>
    </row>
    <row r="194" spans="1:7" x14ac:dyDescent="0.2">
      <c r="A194" s="14" t="s">
        <v>5</v>
      </c>
      <c r="B194" s="10">
        <v>8</v>
      </c>
      <c r="C194" s="17">
        <f t="shared" si="13"/>
        <v>0.38095238095238093</v>
      </c>
      <c r="D194" s="10">
        <v>5</v>
      </c>
      <c r="E194" s="17">
        <f t="shared" si="14"/>
        <v>0.45454545454545453</v>
      </c>
      <c r="F194" s="10">
        <v>3</v>
      </c>
      <c r="G194" s="17">
        <f t="shared" si="15"/>
        <v>0.3</v>
      </c>
    </row>
    <row r="195" spans="1:7" x14ac:dyDescent="0.2">
      <c r="A195" s="15" t="s">
        <v>6</v>
      </c>
      <c r="B195" s="11">
        <v>10</v>
      </c>
      <c r="C195" s="18">
        <f t="shared" si="13"/>
        <v>0.47619047619047616</v>
      </c>
      <c r="D195" s="11">
        <v>4</v>
      </c>
      <c r="E195" s="18">
        <f t="shared" si="14"/>
        <v>0.36363636363636365</v>
      </c>
      <c r="F195" s="11">
        <v>6</v>
      </c>
      <c r="G195" s="18">
        <f t="shared" si="15"/>
        <v>0.6</v>
      </c>
    </row>
    <row r="196" spans="1:7" x14ac:dyDescent="0.2">
      <c r="C196" s="4"/>
    </row>
    <row r="197" spans="1:7" x14ac:dyDescent="0.2">
      <c r="C197" s="4"/>
    </row>
    <row r="198" spans="1:7" x14ac:dyDescent="0.2">
      <c r="C198" s="4"/>
    </row>
    <row r="199" spans="1:7" x14ac:dyDescent="0.2">
      <c r="C199" s="4"/>
    </row>
    <row r="200" spans="1:7" x14ac:dyDescent="0.2">
      <c r="C200" s="4"/>
    </row>
    <row r="201" spans="1:7" x14ac:dyDescent="0.2">
      <c r="C201" s="4"/>
    </row>
    <row r="202" spans="1:7" x14ac:dyDescent="0.2">
      <c r="C202" s="4"/>
    </row>
    <row r="203" spans="1:7" x14ac:dyDescent="0.2">
      <c r="C203" s="4"/>
    </row>
    <row r="204" spans="1:7" x14ac:dyDescent="0.2">
      <c r="C204" s="4"/>
    </row>
    <row r="205" spans="1:7" x14ac:dyDescent="0.2">
      <c r="C205" s="4"/>
    </row>
    <row r="206" spans="1:7" x14ac:dyDescent="0.2">
      <c r="C206" s="4"/>
    </row>
    <row r="207" spans="1:7" x14ac:dyDescent="0.2">
      <c r="A207" s="1" t="s">
        <v>56</v>
      </c>
    </row>
    <row r="208" spans="1:7" x14ac:dyDescent="0.2">
      <c r="B208" s="2" t="s">
        <v>134</v>
      </c>
      <c r="D208" s="2" t="s">
        <v>151</v>
      </c>
      <c r="F208" s="2" t="s">
        <v>136</v>
      </c>
    </row>
    <row r="209" spans="1:7" x14ac:dyDescent="0.2">
      <c r="A209" s="13" t="s">
        <v>3</v>
      </c>
      <c r="B209" s="9">
        <v>0</v>
      </c>
      <c r="C209" s="16">
        <f t="shared" ref="C209:C212" si="16">B209/$B$3</f>
        <v>0</v>
      </c>
      <c r="D209" s="9">
        <v>0</v>
      </c>
      <c r="E209" s="16">
        <f>D209/SUM($D$209:$D$212)</f>
        <v>0</v>
      </c>
      <c r="F209" s="9">
        <v>0</v>
      </c>
      <c r="G209" s="16">
        <f>F209/SUM($F$209:$F$212)</f>
        <v>0</v>
      </c>
    </row>
    <row r="210" spans="1:7" x14ac:dyDescent="0.2">
      <c r="A210" s="14" t="s">
        <v>4</v>
      </c>
      <c r="B210" s="10">
        <v>1</v>
      </c>
      <c r="C210" s="17">
        <f t="shared" si="16"/>
        <v>4.7619047619047616E-2</v>
      </c>
      <c r="D210" s="10">
        <v>0</v>
      </c>
      <c r="E210" s="17">
        <f t="shared" ref="E210:E212" si="17">D210/SUM($D$209:$D$212)</f>
        <v>0</v>
      </c>
      <c r="F210" s="10">
        <v>1</v>
      </c>
      <c r="G210" s="17">
        <f t="shared" ref="G210:G212" si="18">F210/SUM($F$209:$F$212)</f>
        <v>0.1</v>
      </c>
    </row>
    <row r="211" spans="1:7" x14ac:dyDescent="0.2">
      <c r="A211" s="14" t="s">
        <v>5</v>
      </c>
      <c r="B211" s="10">
        <v>4</v>
      </c>
      <c r="C211" s="17">
        <f t="shared" si="16"/>
        <v>0.19047619047619047</v>
      </c>
      <c r="D211" s="10">
        <v>4</v>
      </c>
      <c r="E211" s="17">
        <f t="shared" si="17"/>
        <v>0.36363636363636365</v>
      </c>
      <c r="F211" s="10">
        <v>0</v>
      </c>
      <c r="G211" s="17">
        <f t="shared" si="18"/>
        <v>0</v>
      </c>
    </row>
    <row r="212" spans="1:7" x14ac:dyDescent="0.2">
      <c r="A212" s="15" t="s">
        <v>6</v>
      </c>
      <c r="B212" s="11">
        <v>16</v>
      </c>
      <c r="C212" s="18">
        <f t="shared" si="16"/>
        <v>0.76190476190476186</v>
      </c>
      <c r="D212" s="11">
        <v>7</v>
      </c>
      <c r="E212" s="18">
        <f t="shared" si="17"/>
        <v>0.63636363636363635</v>
      </c>
      <c r="F212" s="11">
        <v>9</v>
      </c>
      <c r="G212" s="18">
        <f t="shared" si="18"/>
        <v>0.9</v>
      </c>
    </row>
    <row r="213" spans="1:7" x14ac:dyDescent="0.2">
      <c r="C213" s="4"/>
    </row>
    <row r="214" spans="1:7" x14ac:dyDescent="0.2">
      <c r="C214" s="4"/>
    </row>
    <row r="215" spans="1:7" x14ac:dyDescent="0.2">
      <c r="C215" s="4"/>
    </row>
    <row r="216" spans="1:7" x14ac:dyDescent="0.2">
      <c r="C216" s="4"/>
    </row>
    <row r="217" spans="1:7" x14ac:dyDescent="0.2">
      <c r="C217" s="4"/>
    </row>
    <row r="218" spans="1:7" x14ac:dyDescent="0.2">
      <c r="C218" s="4"/>
    </row>
    <row r="219" spans="1:7" x14ac:dyDescent="0.2">
      <c r="C219" s="4"/>
    </row>
    <row r="220" spans="1:7" x14ac:dyDescent="0.2">
      <c r="C220" s="4"/>
    </row>
    <row r="221" spans="1:7" x14ac:dyDescent="0.2">
      <c r="C221" s="4"/>
    </row>
    <row r="222" spans="1:7" x14ac:dyDescent="0.2">
      <c r="C222" s="4"/>
    </row>
    <row r="224" spans="1:7" x14ac:dyDescent="0.2">
      <c r="A224" s="1" t="s">
        <v>57</v>
      </c>
    </row>
    <row r="225" spans="1:4" x14ac:dyDescent="0.2">
      <c r="A225" s="2">
        <v>1</v>
      </c>
      <c r="B225" s="2">
        <v>0</v>
      </c>
      <c r="C225" s="4">
        <f t="shared" ref="C225:C234" si="19">B225/$B$3</f>
        <v>0</v>
      </c>
    </row>
    <row r="226" spans="1:4" x14ac:dyDescent="0.2">
      <c r="A226" s="2">
        <v>2</v>
      </c>
      <c r="B226" s="2">
        <v>0</v>
      </c>
      <c r="C226" s="4">
        <f t="shared" si="19"/>
        <v>0</v>
      </c>
    </row>
    <row r="227" spans="1:4" x14ac:dyDescent="0.2">
      <c r="A227" s="2">
        <v>3</v>
      </c>
      <c r="B227" s="2">
        <v>1</v>
      </c>
      <c r="C227" s="4">
        <f t="shared" si="19"/>
        <v>4.7619047619047616E-2</v>
      </c>
    </row>
    <row r="228" spans="1:4" x14ac:dyDescent="0.2">
      <c r="A228" s="2">
        <v>4</v>
      </c>
      <c r="B228" s="2">
        <v>0</v>
      </c>
      <c r="C228" s="4">
        <f t="shared" si="19"/>
        <v>0</v>
      </c>
    </row>
    <row r="229" spans="1:4" x14ac:dyDescent="0.2">
      <c r="A229" s="2">
        <v>5</v>
      </c>
      <c r="B229" s="2">
        <v>3</v>
      </c>
      <c r="C229" s="4">
        <f t="shared" si="19"/>
        <v>0.14285714285714285</v>
      </c>
    </row>
    <row r="230" spans="1:4" x14ac:dyDescent="0.2">
      <c r="A230" s="2">
        <v>6</v>
      </c>
      <c r="B230" s="2">
        <v>1</v>
      </c>
      <c r="C230" s="4">
        <f t="shared" si="19"/>
        <v>4.7619047619047616E-2</v>
      </c>
    </row>
    <row r="231" spans="1:4" x14ac:dyDescent="0.2">
      <c r="A231" s="2">
        <v>7</v>
      </c>
      <c r="B231" s="2">
        <v>6</v>
      </c>
      <c r="C231" s="4">
        <f t="shared" si="19"/>
        <v>0.2857142857142857</v>
      </c>
    </row>
    <row r="232" spans="1:4" x14ac:dyDescent="0.2">
      <c r="A232" s="2">
        <v>8</v>
      </c>
      <c r="B232" s="2">
        <v>4</v>
      </c>
      <c r="C232" s="4">
        <f t="shared" si="19"/>
        <v>0.19047619047619047</v>
      </c>
    </row>
    <row r="233" spans="1:4" x14ac:dyDescent="0.2">
      <c r="A233" s="2">
        <v>9</v>
      </c>
      <c r="B233" s="2">
        <v>2</v>
      </c>
      <c r="C233" s="4">
        <f t="shared" si="19"/>
        <v>9.5238095238095233E-2</v>
      </c>
    </row>
    <row r="234" spans="1:4" x14ac:dyDescent="0.2">
      <c r="A234" s="2">
        <v>10</v>
      </c>
      <c r="B234" s="2">
        <v>4</v>
      </c>
      <c r="C234" s="4">
        <f t="shared" si="19"/>
        <v>0.19047619047619047</v>
      </c>
    </row>
    <row r="235" spans="1:4" x14ac:dyDescent="0.2">
      <c r="D235" s="8">
        <f>(A225*B225+A226*B226+A227*B227+A228*B228+A229*B229+A230*B230+A231*B231+A232*B232+A233*B233+A234*B234)/(B225+B226+B227+B228+B229+B230+B231+B232+B233+B234)</f>
        <v>7.4285714285714288</v>
      </c>
    </row>
    <row r="238" spans="1:4" x14ac:dyDescent="0.2">
      <c r="A238" s="1" t="s">
        <v>58</v>
      </c>
    </row>
    <row r="239" spans="1:4" x14ac:dyDescent="0.2">
      <c r="A239" s="2">
        <v>1</v>
      </c>
      <c r="B239" s="2">
        <v>0</v>
      </c>
      <c r="C239" s="4">
        <f>B239/20</f>
        <v>0</v>
      </c>
    </row>
    <row r="240" spans="1:4" x14ac:dyDescent="0.2">
      <c r="A240" s="2">
        <v>2</v>
      </c>
      <c r="B240" s="2">
        <v>0</v>
      </c>
      <c r="C240" s="4">
        <f t="shared" ref="C240:C247" si="20">B240/20</f>
        <v>0</v>
      </c>
    </row>
    <row r="241" spans="1:4" x14ac:dyDescent="0.2">
      <c r="A241" s="2">
        <v>3</v>
      </c>
      <c r="B241" s="2">
        <v>0</v>
      </c>
      <c r="C241" s="4">
        <f t="shared" si="20"/>
        <v>0</v>
      </c>
    </row>
    <row r="242" spans="1:4" x14ac:dyDescent="0.2">
      <c r="A242" s="2">
        <v>4</v>
      </c>
      <c r="B242" s="2">
        <v>0</v>
      </c>
      <c r="C242" s="4">
        <f t="shared" si="20"/>
        <v>0</v>
      </c>
    </row>
    <row r="243" spans="1:4" x14ac:dyDescent="0.2">
      <c r="A243" s="2">
        <v>5</v>
      </c>
      <c r="B243" s="2">
        <v>1</v>
      </c>
      <c r="C243" s="4">
        <f t="shared" si="20"/>
        <v>0.05</v>
      </c>
    </row>
    <row r="244" spans="1:4" x14ac:dyDescent="0.2">
      <c r="A244" s="2">
        <v>6</v>
      </c>
      <c r="B244" s="2">
        <v>0</v>
      </c>
      <c r="C244" s="4">
        <f t="shared" si="20"/>
        <v>0</v>
      </c>
    </row>
    <row r="245" spans="1:4" x14ac:dyDescent="0.2">
      <c r="A245" s="2">
        <v>7</v>
      </c>
      <c r="B245" s="2">
        <v>3</v>
      </c>
      <c r="C245" s="4">
        <f t="shared" si="20"/>
        <v>0.15</v>
      </c>
    </row>
    <row r="246" spans="1:4" x14ac:dyDescent="0.2">
      <c r="A246" s="2">
        <v>8</v>
      </c>
      <c r="B246" s="2">
        <v>8</v>
      </c>
      <c r="C246" s="4">
        <f t="shared" si="20"/>
        <v>0.4</v>
      </c>
    </row>
    <row r="247" spans="1:4" x14ac:dyDescent="0.2">
      <c r="A247" s="2">
        <v>9</v>
      </c>
      <c r="B247" s="2">
        <v>1</v>
      </c>
      <c r="C247" s="4">
        <f t="shared" si="20"/>
        <v>0.05</v>
      </c>
    </row>
    <row r="248" spans="1:4" x14ac:dyDescent="0.2">
      <c r="A248" s="2">
        <v>10</v>
      </c>
      <c r="B248" s="2">
        <v>7</v>
      </c>
      <c r="C248" s="4">
        <f>B248/20</f>
        <v>0.35</v>
      </c>
    </row>
    <row r="249" spans="1:4" x14ac:dyDescent="0.2">
      <c r="D249" s="8">
        <f>(A239*B239+A240*B240+A241*B241+A242*B242+A243*B243+A244*B244+A245*B245+A246*B246+A247*B247+A248*B248)/(B239+B240+B241+B242+B243+B244+B245+B246+B247+B248)</f>
        <v>8.4499999999999993</v>
      </c>
    </row>
    <row r="252" spans="1:4" x14ac:dyDescent="0.2">
      <c r="A252" s="1" t="s">
        <v>59</v>
      </c>
    </row>
    <row r="253" spans="1:4" x14ac:dyDescent="0.2">
      <c r="A253" s="2">
        <v>1</v>
      </c>
      <c r="B253" s="2">
        <v>0</v>
      </c>
      <c r="C253" s="4">
        <f>B253/$B$3</f>
        <v>0</v>
      </c>
    </row>
    <row r="254" spans="1:4" x14ac:dyDescent="0.2">
      <c r="A254" s="2">
        <v>2</v>
      </c>
      <c r="B254" s="2">
        <v>0</v>
      </c>
      <c r="C254" s="4">
        <f t="shared" ref="C254:C262" si="21">B254/$B$3</f>
        <v>0</v>
      </c>
    </row>
    <row r="255" spans="1:4" x14ac:dyDescent="0.2">
      <c r="A255" s="2">
        <v>3</v>
      </c>
      <c r="B255" s="2">
        <v>0</v>
      </c>
      <c r="C255" s="4">
        <f t="shared" si="21"/>
        <v>0</v>
      </c>
    </row>
    <row r="256" spans="1:4" x14ac:dyDescent="0.2">
      <c r="A256" s="2">
        <v>4</v>
      </c>
      <c r="B256" s="2">
        <v>1</v>
      </c>
      <c r="C256" s="4">
        <f t="shared" si="21"/>
        <v>4.7619047619047616E-2</v>
      </c>
    </row>
    <row r="257" spans="1:4" x14ac:dyDescent="0.2">
      <c r="A257" s="2">
        <v>5</v>
      </c>
      <c r="B257" s="2">
        <v>0</v>
      </c>
      <c r="C257" s="4">
        <f t="shared" si="21"/>
        <v>0</v>
      </c>
    </row>
    <row r="258" spans="1:4" x14ac:dyDescent="0.2">
      <c r="A258" s="2">
        <v>6</v>
      </c>
      <c r="B258" s="2">
        <v>1</v>
      </c>
      <c r="C258" s="4">
        <f t="shared" si="21"/>
        <v>4.7619047619047616E-2</v>
      </c>
    </row>
    <row r="259" spans="1:4" x14ac:dyDescent="0.2">
      <c r="A259" s="2">
        <v>7</v>
      </c>
      <c r="B259" s="2">
        <v>3</v>
      </c>
      <c r="C259" s="4">
        <f t="shared" si="21"/>
        <v>0.14285714285714285</v>
      </c>
    </row>
    <row r="260" spans="1:4" x14ac:dyDescent="0.2">
      <c r="A260" s="2">
        <v>8</v>
      </c>
      <c r="B260" s="2">
        <v>6</v>
      </c>
      <c r="C260" s="4">
        <f t="shared" si="21"/>
        <v>0.2857142857142857</v>
      </c>
    </row>
    <row r="261" spans="1:4" x14ac:dyDescent="0.2">
      <c r="A261" s="2">
        <v>9</v>
      </c>
      <c r="B261" s="2">
        <v>4</v>
      </c>
      <c r="C261" s="4">
        <f t="shared" si="21"/>
        <v>0.19047619047619047</v>
      </c>
    </row>
    <row r="262" spans="1:4" x14ac:dyDescent="0.2">
      <c r="A262" s="2">
        <v>10</v>
      </c>
      <c r="B262" s="2">
        <v>6</v>
      </c>
      <c r="C262" s="4">
        <f t="shared" si="21"/>
        <v>0.2857142857142857</v>
      </c>
    </row>
    <row r="263" spans="1:4" x14ac:dyDescent="0.2">
      <c r="D263" s="8">
        <f>(A253*B253+A254*B254+A255*B255+A256*B256+A257*B257+A258*B258+A259*B259+A260*B260+A261*B261+A262*B262)/(B253+B254+B255+B256+B257+B258+B259+B260+B261+B262)</f>
        <v>8.3333333333333339</v>
      </c>
    </row>
    <row r="266" spans="1:4" x14ac:dyDescent="0.2">
      <c r="A266" s="1" t="s">
        <v>60</v>
      </c>
    </row>
    <row r="267" spans="1:4" x14ac:dyDescent="0.2">
      <c r="A267" s="2">
        <v>1</v>
      </c>
      <c r="B267" s="2">
        <v>0</v>
      </c>
      <c r="C267" s="4">
        <f t="shared" ref="C267:C276" si="22">B267/$B$3</f>
        <v>0</v>
      </c>
    </row>
    <row r="268" spans="1:4" x14ac:dyDescent="0.2">
      <c r="A268" s="2">
        <v>2</v>
      </c>
      <c r="B268" s="2">
        <v>0</v>
      </c>
      <c r="C268" s="4">
        <f t="shared" si="22"/>
        <v>0</v>
      </c>
    </row>
    <row r="269" spans="1:4" x14ac:dyDescent="0.2">
      <c r="A269" s="2">
        <v>3</v>
      </c>
      <c r="B269" s="2">
        <v>0</v>
      </c>
      <c r="C269" s="4">
        <f t="shared" si="22"/>
        <v>0</v>
      </c>
    </row>
    <row r="270" spans="1:4" x14ac:dyDescent="0.2">
      <c r="A270" s="2">
        <v>4</v>
      </c>
      <c r="B270" s="2">
        <v>2</v>
      </c>
      <c r="C270" s="4">
        <f t="shared" si="22"/>
        <v>9.5238095238095233E-2</v>
      </c>
    </row>
    <row r="271" spans="1:4" x14ac:dyDescent="0.2">
      <c r="A271" s="2">
        <v>5</v>
      </c>
      <c r="B271" s="2">
        <v>0</v>
      </c>
      <c r="C271" s="4">
        <f t="shared" si="22"/>
        <v>0</v>
      </c>
    </row>
    <row r="272" spans="1:4" x14ac:dyDescent="0.2">
      <c r="A272" s="2">
        <v>6</v>
      </c>
      <c r="B272" s="2">
        <v>0</v>
      </c>
      <c r="C272" s="4">
        <f t="shared" si="22"/>
        <v>0</v>
      </c>
    </row>
    <row r="273" spans="1:12" x14ac:dyDescent="0.2">
      <c r="A273" s="2">
        <v>7</v>
      </c>
      <c r="B273" s="2">
        <v>4</v>
      </c>
      <c r="C273" s="4">
        <f t="shared" si="22"/>
        <v>0.19047619047619047</v>
      </c>
    </row>
    <row r="274" spans="1:12" x14ac:dyDescent="0.2">
      <c r="A274" s="2">
        <v>8</v>
      </c>
      <c r="B274" s="2">
        <v>6</v>
      </c>
      <c r="C274" s="4">
        <f t="shared" si="22"/>
        <v>0.2857142857142857</v>
      </c>
    </row>
    <row r="275" spans="1:12" x14ac:dyDescent="0.2">
      <c r="A275" s="2">
        <v>9</v>
      </c>
      <c r="B275" s="2">
        <v>4</v>
      </c>
      <c r="C275" s="4">
        <f t="shared" si="22"/>
        <v>0.19047619047619047</v>
      </c>
    </row>
    <row r="276" spans="1:12" x14ac:dyDescent="0.2">
      <c r="A276" s="2">
        <v>10</v>
      </c>
      <c r="B276" s="2">
        <v>5</v>
      </c>
      <c r="C276" s="4">
        <f t="shared" si="22"/>
        <v>0.23809523809523808</v>
      </c>
    </row>
    <row r="277" spans="1:12" x14ac:dyDescent="0.2">
      <c r="D277" s="8">
        <f>(A267*B267+A268*B268+A269*B269+A270*B270+A271*B271+A272*B272+A273*B273+A274*B274+A275*B275+A276*B276)/(B267+B268+B269+B270+B271+B272+B273+B274+B275+B276)</f>
        <v>8.0952380952380949</v>
      </c>
    </row>
    <row r="280" spans="1:12" x14ac:dyDescent="0.2">
      <c r="A280" s="1" t="s">
        <v>61</v>
      </c>
    </row>
    <row r="281" spans="1:12" x14ac:dyDescent="0.2">
      <c r="A281" s="2">
        <v>1</v>
      </c>
      <c r="B281" s="2">
        <v>0</v>
      </c>
      <c r="C281" s="4">
        <f t="shared" ref="C281:C290" si="23">B281/$B$3</f>
        <v>0</v>
      </c>
    </row>
    <row r="282" spans="1:12" x14ac:dyDescent="0.2">
      <c r="A282" s="2">
        <v>2</v>
      </c>
      <c r="B282" s="2">
        <v>0</v>
      </c>
      <c r="C282" s="4">
        <f t="shared" si="23"/>
        <v>0</v>
      </c>
    </row>
    <row r="283" spans="1:12" x14ac:dyDescent="0.2">
      <c r="A283" s="2">
        <v>3</v>
      </c>
      <c r="B283" s="2">
        <v>0</v>
      </c>
      <c r="C283" s="4">
        <f t="shared" si="23"/>
        <v>0</v>
      </c>
    </row>
    <row r="284" spans="1:12" x14ac:dyDescent="0.2">
      <c r="A284" s="2">
        <v>4</v>
      </c>
      <c r="B284" s="2">
        <v>0</v>
      </c>
      <c r="C284" s="4">
        <f t="shared" si="23"/>
        <v>0</v>
      </c>
    </row>
    <row r="285" spans="1:12" x14ac:dyDescent="0.2">
      <c r="A285" s="2">
        <v>5</v>
      </c>
      <c r="B285" s="2">
        <v>3</v>
      </c>
      <c r="C285" s="4">
        <f t="shared" si="23"/>
        <v>0.14285714285714285</v>
      </c>
    </row>
    <row r="286" spans="1:12" x14ac:dyDescent="0.2">
      <c r="A286" s="2">
        <v>6</v>
      </c>
      <c r="B286" s="2">
        <v>2</v>
      </c>
      <c r="C286" s="4">
        <f t="shared" si="23"/>
        <v>9.5238095238095233E-2</v>
      </c>
    </row>
    <row r="287" spans="1:12" x14ac:dyDescent="0.2">
      <c r="A287" s="2">
        <v>7</v>
      </c>
      <c r="B287" s="2">
        <v>3</v>
      </c>
      <c r="C287" s="4">
        <f t="shared" si="23"/>
        <v>0.14285714285714285</v>
      </c>
    </row>
    <row r="288" spans="1:12" x14ac:dyDescent="0.2">
      <c r="A288" s="2">
        <v>8</v>
      </c>
      <c r="B288" s="2">
        <v>4</v>
      </c>
      <c r="C288" s="4">
        <f t="shared" si="23"/>
        <v>0.19047619047619047</v>
      </c>
      <c r="G288" s="7"/>
      <c r="H288" s="7"/>
      <c r="I288" s="7"/>
      <c r="J288" s="7"/>
      <c r="K288" s="7"/>
      <c r="L288" s="7"/>
    </row>
    <row r="289" spans="1:4" x14ac:dyDescent="0.2">
      <c r="A289" s="2">
        <v>9</v>
      </c>
      <c r="B289" s="2">
        <v>5</v>
      </c>
      <c r="C289" s="4">
        <f t="shared" si="23"/>
        <v>0.23809523809523808</v>
      </c>
    </row>
    <row r="290" spans="1:4" x14ac:dyDescent="0.2">
      <c r="A290" s="2">
        <v>10</v>
      </c>
      <c r="B290" s="2">
        <v>4</v>
      </c>
      <c r="C290" s="4">
        <f t="shared" si="23"/>
        <v>0.19047619047619047</v>
      </c>
    </row>
    <row r="291" spans="1:4" x14ac:dyDescent="0.2">
      <c r="D291" s="8">
        <f>(A281*B281+A282*B282+A283*B283+A284*B284+A285*B285+A286*B286+A287*B287+A288*B288+A289*B289+A290*B290)/(B281+B282+B283+B284+B285+B286+B287+B288+B289+B290)</f>
        <v>7.8571428571428568</v>
      </c>
    </row>
    <row r="294" spans="1:4" x14ac:dyDescent="0.2">
      <c r="A294" s="1" t="s">
        <v>144</v>
      </c>
    </row>
    <row r="295" spans="1:4" x14ac:dyDescent="0.2">
      <c r="A295" s="2">
        <v>1</v>
      </c>
      <c r="B295" s="2">
        <v>0</v>
      </c>
      <c r="C295" s="4">
        <f t="shared" ref="C295:C304" si="24">B295/$B$3</f>
        <v>0</v>
      </c>
    </row>
    <row r="296" spans="1:4" x14ac:dyDescent="0.2">
      <c r="A296" s="2">
        <v>2</v>
      </c>
      <c r="B296" s="2">
        <v>0</v>
      </c>
      <c r="C296" s="4">
        <f t="shared" si="24"/>
        <v>0</v>
      </c>
    </row>
    <row r="297" spans="1:4" x14ac:dyDescent="0.2">
      <c r="A297" s="2">
        <v>3</v>
      </c>
      <c r="B297" s="2">
        <v>1</v>
      </c>
      <c r="C297" s="4">
        <f t="shared" si="24"/>
        <v>4.7619047619047616E-2</v>
      </c>
    </row>
    <row r="298" spans="1:4" x14ac:dyDescent="0.2">
      <c r="A298" s="2">
        <v>4</v>
      </c>
      <c r="B298" s="2">
        <v>0</v>
      </c>
      <c r="C298" s="4">
        <f t="shared" si="24"/>
        <v>0</v>
      </c>
    </row>
    <row r="299" spans="1:4" x14ac:dyDescent="0.2">
      <c r="A299" s="2">
        <v>5</v>
      </c>
      <c r="B299" s="2">
        <v>1</v>
      </c>
      <c r="C299" s="4">
        <f t="shared" si="24"/>
        <v>4.7619047619047616E-2</v>
      </c>
    </row>
    <row r="300" spans="1:4" x14ac:dyDescent="0.2">
      <c r="A300" s="2">
        <v>6</v>
      </c>
      <c r="B300" s="2">
        <v>3</v>
      </c>
      <c r="C300" s="4">
        <f t="shared" si="24"/>
        <v>0.14285714285714285</v>
      </c>
    </row>
    <row r="301" spans="1:4" x14ac:dyDescent="0.2">
      <c r="A301" s="2">
        <v>7</v>
      </c>
      <c r="B301" s="2">
        <v>1</v>
      </c>
      <c r="C301" s="4">
        <f t="shared" si="24"/>
        <v>4.7619047619047616E-2</v>
      </c>
    </row>
    <row r="302" spans="1:4" x14ac:dyDescent="0.2">
      <c r="A302" s="2">
        <v>8</v>
      </c>
      <c r="B302" s="2">
        <v>1</v>
      </c>
      <c r="C302" s="4">
        <f t="shared" si="24"/>
        <v>4.7619047619047616E-2</v>
      </c>
    </row>
    <row r="303" spans="1:4" x14ac:dyDescent="0.2">
      <c r="A303" s="2">
        <v>9</v>
      </c>
      <c r="B303" s="2">
        <v>4</v>
      </c>
      <c r="C303" s="4">
        <f t="shared" si="24"/>
        <v>0.19047619047619047</v>
      </c>
    </row>
    <row r="304" spans="1:4" x14ac:dyDescent="0.2">
      <c r="A304" s="2">
        <v>10</v>
      </c>
      <c r="B304" s="2">
        <v>10</v>
      </c>
      <c r="C304" s="4">
        <f t="shared" si="24"/>
        <v>0.47619047619047616</v>
      </c>
    </row>
    <row r="305" spans="1:4" x14ac:dyDescent="0.2">
      <c r="D305" s="8">
        <f>(A295*B295+A296*B296+A297*B297+A298*B298+A299*B299+A300*B300+A301*B301+A302*B302+A303*B303+A304*B304)/(B295+B296+B297+B298+B299+B300+B301+B302+B303+B304)</f>
        <v>8.4285714285714288</v>
      </c>
    </row>
    <row r="308" spans="1:4" x14ac:dyDescent="0.2">
      <c r="A308" s="1" t="s">
        <v>145</v>
      </c>
    </row>
    <row r="309" spans="1:4" x14ac:dyDescent="0.2">
      <c r="A309" s="2">
        <v>1</v>
      </c>
      <c r="B309" s="2">
        <v>3</v>
      </c>
      <c r="C309" s="4">
        <f t="shared" ref="C309:C318" si="25">B309/$B$3</f>
        <v>0.14285714285714285</v>
      </c>
    </row>
    <row r="310" spans="1:4" x14ac:dyDescent="0.2">
      <c r="A310" s="2">
        <v>2</v>
      </c>
      <c r="B310" s="2">
        <v>1</v>
      </c>
      <c r="C310" s="4">
        <f t="shared" si="25"/>
        <v>4.7619047619047616E-2</v>
      </c>
    </row>
    <row r="311" spans="1:4" x14ac:dyDescent="0.2">
      <c r="A311" s="2">
        <v>3</v>
      </c>
      <c r="B311" s="2">
        <v>2</v>
      </c>
      <c r="C311" s="4">
        <f t="shared" si="25"/>
        <v>9.5238095238095233E-2</v>
      </c>
    </row>
    <row r="312" spans="1:4" x14ac:dyDescent="0.2">
      <c r="A312" s="2">
        <v>4</v>
      </c>
      <c r="B312" s="2">
        <v>1</v>
      </c>
      <c r="C312" s="4">
        <f t="shared" si="25"/>
        <v>4.7619047619047616E-2</v>
      </c>
    </row>
    <row r="313" spans="1:4" x14ac:dyDescent="0.2">
      <c r="A313" s="2">
        <v>5</v>
      </c>
      <c r="B313" s="2">
        <v>2</v>
      </c>
      <c r="C313" s="4">
        <f t="shared" si="25"/>
        <v>9.5238095238095233E-2</v>
      </c>
    </row>
    <row r="314" spans="1:4" x14ac:dyDescent="0.2">
      <c r="A314" s="2">
        <v>6</v>
      </c>
      <c r="B314" s="2">
        <v>0</v>
      </c>
      <c r="C314" s="4">
        <f t="shared" si="25"/>
        <v>0</v>
      </c>
    </row>
    <row r="315" spans="1:4" x14ac:dyDescent="0.2">
      <c r="A315" s="2">
        <v>7</v>
      </c>
      <c r="B315" s="2">
        <v>0</v>
      </c>
      <c r="C315" s="4">
        <f t="shared" si="25"/>
        <v>0</v>
      </c>
    </row>
    <row r="316" spans="1:4" x14ac:dyDescent="0.2">
      <c r="A316" s="2">
        <v>8</v>
      </c>
      <c r="B316" s="2">
        <v>1</v>
      </c>
      <c r="C316" s="4">
        <f t="shared" si="25"/>
        <v>4.7619047619047616E-2</v>
      </c>
    </row>
    <row r="317" spans="1:4" x14ac:dyDescent="0.2">
      <c r="A317" s="2">
        <v>9</v>
      </c>
      <c r="B317" s="2">
        <v>4</v>
      </c>
      <c r="C317" s="4">
        <f t="shared" si="25"/>
        <v>0.19047619047619047</v>
      </c>
    </row>
    <row r="318" spans="1:4" x14ac:dyDescent="0.2">
      <c r="A318" s="2">
        <v>10</v>
      </c>
      <c r="B318" s="2">
        <v>7</v>
      </c>
      <c r="C318" s="4">
        <f t="shared" si="25"/>
        <v>0.33333333333333331</v>
      </c>
    </row>
    <row r="319" spans="1:4" x14ac:dyDescent="0.2">
      <c r="C319" s="4"/>
      <c r="D319" s="8">
        <f>(A309*B309+A310*B310+A311*B311+A312*B312+A313*B313+A314*B314+A315*B315+A316*B316+A317*B317+A318*B318)/(B309+B310+B311+B312+B313+B314+B315+B316+B317+B318)</f>
        <v>6.6190476190476186</v>
      </c>
    </row>
    <row r="320" spans="1:4" x14ac:dyDescent="0.2">
      <c r="C320" s="4"/>
      <c r="D320" s="8"/>
    </row>
    <row r="321" spans="1:8" x14ac:dyDescent="0.2">
      <c r="C321" s="4"/>
    </row>
    <row r="322" spans="1:8" x14ac:dyDescent="0.2">
      <c r="C322" s="4"/>
      <c r="D322" s="2" t="s">
        <v>134</v>
      </c>
      <c r="E322" s="2" t="s">
        <v>135</v>
      </c>
      <c r="F322" s="2" t="s">
        <v>136</v>
      </c>
    </row>
    <row r="323" spans="1:8" x14ac:dyDescent="0.2">
      <c r="A323" s="2" t="s">
        <v>127</v>
      </c>
      <c r="D323" s="19">
        <v>7.43</v>
      </c>
      <c r="E323" s="19"/>
      <c r="F323" s="19"/>
      <c r="G323" s="19"/>
      <c r="H323" s="19"/>
    </row>
    <row r="324" spans="1:8" x14ac:dyDescent="0.2">
      <c r="A324" s="2" t="s">
        <v>128</v>
      </c>
      <c r="D324" s="19">
        <v>8.4499999999999993</v>
      </c>
      <c r="E324" s="19"/>
      <c r="F324" s="19"/>
      <c r="G324" s="19"/>
      <c r="H324" s="19"/>
    </row>
    <row r="325" spans="1:8" x14ac:dyDescent="0.2">
      <c r="A325" s="2" t="s">
        <v>129</v>
      </c>
      <c r="D325" s="19">
        <v>8.33</v>
      </c>
      <c r="E325" s="19"/>
      <c r="F325" s="19"/>
      <c r="G325" s="19"/>
      <c r="H325" s="19"/>
    </row>
    <row r="326" spans="1:8" x14ac:dyDescent="0.2">
      <c r="A326" s="2" t="s">
        <v>130</v>
      </c>
      <c r="D326" s="19">
        <v>8.1</v>
      </c>
      <c r="E326" s="19"/>
      <c r="F326" s="19"/>
      <c r="G326" s="19"/>
      <c r="H326" s="19"/>
    </row>
    <row r="327" spans="1:8" x14ac:dyDescent="0.2">
      <c r="A327" s="2" t="s">
        <v>131</v>
      </c>
      <c r="D327" s="19">
        <v>7.86</v>
      </c>
      <c r="E327" s="19"/>
      <c r="F327" s="19"/>
      <c r="G327" s="19"/>
      <c r="H327" s="19"/>
    </row>
    <row r="328" spans="1:8" x14ac:dyDescent="0.2">
      <c r="A328" s="2" t="s">
        <v>132</v>
      </c>
      <c r="D328" s="19">
        <v>8.43</v>
      </c>
      <c r="E328" s="19">
        <v>8.27</v>
      </c>
      <c r="F328" s="19">
        <v>8.6</v>
      </c>
    </row>
    <row r="329" spans="1:8" x14ac:dyDescent="0.2">
      <c r="A329" s="2" t="s">
        <v>133</v>
      </c>
      <c r="D329" s="19">
        <v>6.62</v>
      </c>
      <c r="E329" s="19">
        <v>6.36</v>
      </c>
      <c r="F329" s="19">
        <v>6.9</v>
      </c>
    </row>
    <row r="330" spans="1:8" x14ac:dyDescent="0.2">
      <c r="C330" s="4"/>
    </row>
    <row r="334" spans="1:8" x14ac:dyDescent="0.2">
      <c r="A334" s="1" t="s">
        <v>146</v>
      </c>
    </row>
    <row r="335" spans="1:8" x14ac:dyDescent="0.2">
      <c r="B335" s="2" t="s">
        <v>134</v>
      </c>
      <c r="D335" s="2" t="s">
        <v>135</v>
      </c>
      <c r="F335" s="2" t="s">
        <v>136</v>
      </c>
    </row>
    <row r="336" spans="1:8" x14ac:dyDescent="0.2">
      <c r="A336" s="13" t="s">
        <v>3</v>
      </c>
      <c r="B336" s="9">
        <v>2</v>
      </c>
      <c r="C336" s="16">
        <f t="shared" ref="C336:C339" si="26">B336/$B$3</f>
        <v>9.5238095238095233E-2</v>
      </c>
      <c r="D336" s="9">
        <v>1</v>
      </c>
      <c r="E336" s="16">
        <f>D336/SUM($D$336:$D$339)</f>
        <v>9.0909090909090912E-2</v>
      </c>
      <c r="F336" s="9">
        <v>1</v>
      </c>
      <c r="G336" s="16">
        <f>F336/SUM($F$336:$F$339)</f>
        <v>0.1</v>
      </c>
    </row>
    <row r="337" spans="1:7" x14ac:dyDescent="0.2">
      <c r="A337" s="14" t="s">
        <v>4</v>
      </c>
      <c r="B337" s="10">
        <v>6</v>
      </c>
      <c r="C337" s="17">
        <f t="shared" si="26"/>
        <v>0.2857142857142857</v>
      </c>
      <c r="D337" s="10">
        <v>4</v>
      </c>
      <c r="E337" s="17">
        <f t="shared" ref="E337:E339" si="27">D337/SUM($D$336:$D$339)</f>
        <v>0.36363636363636365</v>
      </c>
      <c r="F337" s="10">
        <v>2</v>
      </c>
      <c r="G337" s="17">
        <f t="shared" ref="G337:G339" si="28">F337/SUM($F$336:$F$339)</f>
        <v>0.2</v>
      </c>
    </row>
    <row r="338" spans="1:7" x14ac:dyDescent="0.2">
      <c r="A338" s="14" t="s">
        <v>5</v>
      </c>
      <c r="B338" s="10">
        <v>6</v>
      </c>
      <c r="C338" s="17">
        <f t="shared" si="26"/>
        <v>0.2857142857142857</v>
      </c>
      <c r="D338" s="10">
        <v>2</v>
      </c>
      <c r="E338" s="17">
        <f t="shared" si="27"/>
        <v>0.18181818181818182</v>
      </c>
      <c r="F338" s="10">
        <v>4</v>
      </c>
      <c r="G338" s="17">
        <f t="shared" si="28"/>
        <v>0.4</v>
      </c>
    </row>
    <row r="339" spans="1:7" x14ac:dyDescent="0.2">
      <c r="A339" s="15" t="s">
        <v>6</v>
      </c>
      <c r="B339" s="11">
        <v>7</v>
      </c>
      <c r="C339" s="18">
        <f t="shared" si="26"/>
        <v>0.33333333333333331</v>
      </c>
      <c r="D339" s="11">
        <v>4</v>
      </c>
      <c r="E339" s="18">
        <f t="shared" si="27"/>
        <v>0.36363636363636365</v>
      </c>
      <c r="F339" s="11">
        <v>3</v>
      </c>
      <c r="G339" s="18">
        <f t="shared" si="28"/>
        <v>0.3</v>
      </c>
    </row>
    <row r="340" spans="1:7" x14ac:dyDescent="0.2">
      <c r="C340" s="4"/>
    </row>
    <row r="341" spans="1:7" x14ac:dyDescent="0.2">
      <c r="C341" s="4"/>
    </row>
    <row r="342" spans="1:7" x14ac:dyDescent="0.2">
      <c r="C342" s="4"/>
    </row>
    <row r="343" spans="1:7" x14ac:dyDescent="0.2">
      <c r="C343" s="4"/>
    </row>
    <row r="344" spans="1:7" x14ac:dyDescent="0.2">
      <c r="C344" s="4"/>
    </row>
    <row r="345" spans="1:7" x14ac:dyDescent="0.2">
      <c r="C345" s="4"/>
    </row>
    <row r="346" spans="1:7" x14ac:dyDescent="0.2">
      <c r="C346" s="4"/>
    </row>
    <row r="347" spans="1:7" x14ac:dyDescent="0.2">
      <c r="C347" s="4"/>
    </row>
    <row r="348" spans="1:7" x14ac:dyDescent="0.2">
      <c r="C348" s="4"/>
    </row>
    <row r="349" spans="1:7" x14ac:dyDescent="0.2">
      <c r="C349" s="4"/>
    </row>
    <row r="351" spans="1:7" x14ac:dyDescent="0.2">
      <c r="A351" s="1" t="s">
        <v>147</v>
      </c>
    </row>
    <row r="352" spans="1:7" x14ac:dyDescent="0.2">
      <c r="B352" s="2" t="s">
        <v>134</v>
      </c>
      <c r="D352" s="2" t="s">
        <v>135</v>
      </c>
      <c r="F352" s="2" t="s">
        <v>136</v>
      </c>
    </row>
    <row r="353" spans="1:7" x14ac:dyDescent="0.2">
      <c r="A353" s="13" t="s">
        <v>3</v>
      </c>
      <c r="B353" s="9">
        <v>2</v>
      </c>
      <c r="C353" s="16">
        <f t="shared" ref="C353:C356" si="29">B353/$B$3</f>
        <v>9.5238095238095233E-2</v>
      </c>
      <c r="D353" s="9">
        <v>1</v>
      </c>
      <c r="E353" s="16">
        <f>D353/SUM($D$353:$D$356)</f>
        <v>9.0909090909090912E-2</v>
      </c>
      <c r="F353" s="9">
        <v>1</v>
      </c>
      <c r="G353" s="16">
        <f>F353/SUM($F$353:$F$356)</f>
        <v>0.1</v>
      </c>
    </row>
    <row r="354" spans="1:7" x14ac:dyDescent="0.2">
      <c r="A354" s="14" t="s">
        <v>4</v>
      </c>
      <c r="B354" s="10">
        <v>4</v>
      </c>
      <c r="C354" s="17">
        <f t="shared" si="29"/>
        <v>0.19047619047619047</v>
      </c>
      <c r="D354" s="10">
        <v>1</v>
      </c>
      <c r="E354" s="17">
        <f t="shared" ref="E354:E356" si="30">D354/SUM($D$353:$D$356)</f>
        <v>9.0909090909090912E-2</v>
      </c>
      <c r="F354" s="10">
        <v>3</v>
      </c>
      <c r="G354" s="17">
        <f t="shared" ref="G354:G356" si="31">F354/SUM($F$353:$F$356)</f>
        <v>0.3</v>
      </c>
    </row>
    <row r="355" spans="1:7" x14ac:dyDescent="0.2">
      <c r="A355" s="14" t="s">
        <v>5</v>
      </c>
      <c r="B355" s="10">
        <v>13</v>
      </c>
      <c r="C355" s="17">
        <f t="shared" si="29"/>
        <v>0.61904761904761907</v>
      </c>
      <c r="D355" s="10">
        <v>9</v>
      </c>
      <c r="E355" s="17">
        <f t="shared" si="30"/>
        <v>0.81818181818181823</v>
      </c>
      <c r="F355" s="10">
        <v>4</v>
      </c>
      <c r="G355" s="17">
        <f t="shared" si="31"/>
        <v>0.4</v>
      </c>
    </row>
    <row r="356" spans="1:7" x14ac:dyDescent="0.2">
      <c r="A356" s="15" t="s">
        <v>6</v>
      </c>
      <c r="B356" s="11">
        <v>2</v>
      </c>
      <c r="C356" s="18">
        <f t="shared" si="29"/>
        <v>9.5238095238095233E-2</v>
      </c>
      <c r="D356" s="11">
        <v>0</v>
      </c>
      <c r="E356" s="18">
        <f t="shared" si="30"/>
        <v>0</v>
      </c>
      <c r="F356" s="11">
        <v>2</v>
      </c>
      <c r="G356" s="18">
        <f t="shared" si="31"/>
        <v>0.2</v>
      </c>
    </row>
    <row r="357" spans="1:7" x14ac:dyDescent="0.2">
      <c r="C357" s="4"/>
    </row>
    <row r="358" spans="1:7" x14ac:dyDescent="0.2">
      <c r="C358" s="4"/>
    </row>
    <row r="359" spans="1:7" x14ac:dyDescent="0.2">
      <c r="C359" s="4"/>
    </row>
    <row r="360" spans="1:7" x14ac:dyDescent="0.2">
      <c r="C360" s="4"/>
    </row>
    <row r="361" spans="1:7" x14ac:dyDescent="0.2">
      <c r="C361" s="4"/>
    </row>
    <row r="362" spans="1:7" x14ac:dyDescent="0.2">
      <c r="C362" s="4"/>
    </row>
    <row r="363" spans="1:7" x14ac:dyDescent="0.2">
      <c r="C363" s="4"/>
    </row>
    <row r="364" spans="1:7" x14ac:dyDescent="0.2">
      <c r="C364" s="4"/>
    </row>
    <row r="365" spans="1:7" x14ac:dyDescent="0.2">
      <c r="C365" s="4"/>
    </row>
    <row r="370" spans="1:7" x14ac:dyDescent="0.2">
      <c r="A370" s="1" t="s">
        <v>148</v>
      </c>
    </row>
    <row r="371" spans="1:7" x14ac:dyDescent="0.2">
      <c r="A371" s="2" t="s">
        <v>102</v>
      </c>
      <c r="G371" s="2">
        <v>5</v>
      </c>
    </row>
    <row r="372" spans="1:7" x14ac:dyDescent="0.2">
      <c r="A372" s="2" t="s">
        <v>99</v>
      </c>
      <c r="G372" s="2">
        <v>2</v>
      </c>
    </row>
    <row r="373" spans="1:7" x14ac:dyDescent="0.2">
      <c r="A373" s="2" t="s">
        <v>91</v>
      </c>
    </row>
    <row r="374" spans="1:7" x14ac:dyDescent="0.2">
      <c r="A374" s="2" t="s">
        <v>92</v>
      </c>
    </row>
    <row r="375" spans="1:7" x14ac:dyDescent="0.2">
      <c r="A375" s="2" t="s">
        <v>93</v>
      </c>
    </row>
    <row r="376" spans="1:7" x14ac:dyDescent="0.2">
      <c r="A376" s="2" t="s">
        <v>96</v>
      </c>
    </row>
    <row r="377" spans="1:7" x14ac:dyDescent="0.2">
      <c r="A377" s="2" t="s">
        <v>94</v>
      </c>
    </row>
    <row r="378" spans="1:7" x14ac:dyDescent="0.2">
      <c r="A378" s="2" t="s">
        <v>95</v>
      </c>
    </row>
    <row r="379" spans="1:7" x14ac:dyDescent="0.2">
      <c r="A379" s="2" t="s">
        <v>97</v>
      </c>
    </row>
    <row r="380" spans="1:7" x14ac:dyDescent="0.2">
      <c r="A380" s="2" t="s">
        <v>98</v>
      </c>
    </row>
    <row r="381" spans="1:7" x14ac:dyDescent="0.2">
      <c r="A381" s="2" t="s">
        <v>101</v>
      </c>
    </row>
    <row r="382" spans="1:7" x14ac:dyDescent="0.2">
      <c r="A382" s="2" t="s">
        <v>100</v>
      </c>
    </row>
    <row r="383" spans="1:7" x14ac:dyDescent="0.2">
      <c r="A383" s="2" t="s">
        <v>103</v>
      </c>
    </row>
    <row r="389" spans="1:7" x14ac:dyDescent="0.2">
      <c r="A389" s="1" t="s">
        <v>62</v>
      </c>
    </row>
    <row r="390" spans="1:7" x14ac:dyDescent="0.2">
      <c r="A390" s="2" t="s">
        <v>115</v>
      </c>
      <c r="G390" s="2">
        <v>5</v>
      </c>
    </row>
    <row r="391" spans="1:7" x14ac:dyDescent="0.2">
      <c r="A391" s="2" t="s">
        <v>106</v>
      </c>
      <c r="G391" s="2">
        <v>3</v>
      </c>
    </row>
    <row r="392" spans="1:7" x14ac:dyDescent="0.2">
      <c r="A392" s="2" t="s">
        <v>104</v>
      </c>
      <c r="G392" s="2">
        <v>2</v>
      </c>
    </row>
    <row r="393" spans="1:7" x14ac:dyDescent="0.2">
      <c r="A393" s="2" t="s">
        <v>108</v>
      </c>
      <c r="G393" s="2">
        <v>2</v>
      </c>
    </row>
    <row r="394" spans="1:7" x14ac:dyDescent="0.2">
      <c r="A394" s="2" t="s">
        <v>76</v>
      </c>
      <c r="G394" s="2">
        <v>2</v>
      </c>
    </row>
    <row r="395" spans="1:7" x14ac:dyDescent="0.2">
      <c r="A395" s="2" t="s">
        <v>105</v>
      </c>
      <c r="G395" s="2">
        <v>2</v>
      </c>
    </row>
    <row r="396" spans="1:7" x14ac:dyDescent="0.2">
      <c r="A396" s="2" t="s">
        <v>107</v>
      </c>
    </row>
    <row r="397" spans="1:7" x14ac:dyDescent="0.2">
      <c r="A397" s="2" t="s">
        <v>109</v>
      </c>
    </row>
    <row r="398" spans="1:7" x14ac:dyDescent="0.2">
      <c r="A398" s="2" t="s">
        <v>110</v>
      </c>
    </row>
    <row r="399" spans="1:7" x14ac:dyDescent="0.2">
      <c r="A399" s="2" t="s">
        <v>111</v>
      </c>
    </row>
    <row r="400" spans="1:7" x14ac:dyDescent="0.2">
      <c r="A400" s="2" t="s">
        <v>112</v>
      </c>
    </row>
    <row r="401" spans="1:8" x14ac:dyDescent="0.2">
      <c r="A401" s="2" t="s">
        <v>113</v>
      </c>
    </row>
    <row r="402" spans="1:8" x14ac:dyDescent="0.2">
      <c r="A402" s="2" t="s">
        <v>114</v>
      </c>
    </row>
    <row r="403" spans="1:8" x14ac:dyDescent="0.2">
      <c r="A403" s="2" t="s">
        <v>116</v>
      </c>
    </row>
    <row r="404" spans="1:8" x14ac:dyDescent="0.2">
      <c r="A404" s="2" t="s">
        <v>117</v>
      </c>
    </row>
    <row r="410" spans="1:8" x14ac:dyDescent="0.2">
      <c r="A410" s="1" t="s">
        <v>149</v>
      </c>
    </row>
    <row r="411" spans="1:8" x14ac:dyDescent="0.2">
      <c r="A411" s="2" t="s">
        <v>120</v>
      </c>
      <c r="G411" s="2">
        <v>4</v>
      </c>
    </row>
    <row r="412" spans="1:8" x14ac:dyDescent="0.2">
      <c r="A412" s="2" t="s">
        <v>118</v>
      </c>
    </row>
    <row r="413" spans="1:8" x14ac:dyDescent="0.2">
      <c r="A413" s="2" t="s">
        <v>119</v>
      </c>
      <c r="G413" s="2">
        <v>4</v>
      </c>
      <c r="H413" s="2" t="s">
        <v>126</v>
      </c>
    </row>
    <row r="414" spans="1:8" x14ac:dyDescent="0.2">
      <c r="A414" s="2" t="s">
        <v>123</v>
      </c>
      <c r="G414" s="2">
        <v>3</v>
      </c>
    </row>
    <row r="415" spans="1:8" x14ac:dyDescent="0.2">
      <c r="A415" s="2" t="s">
        <v>121</v>
      </c>
    </row>
    <row r="416" spans="1:8" x14ac:dyDescent="0.2">
      <c r="A416" s="2" t="s">
        <v>122</v>
      </c>
    </row>
    <row r="417" spans="1:1" x14ac:dyDescent="0.2">
      <c r="A417" s="2" t="s">
        <v>124</v>
      </c>
    </row>
    <row r="418" spans="1:1" x14ac:dyDescent="0.2">
      <c r="A418" s="2" t="s">
        <v>125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2018-08-04T14:42:24Z</dcterms:created>
  <dcterms:modified xsi:type="dcterms:W3CDTF">2018-11-27T00:41:16Z</dcterms:modified>
</cp:coreProperties>
</file>