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/Documents/Uni Passau/BA/Sicherung 2018-11-26/Oeffentlich/BA Keller Data/Auswertung/Data_und_Tests_7/"/>
    </mc:Choice>
  </mc:AlternateContent>
  <xr:revisionPtr revIDLastSave="0" documentId="13_ncr:1_{D73410CB-633B-754D-9FEA-28158DB305B4}" xr6:coauthVersionLast="36" xr6:coauthVersionMax="36" xr10:uidLastSave="{00000000-0000-0000-0000-000000000000}"/>
  <bookViews>
    <workbookView xWindow="0" yWindow="440" windowWidth="28800" windowHeight="16380" xr2:uid="{D16B9197-752D-C44E-A024-7CE8CCA2537B}"/>
  </bookViews>
  <sheets>
    <sheet name="Tabelle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94" i="1" l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93" i="1"/>
  <c r="B297" i="1" l="1"/>
  <c r="B298" i="1"/>
  <c r="B299" i="1"/>
  <c r="B296" i="1"/>
  <c r="B280" i="1"/>
  <c r="B281" i="1"/>
  <c r="B282" i="1"/>
  <c r="B279" i="1"/>
  <c r="B209" i="1"/>
  <c r="B210" i="1"/>
  <c r="B211" i="1"/>
  <c r="B208" i="1"/>
  <c r="B192" i="1"/>
  <c r="B193" i="1"/>
  <c r="B194" i="1"/>
  <c r="B191" i="1"/>
  <c r="B175" i="1"/>
  <c r="B176" i="1"/>
  <c r="B177" i="1"/>
  <c r="B174" i="1"/>
  <c r="B44" i="1"/>
  <c r="B45" i="1"/>
  <c r="B46" i="1"/>
  <c r="B43" i="1"/>
  <c r="B27" i="1"/>
  <c r="B28" i="1"/>
  <c r="B29" i="1"/>
  <c r="B26" i="1"/>
  <c r="B10" i="1"/>
  <c r="B11" i="1"/>
  <c r="B12" i="1"/>
  <c r="B9" i="1"/>
  <c r="C148" i="1" l="1"/>
  <c r="D93" i="1" s="1"/>
  <c r="X148" i="1"/>
  <c r="D114" i="1" s="1"/>
  <c r="Y148" i="1"/>
  <c r="D115" i="1" s="1"/>
  <c r="Z148" i="1"/>
  <c r="D116" i="1" s="1"/>
  <c r="V148" i="1"/>
  <c r="D112" i="1" s="1"/>
  <c r="U148" i="1"/>
  <c r="D111" i="1" s="1"/>
  <c r="T148" i="1"/>
  <c r="D110" i="1" s="1"/>
  <c r="S148" i="1"/>
  <c r="D109" i="1" s="1"/>
  <c r="R148" i="1"/>
  <c r="D108" i="1" s="1"/>
  <c r="Q148" i="1"/>
  <c r="D107" i="1" s="1"/>
  <c r="P148" i="1"/>
  <c r="D106" i="1" s="1"/>
  <c r="O148" i="1"/>
  <c r="D105" i="1" s="1"/>
  <c r="N148" i="1"/>
  <c r="D104" i="1" s="1"/>
  <c r="M148" i="1"/>
  <c r="D103" i="1" s="1"/>
  <c r="L148" i="1"/>
  <c r="D102" i="1" s="1"/>
  <c r="K148" i="1"/>
  <c r="D101" i="1" s="1"/>
  <c r="J148" i="1"/>
  <c r="D100" i="1" s="1"/>
  <c r="I148" i="1"/>
  <c r="D99" i="1" s="1"/>
  <c r="H148" i="1"/>
  <c r="D98" i="1" s="1"/>
  <c r="G148" i="1"/>
  <c r="D97" i="1" s="1"/>
  <c r="F148" i="1"/>
  <c r="D96" i="1" s="1"/>
  <c r="E148" i="1"/>
  <c r="D95" i="1" s="1"/>
  <c r="D148" i="1"/>
  <c r="D94" i="1" s="1"/>
  <c r="C245" i="1" l="1"/>
  <c r="C240" i="1"/>
  <c r="C241" i="1"/>
  <c r="C242" i="1"/>
  <c r="C243" i="1"/>
  <c r="C244" i="1"/>
  <c r="C246" i="1"/>
  <c r="C247" i="1"/>
  <c r="C239" i="1"/>
  <c r="C238" i="1"/>
  <c r="C230" i="1"/>
  <c r="G297" i="1" l="1"/>
  <c r="G298" i="1"/>
  <c r="G299" i="1"/>
  <c r="G296" i="1"/>
  <c r="E297" i="1"/>
  <c r="E298" i="1"/>
  <c r="E299" i="1"/>
  <c r="E296" i="1"/>
  <c r="G280" i="1"/>
  <c r="G281" i="1"/>
  <c r="G282" i="1"/>
  <c r="G279" i="1"/>
  <c r="E280" i="1"/>
  <c r="E281" i="1"/>
  <c r="E282" i="1"/>
  <c r="E279" i="1"/>
  <c r="G209" i="1"/>
  <c r="G210" i="1"/>
  <c r="G211" i="1"/>
  <c r="G208" i="1"/>
  <c r="E209" i="1"/>
  <c r="E210" i="1"/>
  <c r="E211" i="1"/>
  <c r="E208" i="1"/>
  <c r="G192" i="1"/>
  <c r="G193" i="1"/>
  <c r="G194" i="1"/>
  <c r="G191" i="1"/>
  <c r="E192" i="1"/>
  <c r="E193" i="1"/>
  <c r="E194" i="1"/>
  <c r="E191" i="1"/>
  <c r="G175" i="1"/>
  <c r="G176" i="1"/>
  <c r="G177" i="1"/>
  <c r="G174" i="1"/>
  <c r="E175" i="1"/>
  <c r="E176" i="1"/>
  <c r="E177" i="1"/>
  <c r="E174" i="1"/>
  <c r="G44" i="1"/>
  <c r="G45" i="1"/>
  <c r="G46" i="1"/>
  <c r="G43" i="1"/>
  <c r="E44" i="1"/>
  <c r="E45" i="1"/>
  <c r="E46" i="1"/>
  <c r="E43" i="1"/>
  <c r="E27" i="1"/>
  <c r="E28" i="1"/>
  <c r="E29" i="1"/>
  <c r="E26" i="1"/>
  <c r="G27" i="1"/>
  <c r="G28" i="1"/>
  <c r="G29" i="1"/>
  <c r="G26" i="1"/>
  <c r="G10" i="1"/>
  <c r="G11" i="1"/>
  <c r="G12" i="1"/>
  <c r="G9" i="1"/>
  <c r="E10" i="1"/>
  <c r="E11" i="1"/>
  <c r="E12" i="1"/>
  <c r="E9" i="1"/>
  <c r="C279" i="1" l="1"/>
  <c r="C280" i="1"/>
  <c r="C281" i="1"/>
  <c r="C282" i="1"/>
  <c r="D262" i="1"/>
  <c r="D248" i="1"/>
  <c r="D234" i="1"/>
  <c r="C297" i="1" l="1"/>
  <c r="C298" i="1"/>
  <c r="C299" i="1"/>
  <c r="C296" i="1"/>
  <c r="C253" i="1" l="1"/>
  <c r="C254" i="1"/>
  <c r="C255" i="1"/>
  <c r="C256" i="1"/>
  <c r="C257" i="1"/>
  <c r="C258" i="1"/>
  <c r="C259" i="1"/>
  <c r="C260" i="1"/>
  <c r="C261" i="1"/>
  <c r="C252" i="1"/>
  <c r="C225" i="1"/>
  <c r="C226" i="1"/>
  <c r="C227" i="1"/>
  <c r="C228" i="1"/>
  <c r="C229" i="1"/>
  <c r="C231" i="1"/>
  <c r="C232" i="1"/>
  <c r="C233" i="1"/>
  <c r="C224" i="1"/>
  <c r="C209" i="1"/>
  <c r="C210" i="1"/>
  <c r="C211" i="1"/>
  <c r="C208" i="1"/>
  <c r="C192" i="1"/>
  <c r="C193" i="1"/>
  <c r="C194" i="1"/>
  <c r="C191" i="1"/>
  <c r="C175" i="1"/>
  <c r="C176" i="1"/>
  <c r="C177" i="1"/>
  <c r="C174" i="1"/>
  <c r="C44" i="1"/>
  <c r="C45" i="1"/>
  <c r="C46" i="1"/>
  <c r="C43" i="1"/>
  <c r="C27" i="1"/>
  <c r="C28" i="1"/>
  <c r="C29" i="1"/>
  <c r="C26" i="1"/>
  <c r="C12" i="1"/>
  <c r="C11" i="1"/>
  <c r="C10" i="1"/>
  <c r="C9" i="1"/>
  <c r="B164" i="1" l="1"/>
</calcChain>
</file>

<file path=xl/sharedStrings.xml><?xml version="1.0" encoding="utf-8"?>
<sst xmlns="http://schemas.openxmlformats.org/spreadsheetml/2006/main" count="233" uniqueCount="156">
  <si>
    <t>n</t>
  </si>
  <si>
    <t>Fragebogen Teil 1</t>
  </si>
  <si>
    <t>trifft gar nicht zu</t>
  </si>
  <si>
    <t>trifft kaum zu</t>
  </si>
  <si>
    <t>trifft eher zu</t>
  </si>
  <si>
    <t>trifft voll zu</t>
  </si>
  <si>
    <t xml:space="preserve">Ich habe bereits Erfahrung mit dem Programmierwerkzeug „Scratch“. </t>
  </si>
  <si>
    <t xml:space="preserve">Mich interessiert das Programmieren sehr. </t>
  </si>
  <si>
    <t>Das stelle ich mir unter Programmierung vor:</t>
  </si>
  <si>
    <t>Fragebogen Teil 2</t>
  </si>
  <si>
    <t>Experiment</t>
  </si>
  <si>
    <t xml:space="preserve">Wie stelle ich mir Programmierung vor (z. B. schwierig / einfach, langweilig / interessant, usw.): </t>
  </si>
  <si>
    <t>Points</t>
  </si>
  <si>
    <t>Gender</t>
  </si>
  <si>
    <t>Student</t>
  </si>
  <si>
    <t>Dr. Scratch</t>
  </si>
  <si>
    <t>K6_S3</t>
  </si>
  <si>
    <t xml:space="preserve">Die Früchte fallen unterschiedlich schnell herunter. Die Änderung des y-Werts beim Apfel beträgt -5, bei der Banane -7. </t>
  </si>
  <si>
    <t xml:space="preserve">Wird die rote Linie vom Apfel berührt, erscheint am Apfel für eine Sekunde die Meldung „Game over!“ und das Spiel wird beendet. </t>
  </si>
  <si>
    <t xml:space="preserve">Wird die rote Linie von der Banane berührt, erscheint an der Banane für eine Sekunde die Meldung „-8“ und es gibt 8 Punkte Abzug. </t>
  </si>
  <si>
    <t>Description</t>
  </si>
  <si>
    <t>Shortcut</t>
  </si>
  <si>
    <t xml:space="preserve">Der Timer läuft von 30 bis 0 im Sekundentakt rückwärts. </t>
  </si>
  <si>
    <t xml:space="preserve">Es dürfen nicht mehrere Früchte der gleichen Sorte gleichzeitig herunterfallen. </t>
  </si>
  <si>
    <t xml:space="preserve">Der Apfel und die Banane haben eine Größe von 50 %. </t>
  </si>
  <si>
    <t xml:space="preserve">Start der Früchte: x-Achse: zufällig / y-Achse: 170 </t>
  </si>
  <si>
    <t xml:space="preserve">Die Früchte fallen gerade herunter. </t>
  </si>
  <si>
    <t xml:space="preserve">Sobald der Timer abgelaufen ist (auf 0 steht), erscheint an der Schale für eine Sekunde die Meldung „Ende!“ und anschließend wird das Spiel beendet. </t>
  </si>
  <si>
    <t xml:space="preserve">Sobald der Apfel oder die Banane die Schale berührt, wird der Punktestand geändert und er bzw. sie geht auf eine Zufallsposition mit y = 170 zurück und fällt erneut vom Himmel. </t>
  </si>
  <si>
    <t xml:space="preserve">Die Schale kann nur nach links bzw. rechts mit den entsprechenden Pfeiltasten im 10-er Schritt bewegt werden. Sie startet bei x = 0 / y = -145 </t>
  </si>
  <si>
    <t xml:space="preserve">Die Banane soll nach dem Programmstart und auch nach der „-8“ Meldung (bei Berührung der roten Linie) eine Sekunde warten, bevor sie (wieder) vom Himmel fällt. Die Banane soll in dieser Wartezeit nicht sichtbar sein. </t>
  </si>
  <si>
    <t xml:space="preserve">Ein Apfel bringt dir 5 Punkte, eine Banane 8 Punkte. </t>
  </si>
  <si>
    <t>Summe</t>
  </si>
  <si>
    <t>Points Shortcut</t>
  </si>
  <si>
    <t xml:space="preserve">Ich bin mit dem Programmierwerkzeug „Scratch“ gut zurechtgekommen. </t>
  </si>
  <si>
    <t xml:space="preserve">Der Kurs hat mir insgesamt gut gefallen. </t>
  </si>
  <si>
    <t xml:space="preserve">Das hat mir am Kurs besonders gefallen: </t>
  </si>
  <si>
    <t>Experience</t>
  </si>
  <si>
    <t>Ich habe bereits Erfahrung im Programmieren.</t>
  </si>
  <si>
    <t>lustig</t>
  </si>
  <si>
    <t>cool</t>
  </si>
  <si>
    <t>Time for
planing</t>
  </si>
  <si>
    <t>Time in
min</t>
  </si>
  <si>
    <t>viel dazu gelernt</t>
  </si>
  <si>
    <t>leichter als gedacht</t>
  </si>
  <si>
    <t>komplex</t>
  </si>
  <si>
    <t>interessant</t>
  </si>
  <si>
    <t>alles</t>
  </si>
  <si>
    <t>nichts</t>
  </si>
  <si>
    <t>gesamt</t>
  </si>
  <si>
    <t>nicht planorientiert</t>
  </si>
  <si>
    <t>planorientiert</t>
  </si>
  <si>
    <t>Fun</t>
  </si>
  <si>
    <t>Completed</t>
  </si>
  <si>
    <t>Experience
exact</t>
  </si>
  <si>
    <t>Completed
exact</t>
  </si>
  <si>
    <t>Group</t>
  </si>
  <si>
    <t>7. Klasse</t>
  </si>
  <si>
    <t>K7_S1</t>
  </si>
  <si>
    <t>K7_S2</t>
  </si>
  <si>
    <t>K7_S3</t>
  </si>
  <si>
    <t>K7_S4</t>
  </si>
  <si>
    <t>K7_S5</t>
  </si>
  <si>
    <t>K7_S6</t>
  </si>
  <si>
    <t>K7_S7</t>
  </si>
  <si>
    <t>K7_S8</t>
  </si>
  <si>
    <t>K7_S10</t>
  </si>
  <si>
    <t>K7_S11</t>
  </si>
  <si>
    <t>K7_S12</t>
  </si>
  <si>
    <t>K7_S14</t>
  </si>
  <si>
    <t>K7_S15</t>
  </si>
  <si>
    <t>K7_S16</t>
  </si>
  <si>
    <t>K7_S17</t>
  </si>
  <si>
    <t>K7_S18</t>
  </si>
  <si>
    <t>K7_S19</t>
  </si>
  <si>
    <t>K7_S20</t>
  </si>
  <si>
    <t>K7_S24</t>
  </si>
  <si>
    <t>K7_S25</t>
  </si>
  <si>
    <t>K7_S27</t>
  </si>
  <si>
    <t>K7_S13</t>
  </si>
  <si>
    <t>K7_S26</t>
  </si>
  <si>
    <t>10:50-12:00 Uhr (70 Minuten)</t>
  </si>
  <si>
    <t xml:space="preserve">„Thema 1: Wiederholung (Wettrennen)“ hat mir . . . Spaß gemacht. </t>
  </si>
  <si>
    <t>(23-3)</t>
  </si>
  <si>
    <t>individuelle Sachen machen</t>
  </si>
  <si>
    <t>Spaß (mit Laptop/PC)</t>
  </si>
  <si>
    <t>Webseiten programmieren/html</t>
  </si>
  <si>
    <t>(ähnlich wie) Snap</t>
  </si>
  <si>
    <t>(lustige kleine) Spiele/Szenen erstellen</t>
  </si>
  <si>
    <t>Sachen dazu bringen, etwas zu machen</t>
  </si>
  <si>
    <t>mehrere Stunden probieren/testen, Fehler machen, variabel sein</t>
  </si>
  <si>
    <t>schwierig</t>
  </si>
  <si>
    <t>langweilig</t>
  </si>
  <si>
    <t>aufwendig</t>
  </si>
  <si>
    <t>professionell</t>
  </si>
  <si>
    <t>anspruchsvoll</t>
  </si>
  <si>
    <t>spaßig</t>
  </si>
  <si>
    <t>einfach</t>
  </si>
  <si>
    <t>kompliziert</t>
  </si>
  <si>
    <t>spannend</t>
  </si>
  <si>
    <t>mittelschwer</t>
  </si>
  <si>
    <t>Scratch
Experience</t>
  </si>
  <si>
    <t>Scratch Exp. Exact</t>
  </si>
  <si>
    <t>(teilweise) schwierig</t>
  </si>
  <si>
    <t>nicht so kompliziert als gedacht, dennoch kompliziert genug</t>
  </si>
  <si>
    <t>Scratch wie Snap</t>
  </si>
  <si>
    <t>hat mir sehr gefallen</t>
  </si>
  <si>
    <t>unverändert / hat sich bestätigt</t>
  </si>
  <si>
    <t>macht mit Scratch nicht so viel Spaß</t>
  </si>
  <si>
    <t>viel/etwas dazu gelernt</t>
  </si>
  <si>
    <t>html besser</t>
  </si>
  <si>
    <t>Helikopter</t>
  </si>
  <si>
    <t>Früchte sammeln</t>
  </si>
  <si>
    <t>Betreuung</t>
  </si>
  <si>
    <t>meine Gruppe</t>
  </si>
  <si>
    <t>die Aufgaben</t>
  </si>
  <si>
    <t>Variabilität</t>
  </si>
  <si>
    <t>nette Leute</t>
  </si>
  <si>
    <t>Karteikarten</t>
  </si>
  <si>
    <t>Hilfestellung</t>
  </si>
  <si>
    <t>Chance viel zu programmieren</t>
  </si>
  <si>
    <t>Chance frei zu programmieren / Selbstständigkeit</t>
  </si>
  <si>
    <t>Abwechslung zum normalen Unterricht</t>
  </si>
  <si>
    <t>deutlich und verstädnlich erklärt</t>
  </si>
  <si>
    <t>leichtere Aufgaben</t>
  </si>
  <si>
    <t>mehr Pausen</t>
  </si>
  <si>
    <t>verschiedene Schwierigkeitsstufen einführen</t>
  </si>
  <si>
    <t>Karteikarten nahmen Arbeitszeit weg</t>
  </si>
  <si>
    <t>mehr Leute die einem helfen / schnellere Hilfe</t>
  </si>
  <si>
    <t>Früchte sammeln rausnehmen</t>
  </si>
  <si>
    <t>early 
completion</t>
  </si>
  <si>
    <t xml:space="preserve">Ich bin mit der Abschlussaufgabe „Früchte sammeln“ fertig geworden. </t>
  </si>
  <si>
    <t>Ich bin der Meinung, dass meine Lösung zur Abschlussaufgabe „Früchte sammeln“ den Anforderungen aus der Aufgabenstellung entspricht.</t>
  </si>
  <si>
    <t xml:space="preserve">Meine Vorstellung von Programmierung hat sich folgendermaßen verändert/bestätigt: </t>
  </si>
  <si>
    <t xml:space="preserve">Das könnte man am Kurs verbessern: </t>
  </si>
  <si>
    <t xml:space="preserve">Ich könnte mir vorstellen, auch zuhause mit „Scratch“ zu arbeiten. </t>
  </si>
  <si>
    <t xml:space="preserve">„Thema 2: Übungsaufgabe (Helikopter)“ hat mir . . . Spaß gemacht. </t>
  </si>
  <si>
    <t>„Thema 3: Abschlussaufgabe (Früchte sammeln)“ hat mir . . . Spaß gemacht.</t>
  </si>
  <si>
    <t>Thema 1: Wiederholung (Wettrennen)</t>
  </si>
  <si>
    <t>Thema 2: Übungsaufgabe (Helikopter)</t>
  </si>
  <si>
    <t>Thema 3: Abschlussaufgabe (Früchte sammeln)</t>
  </si>
  <si>
    <t>Time in %</t>
  </si>
  <si>
    <t>Quiz points</t>
  </si>
  <si>
    <t>Correctness</t>
  </si>
  <si>
    <t>Correctness exact</t>
  </si>
  <si>
    <t>Group 1: nicht planorientiert</t>
  </si>
  <si>
    <t>Group 2: planorientert</t>
  </si>
  <si>
    <t>Gender 3: männlich</t>
  </si>
  <si>
    <t>Gender 4: weiblich</t>
  </si>
  <si>
    <t>0: no</t>
  </si>
  <si>
    <t>1: yes</t>
  </si>
  <si>
    <t xml:space="preserve">Experience, Completed und Correctness beschreibt jeweils nur in 0 und 1, ob z. B. Erfahrung vorhanden ist oder nicht. </t>
  </si>
  <si>
    <t xml:space="preserve">Dabei haben die Schüler, die „trifft gar nicht zu“ und „trifft kaum zu“ angekreuzt haben, eine 0 bekommen, </t>
  </si>
  <si>
    <t xml:space="preserve">und die Schüler, die „trifft eher zu“ und „trifft voll zu“ angekreuzt haben, eine 1 bekommen. </t>
  </si>
  <si>
    <t>Bei der „exact“ Variante sind es dann immer die exakten Schülerantworten von 1 (trifft gar nicht zu) bis 4 (trifft voll zu).</t>
  </si>
  <si>
    <t>Die Punkte "Completed" und "Correctness" sind dabei die Antworten der Schüler bzgl. Selbstenschätzung im Fragebogen - Teil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</si>
</sst>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entury Gothic"/>
      <family val="1"/>
    </font>
    <font>
      <sz val="12"/>
      <color theme="1"/>
      <name val="Century Gothic"/>
      <family val="1"/>
    </font>
    <font>
      <sz val="12"/>
      <color rgb="FFFF0000"/>
      <name val="Century Gothic"/>
      <family val="1"/>
    </font>
    <font>
      <i/>
      <sz val="12"/>
      <color theme="1"/>
      <name val="Century Gothic"/>
      <family val="1"/>
    </font>
    <font>
      <b/>
      <sz val="11"/>
      <color theme="1"/>
      <name val="Century Gothic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9" fontId="2" fillId="0" borderId="0" xfId="0" applyNumberFormat="1" applyFont="1"/>
    <xf numFmtId="0" fontId="3" fillId="0" borderId="0" xfId="0" applyFont="1"/>
    <xf numFmtId="0" fontId="4" fillId="0" borderId="0" xfId="0" applyFont="1"/>
    <xf numFmtId="2" fontId="1" fillId="0" borderId="0" xfId="0" applyNumberFormat="1" applyFont="1"/>
    <xf numFmtId="0" fontId="2" fillId="0" borderId="1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0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9" fontId="2" fillId="0" borderId="2" xfId="0" applyNumberFormat="1" applyFont="1" applyBorder="1"/>
    <xf numFmtId="9" fontId="2" fillId="0" borderId="4" xfId="0" applyNumberFormat="1" applyFont="1" applyBorder="1"/>
    <xf numFmtId="9" fontId="2" fillId="0" borderId="6" xfId="0" applyNumberFormat="1" applyFont="1" applyBorder="1"/>
    <xf numFmtId="2" fontId="2" fillId="0" borderId="0" xfId="0" applyNumberFormat="1" applyFont="1"/>
    <xf numFmtId="0" fontId="5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1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8D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charset="0"/>
                <a:ea typeface="Century Gothic" charset="0"/>
                <a:cs typeface="Century Gothic" charset="0"/>
              </a:defRPr>
            </a:pPr>
            <a:r>
              <a:rPr lang="de-DE">
                <a:latin typeface="Century Gothic" charset="0"/>
                <a:ea typeface="Century Gothic" charset="0"/>
                <a:cs typeface="Century Gothic" charset="0"/>
              </a:rPr>
              <a:t>Ich habe bereits Erfahrung im Programmieren.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entury Gothic" charset="0"/>
              <a:ea typeface="Century Gothic" charset="0"/>
              <a:cs typeface="Century Gothic" charset="0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Tabelle1!$D$8</c:f>
              <c:strCache>
                <c:ptCount val="1"/>
                <c:pt idx="0">
                  <c:v>nicht planorientiert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'[1]Fragenbogen Teil I'!$A$5:$A$8</c:f>
              <c:strCache>
                <c:ptCount val="4"/>
                <c:pt idx="0">
                  <c:v>trifft gar nicht zu</c:v>
                </c:pt>
                <c:pt idx="1">
                  <c:v>trifft kaum zu</c:v>
                </c:pt>
                <c:pt idx="2">
                  <c:v>trifft eher zu</c:v>
                </c:pt>
                <c:pt idx="3">
                  <c:v>trifft voll zu</c:v>
                </c:pt>
              </c:strCache>
            </c:strRef>
          </c:cat>
          <c:val>
            <c:numRef>
              <c:f>Tabelle1!$D$9:$D$12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6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5C-8E40-87F1-1B45BAE051A4}"/>
            </c:ext>
          </c:extLst>
        </c:ser>
        <c:ser>
          <c:idx val="1"/>
          <c:order val="1"/>
          <c:tx>
            <c:strRef>
              <c:f>Tabelle1!$F$8</c:f>
              <c:strCache>
                <c:ptCount val="1"/>
                <c:pt idx="0">
                  <c:v>planorientiert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Tabelle1!$F$9:$F$12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C2-CA42-A3B0-05B3D7C4DE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7822208"/>
        <c:axId val="217824256"/>
      </c:barChart>
      <c:catAx>
        <c:axId val="217822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charset="0"/>
                <a:ea typeface="Century Gothic" charset="0"/>
                <a:cs typeface="Century Gothic" charset="0"/>
              </a:defRPr>
            </a:pPr>
            <a:endParaRPr lang="de-DE"/>
          </a:p>
        </c:txPr>
        <c:crossAx val="217824256"/>
        <c:crosses val="autoZero"/>
        <c:auto val="1"/>
        <c:lblAlgn val="ctr"/>
        <c:lblOffset val="100"/>
        <c:noMultiLvlLbl val="0"/>
      </c:catAx>
      <c:valAx>
        <c:axId val="217824256"/>
        <c:scaling>
          <c:orientation val="minMax"/>
          <c:max val="1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charset="0"/>
                    <a:ea typeface="Century Gothic" charset="0"/>
                    <a:cs typeface="Century Gothic" charset="0"/>
                  </a:defRPr>
                </a:pPr>
                <a:r>
                  <a:rPr lang="de-DE">
                    <a:latin typeface="Century Gothic" charset="0"/>
                    <a:ea typeface="Century Gothic" charset="0"/>
                    <a:cs typeface="Century Gothic" charset="0"/>
                  </a:rPr>
                  <a:t>Anzahl</a:t>
                </a:r>
                <a:r>
                  <a:rPr lang="de-DE" baseline="0">
                    <a:latin typeface="Century Gothic" charset="0"/>
                    <a:ea typeface="Century Gothic" charset="0"/>
                    <a:cs typeface="Century Gothic" charset="0"/>
                  </a:rPr>
                  <a:t> der Schüler</a:t>
                </a:r>
                <a:endParaRPr lang="de-DE">
                  <a:latin typeface="Century Gothic" charset="0"/>
                  <a:ea typeface="Century Gothic" charset="0"/>
                  <a:cs typeface="Century Gothic" charset="0"/>
                </a:endParaRPr>
              </a:p>
            </c:rich>
          </c:tx>
          <c:layout>
            <c:manualLayout>
              <c:xMode val="edge"/>
              <c:yMode val="edge"/>
              <c:x val="2.0460310782308127E-2"/>
              <c:y val="0.328092654665286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entury Gothic" charset="0"/>
                  <a:ea typeface="Century Gothic" charset="0"/>
                  <a:cs typeface="Century Gothic" charset="0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charset="0"/>
                <a:ea typeface="Century Gothic" charset="0"/>
                <a:cs typeface="Century Gothic" charset="0"/>
              </a:defRPr>
            </a:pPr>
            <a:endParaRPr lang="de-DE"/>
          </a:p>
        </c:txPr>
        <c:crossAx val="217822208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31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charset="0"/>
                <a:ea typeface="Century Gothic" charset="0"/>
                <a:cs typeface="Century Gothic" charset="0"/>
              </a:defRPr>
            </a:pPr>
            <a:r>
              <a:rPr lang="de-DE">
                <a:latin typeface="Century Gothic" charset="0"/>
                <a:ea typeface="Century Gothic" charset="0"/>
                <a:cs typeface="Century Gothic" charset="0"/>
              </a:rPr>
              <a:t>Ich habe bereits Erfahrung mit dem Programmierwerkzeug „Scratch“.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entury Gothic" charset="0"/>
              <a:ea typeface="Century Gothic" charset="0"/>
              <a:cs typeface="Century Gothic" charset="0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Tabelle1!$D$25</c:f>
              <c:strCache>
                <c:ptCount val="1"/>
                <c:pt idx="0">
                  <c:v>nicht planorientiert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'[1]Fragenbogen Teil I'!$A$22:$A$25</c:f>
              <c:strCache>
                <c:ptCount val="4"/>
                <c:pt idx="0">
                  <c:v>trifft gar nicht zu</c:v>
                </c:pt>
                <c:pt idx="1">
                  <c:v>trifft kaum zu</c:v>
                </c:pt>
                <c:pt idx="2">
                  <c:v>trifft eher zu</c:v>
                </c:pt>
                <c:pt idx="3">
                  <c:v>trifft voll zu</c:v>
                </c:pt>
              </c:strCache>
            </c:strRef>
          </c:cat>
          <c:val>
            <c:numRef>
              <c:f>Tabelle1!$D$26:$D$29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6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71-6547-87E5-313BC1AC0843}"/>
            </c:ext>
          </c:extLst>
        </c:ser>
        <c:ser>
          <c:idx val="1"/>
          <c:order val="1"/>
          <c:tx>
            <c:strRef>
              <c:f>Tabelle1!$F$25</c:f>
              <c:strCache>
                <c:ptCount val="1"/>
                <c:pt idx="0">
                  <c:v>planorientiert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Tabelle1!$F$26:$F$29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96-8645-98DE-A16A485611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7863232"/>
        <c:axId val="217865984"/>
      </c:barChart>
      <c:catAx>
        <c:axId val="217863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charset="0"/>
                <a:ea typeface="Century Gothic" charset="0"/>
                <a:cs typeface="Century Gothic" charset="0"/>
              </a:defRPr>
            </a:pPr>
            <a:endParaRPr lang="de-DE"/>
          </a:p>
        </c:txPr>
        <c:crossAx val="217865984"/>
        <c:crosses val="autoZero"/>
        <c:auto val="1"/>
        <c:lblAlgn val="ctr"/>
        <c:lblOffset val="100"/>
        <c:noMultiLvlLbl val="0"/>
      </c:catAx>
      <c:valAx>
        <c:axId val="217865984"/>
        <c:scaling>
          <c:orientation val="minMax"/>
          <c:max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charset="0"/>
                    <a:ea typeface="Century Gothic" charset="0"/>
                    <a:cs typeface="Century Gothic" charset="0"/>
                  </a:defRPr>
                </a:pPr>
                <a:r>
                  <a:rPr lang="de-DE">
                    <a:latin typeface="Century Gothic" charset="0"/>
                    <a:ea typeface="Century Gothic" charset="0"/>
                    <a:cs typeface="Century Gothic" charset="0"/>
                  </a:rPr>
                  <a:t>Anzahl</a:t>
                </a:r>
                <a:r>
                  <a:rPr lang="de-DE" baseline="0">
                    <a:latin typeface="Century Gothic" charset="0"/>
                    <a:ea typeface="Century Gothic" charset="0"/>
                    <a:cs typeface="Century Gothic" charset="0"/>
                  </a:rPr>
                  <a:t> der Schüler</a:t>
                </a:r>
                <a:endParaRPr lang="de-DE">
                  <a:latin typeface="Century Gothic" charset="0"/>
                  <a:ea typeface="Century Gothic" charset="0"/>
                  <a:cs typeface="Century Gothic" charset="0"/>
                </a:endParaRPr>
              </a:p>
            </c:rich>
          </c:tx>
          <c:layout>
            <c:manualLayout>
              <c:xMode val="edge"/>
              <c:yMode val="edge"/>
              <c:x val="2.0460336190759279E-2"/>
              <c:y val="0.31932191962243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entury Gothic" charset="0"/>
                  <a:ea typeface="Century Gothic" charset="0"/>
                  <a:cs typeface="Century Gothic" charset="0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charset="0"/>
                <a:ea typeface="Century Gothic" charset="0"/>
                <a:cs typeface="Century Gothic" charset="0"/>
              </a:defRPr>
            </a:pPr>
            <a:endParaRPr lang="de-DE"/>
          </a:p>
        </c:txPr>
        <c:crossAx val="217863232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31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charset="0"/>
                <a:ea typeface="Century Gothic" charset="0"/>
                <a:cs typeface="Century Gothic" charset="0"/>
              </a:defRPr>
            </a:pPr>
            <a:r>
              <a:rPr lang="de-DE">
                <a:latin typeface="Century Gothic" charset="0"/>
                <a:ea typeface="Century Gothic" charset="0"/>
                <a:cs typeface="Century Gothic" charset="0"/>
              </a:rPr>
              <a:t>Mich interessiert das Programmieren</a:t>
            </a:r>
            <a:r>
              <a:rPr lang="de-DE" baseline="0">
                <a:latin typeface="Century Gothic" charset="0"/>
                <a:ea typeface="Century Gothic" charset="0"/>
                <a:cs typeface="Century Gothic" charset="0"/>
              </a:rPr>
              <a:t> </a:t>
            </a:r>
            <a:r>
              <a:rPr lang="de-DE">
                <a:latin typeface="Century Gothic" charset="0"/>
                <a:ea typeface="Century Gothic" charset="0"/>
                <a:cs typeface="Century Gothic" charset="0"/>
              </a:rPr>
              <a:t>sehr.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entury Gothic" charset="0"/>
              <a:ea typeface="Century Gothic" charset="0"/>
              <a:cs typeface="Century Gothic" charset="0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Tabelle1!$D$42</c:f>
              <c:strCache>
                <c:ptCount val="1"/>
                <c:pt idx="0">
                  <c:v>nicht planorientiert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'[1]Fragenbogen Teil I'!$A$22:$A$25</c:f>
              <c:strCache>
                <c:ptCount val="4"/>
                <c:pt idx="0">
                  <c:v>trifft gar nicht zu</c:v>
                </c:pt>
                <c:pt idx="1">
                  <c:v>trifft kaum zu</c:v>
                </c:pt>
                <c:pt idx="2">
                  <c:v>trifft eher zu</c:v>
                </c:pt>
                <c:pt idx="3">
                  <c:v>trifft voll zu</c:v>
                </c:pt>
              </c:strCache>
            </c:strRef>
          </c:cat>
          <c:val>
            <c:numRef>
              <c:f>Tabelle1!$D$43:$D$46</c:f>
              <c:numCache>
                <c:formatCode>General</c:formatCode>
                <c:ptCount val="4"/>
                <c:pt idx="0">
                  <c:v>0</c:v>
                </c:pt>
                <c:pt idx="1">
                  <c:v>7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B8-4A4D-8769-39D999922DED}"/>
            </c:ext>
          </c:extLst>
        </c:ser>
        <c:ser>
          <c:idx val="1"/>
          <c:order val="1"/>
          <c:tx>
            <c:strRef>
              <c:f>Tabelle1!$F$42</c:f>
              <c:strCache>
                <c:ptCount val="1"/>
                <c:pt idx="0">
                  <c:v>planorientiert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Tabelle1!$F$43:$F$46</c:f>
              <c:numCache>
                <c:formatCode>General</c:formatCode>
                <c:ptCount val="4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91-804C-A259-03AEA1C900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7886784"/>
        <c:axId val="217889536"/>
      </c:barChart>
      <c:catAx>
        <c:axId val="217886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charset="0"/>
                <a:ea typeface="Century Gothic" charset="0"/>
                <a:cs typeface="Century Gothic" charset="0"/>
              </a:defRPr>
            </a:pPr>
            <a:endParaRPr lang="de-DE"/>
          </a:p>
        </c:txPr>
        <c:crossAx val="217889536"/>
        <c:crosses val="autoZero"/>
        <c:auto val="1"/>
        <c:lblAlgn val="ctr"/>
        <c:lblOffset val="100"/>
        <c:noMultiLvlLbl val="0"/>
      </c:catAx>
      <c:valAx>
        <c:axId val="217889536"/>
        <c:scaling>
          <c:orientation val="minMax"/>
          <c:max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charset="0"/>
                    <a:ea typeface="Century Gothic" charset="0"/>
                    <a:cs typeface="Century Gothic" charset="0"/>
                  </a:defRPr>
                </a:pPr>
                <a:r>
                  <a:rPr lang="de-DE">
                    <a:latin typeface="Century Gothic" charset="0"/>
                    <a:ea typeface="Century Gothic" charset="0"/>
                    <a:cs typeface="Century Gothic" charset="0"/>
                  </a:rPr>
                  <a:t>Anzahl</a:t>
                </a:r>
                <a:r>
                  <a:rPr lang="de-DE" baseline="0">
                    <a:latin typeface="Century Gothic" charset="0"/>
                    <a:ea typeface="Century Gothic" charset="0"/>
                    <a:cs typeface="Century Gothic" charset="0"/>
                  </a:rPr>
                  <a:t> der Schüler</a:t>
                </a:r>
              </a:p>
            </c:rich>
          </c:tx>
          <c:layout>
            <c:manualLayout>
              <c:xMode val="edge"/>
              <c:yMode val="edge"/>
              <c:x val="2.0460336190759279E-2"/>
              <c:y val="0.311166975687672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entury Gothic" charset="0"/>
                  <a:ea typeface="Century Gothic" charset="0"/>
                  <a:cs typeface="Century Gothic" charset="0"/>
                </a:defRPr>
              </a:pPr>
              <a:endParaRPr lang="de-DE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charset="0"/>
                <a:ea typeface="Century Gothic" charset="0"/>
                <a:cs typeface="Century Gothic" charset="0"/>
              </a:defRPr>
            </a:pPr>
            <a:endParaRPr lang="de-DE"/>
          </a:p>
        </c:txPr>
        <c:crossAx val="217886784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31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charset="0"/>
                <a:ea typeface="Century Gothic" charset="0"/>
                <a:cs typeface="Century Gothic" charset="0"/>
              </a:defRPr>
            </a:pPr>
            <a:r>
              <a:rPr lang="de-DE" sz="1400" b="0" i="0" u="none" strike="noStrike" baseline="0">
                <a:effectLst/>
              </a:rPr>
              <a:t>Erfahrung und Interesse an Programmierung </a:t>
            </a:r>
            <a:endParaRPr lang="de-DE">
              <a:latin typeface="Century Gothic" charset="0"/>
              <a:ea typeface="Century Gothic" charset="0"/>
              <a:cs typeface="Century Gothic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entury Gothic" charset="0"/>
              <a:ea typeface="Century Gothic" charset="0"/>
              <a:cs typeface="Century Gothic" charset="0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Tabelle1!$A$7:$D$7</c:f>
              <c:strCache>
                <c:ptCount val="1"/>
                <c:pt idx="0">
                  <c:v>Ich habe bereits Erfahrung im Programmieren.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Tabelle1!$A$43:$A$46</c:f>
              <c:strCache>
                <c:ptCount val="4"/>
                <c:pt idx="0">
                  <c:v>trifft gar nicht zu</c:v>
                </c:pt>
                <c:pt idx="1">
                  <c:v>trifft kaum zu</c:v>
                </c:pt>
                <c:pt idx="2">
                  <c:v>trifft eher zu</c:v>
                </c:pt>
                <c:pt idx="3">
                  <c:v>trifft voll zu</c:v>
                </c:pt>
              </c:strCache>
            </c:strRef>
          </c:cat>
          <c:val>
            <c:numRef>
              <c:f>Tabelle1!$B$9:$B$12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11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86-E64E-B021-55A8032E640B}"/>
            </c:ext>
          </c:extLst>
        </c:ser>
        <c:ser>
          <c:idx val="1"/>
          <c:order val="1"/>
          <c:tx>
            <c:strRef>
              <c:f>Tabelle1!$A$24:$F$24</c:f>
              <c:strCache>
                <c:ptCount val="1"/>
                <c:pt idx="0">
                  <c:v>Ich habe bereits Erfahrung mit dem Programmierwerkzeug „Scratch“.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Tabelle1!$A$43:$A$46</c:f>
              <c:strCache>
                <c:ptCount val="4"/>
                <c:pt idx="0">
                  <c:v>trifft gar nicht zu</c:v>
                </c:pt>
                <c:pt idx="1">
                  <c:v>trifft kaum zu</c:v>
                </c:pt>
                <c:pt idx="2">
                  <c:v>trifft eher zu</c:v>
                </c:pt>
                <c:pt idx="3">
                  <c:v>trifft voll zu</c:v>
                </c:pt>
              </c:strCache>
            </c:strRef>
          </c:cat>
          <c:val>
            <c:numRef>
              <c:f>Tabelle1!$B$26:$B$29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9</c:v>
                </c:pt>
                <c:pt idx="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86-E64E-B021-55A8032E640B}"/>
            </c:ext>
          </c:extLst>
        </c:ser>
        <c:ser>
          <c:idx val="2"/>
          <c:order val="2"/>
          <c:tx>
            <c:strRef>
              <c:f>Tabelle1!$A$41:$C$41</c:f>
              <c:strCache>
                <c:ptCount val="1"/>
                <c:pt idx="0">
                  <c:v>Mich interessiert das Programmieren sehr. 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Tabelle1!$A$43:$A$46</c:f>
              <c:strCache>
                <c:ptCount val="4"/>
                <c:pt idx="0">
                  <c:v>trifft gar nicht zu</c:v>
                </c:pt>
                <c:pt idx="1">
                  <c:v>trifft kaum zu</c:v>
                </c:pt>
                <c:pt idx="2">
                  <c:v>trifft eher zu</c:v>
                </c:pt>
                <c:pt idx="3">
                  <c:v>trifft voll zu</c:v>
                </c:pt>
              </c:strCache>
            </c:strRef>
          </c:cat>
          <c:val>
            <c:numRef>
              <c:f>Tabelle1!$B$43:$B$46</c:f>
              <c:numCache>
                <c:formatCode>General</c:formatCode>
                <c:ptCount val="4"/>
                <c:pt idx="0">
                  <c:v>0</c:v>
                </c:pt>
                <c:pt idx="1">
                  <c:v>9</c:v>
                </c:pt>
                <c:pt idx="2">
                  <c:v>6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86-E64E-B021-55A8032E64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7917136"/>
        <c:axId val="217919888"/>
      </c:barChart>
      <c:catAx>
        <c:axId val="217917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charset="0"/>
                <a:ea typeface="Century Gothic" charset="0"/>
                <a:cs typeface="Century Gothic" charset="0"/>
              </a:defRPr>
            </a:pPr>
            <a:endParaRPr lang="de-DE"/>
          </a:p>
        </c:txPr>
        <c:crossAx val="217919888"/>
        <c:crosses val="autoZero"/>
        <c:auto val="1"/>
        <c:lblAlgn val="ctr"/>
        <c:lblOffset val="100"/>
        <c:noMultiLvlLbl val="0"/>
      </c:catAx>
      <c:valAx>
        <c:axId val="217919888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charset="0"/>
                    <a:ea typeface="Century Gothic" charset="0"/>
                    <a:cs typeface="Century Gothic" charset="0"/>
                  </a:defRPr>
                </a:pPr>
                <a:r>
                  <a:rPr lang="de-DE">
                    <a:latin typeface="Century Gothic" charset="0"/>
                    <a:ea typeface="Century Gothic" charset="0"/>
                    <a:cs typeface="Century Gothic" charset="0"/>
                  </a:rPr>
                  <a:t>Anzahl der Schüler</a:t>
                </a:r>
              </a:p>
            </c:rich>
          </c:tx>
          <c:layout>
            <c:manualLayout>
              <c:xMode val="edge"/>
              <c:yMode val="edge"/>
              <c:x val="8.921865536038763E-3"/>
              <c:y val="0.38749179429494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entury Gothic" charset="0"/>
                  <a:ea typeface="Century Gothic" charset="0"/>
                  <a:cs typeface="Century Gothic" charset="0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charset="0"/>
                <a:ea typeface="Century Gothic" charset="0"/>
                <a:cs typeface="Century Gothic" charset="0"/>
              </a:defRPr>
            </a:pPr>
            <a:endParaRPr lang="de-DE"/>
          </a:p>
        </c:txPr>
        <c:crossAx val="217917136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charset="0"/>
              <a:ea typeface="Century Gothic" charset="0"/>
              <a:cs typeface="Century Gothic" charset="0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31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charset="0"/>
                <a:ea typeface="Century Gothic" charset="0"/>
                <a:cs typeface="Century Gothic" charset="0"/>
              </a:defRPr>
            </a:pPr>
            <a:r>
              <a:rPr lang="de-DE">
                <a:latin typeface="Century Gothic" charset="0"/>
                <a:ea typeface="Century Gothic" charset="0"/>
                <a:cs typeface="Century Gothic" charset="0"/>
              </a:rPr>
              <a:t>Ich bin mit dem Programmierwerkzeug „Scratch“ gut zurechtgekommen.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entury Gothic" charset="0"/>
              <a:ea typeface="Century Gothic" charset="0"/>
              <a:cs typeface="Century Gothic" charset="0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Tabelle1!$D$173</c:f>
              <c:strCache>
                <c:ptCount val="1"/>
                <c:pt idx="0">
                  <c:v>nicht planorientiert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'[1]Fragebogen Teil II'!$A$129:$A$132</c:f>
              <c:strCache>
                <c:ptCount val="4"/>
                <c:pt idx="0">
                  <c:v>trifft gar nicht zu</c:v>
                </c:pt>
                <c:pt idx="1">
                  <c:v>trifft kaum zu</c:v>
                </c:pt>
                <c:pt idx="2">
                  <c:v>trifft eher zu</c:v>
                </c:pt>
                <c:pt idx="3">
                  <c:v>trifft voll zu</c:v>
                </c:pt>
              </c:strCache>
            </c:strRef>
          </c:cat>
          <c:val>
            <c:numRef>
              <c:f>Tabelle1!$D$174:$D$177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7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9B-6C4D-B28B-AE032E46A288}"/>
            </c:ext>
          </c:extLst>
        </c:ser>
        <c:ser>
          <c:idx val="1"/>
          <c:order val="1"/>
          <c:tx>
            <c:strRef>
              <c:f>Tabelle1!$F$173</c:f>
              <c:strCache>
                <c:ptCount val="1"/>
                <c:pt idx="0">
                  <c:v>planorientiert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Tabelle1!$F$174:$F$177</c:f>
              <c:numCache>
                <c:formatCode>General</c:formatCode>
                <c:ptCount val="4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D7-E34D-A8FC-439D78D0CB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8009488"/>
        <c:axId val="218012240"/>
      </c:barChart>
      <c:catAx>
        <c:axId val="218009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charset="0"/>
                <a:ea typeface="Century Gothic" charset="0"/>
                <a:cs typeface="Century Gothic" charset="0"/>
              </a:defRPr>
            </a:pPr>
            <a:endParaRPr lang="de-DE"/>
          </a:p>
        </c:txPr>
        <c:crossAx val="218012240"/>
        <c:crosses val="autoZero"/>
        <c:auto val="1"/>
        <c:lblAlgn val="ctr"/>
        <c:lblOffset val="100"/>
        <c:noMultiLvlLbl val="0"/>
      </c:catAx>
      <c:valAx>
        <c:axId val="218012240"/>
        <c:scaling>
          <c:orientation val="minMax"/>
          <c:max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charset="0"/>
                    <a:ea typeface="Century Gothic" charset="0"/>
                    <a:cs typeface="Century Gothic" charset="0"/>
                  </a:defRPr>
                </a:pPr>
                <a:r>
                  <a:rPr lang="de-DE">
                    <a:latin typeface="Century Gothic" charset="0"/>
                    <a:ea typeface="Century Gothic" charset="0"/>
                    <a:cs typeface="Century Gothic" charset="0"/>
                  </a:rPr>
                  <a:t>Anzahl</a:t>
                </a:r>
                <a:r>
                  <a:rPr lang="de-DE" baseline="0">
                    <a:latin typeface="Century Gothic" charset="0"/>
                    <a:ea typeface="Century Gothic" charset="0"/>
                    <a:cs typeface="Century Gothic" charset="0"/>
                  </a:rPr>
                  <a:t> der Schüler</a:t>
                </a:r>
                <a:endParaRPr lang="de-DE">
                  <a:latin typeface="Century Gothic" charset="0"/>
                  <a:ea typeface="Century Gothic" charset="0"/>
                  <a:cs typeface="Century Gothic" charset="0"/>
                </a:endParaRPr>
              </a:p>
            </c:rich>
          </c:tx>
          <c:layout>
            <c:manualLayout>
              <c:xMode val="edge"/>
              <c:yMode val="edge"/>
              <c:x val="2.0460270517766804E-2"/>
              <c:y val="0.331519429111717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entury Gothic" charset="0"/>
                  <a:ea typeface="Century Gothic" charset="0"/>
                  <a:cs typeface="Century Gothic" charset="0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charset="0"/>
                <a:ea typeface="Century Gothic" charset="0"/>
                <a:cs typeface="Century Gothic" charset="0"/>
              </a:defRPr>
            </a:pPr>
            <a:endParaRPr lang="de-DE"/>
          </a:p>
        </c:txPr>
        <c:crossAx val="218009488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31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charset="0"/>
                <a:ea typeface="Century Gothic" charset="0"/>
                <a:cs typeface="Century Gothic" charset="0"/>
              </a:defRPr>
            </a:pPr>
            <a:r>
              <a:rPr lang="de-DE">
                <a:latin typeface="Century Gothic" charset="0"/>
                <a:ea typeface="Century Gothic" charset="0"/>
                <a:cs typeface="Century Gothic" charset="0"/>
              </a:rPr>
              <a:t>Ich könnte mir vorstellen, auch zuhause mit „Scratch“ zu arbeiten.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entury Gothic" charset="0"/>
              <a:ea typeface="Century Gothic" charset="0"/>
              <a:cs typeface="Century Gothic" charset="0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Tabelle1!$D$190</c:f>
              <c:strCache>
                <c:ptCount val="1"/>
                <c:pt idx="0">
                  <c:v>nicht planorientiert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'[1]Fragebogen Teil II'!$A$146:$A$149</c:f>
              <c:strCache>
                <c:ptCount val="4"/>
                <c:pt idx="0">
                  <c:v>trifft gar nicht zu</c:v>
                </c:pt>
                <c:pt idx="1">
                  <c:v>trifft kaum zu</c:v>
                </c:pt>
                <c:pt idx="2">
                  <c:v>trifft eher zu</c:v>
                </c:pt>
                <c:pt idx="3">
                  <c:v>trifft voll zu</c:v>
                </c:pt>
              </c:strCache>
            </c:strRef>
          </c:cat>
          <c:val>
            <c:numRef>
              <c:f>Tabelle1!$D$191:$D$194</c:f>
              <c:numCache>
                <c:formatCode>General</c:formatCode>
                <c:ptCount val="4"/>
                <c:pt idx="0">
                  <c:v>0</c:v>
                </c:pt>
                <c:pt idx="1">
                  <c:v>7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09-DA4B-9B98-D813E622D1F6}"/>
            </c:ext>
          </c:extLst>
        </c:ser>
        <c:ser>
          <c:idx val="1"/>
          <c:order val="1"/>
          <c:tx>
            <c:strRef>
              <c:f>Tabelle1!$F$190</c:f>
              <c:strCache>
                <c:ptCount val="1"/>
                <c:pt idx="0">
                  <c:v>planorientiert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Tabelle1!$F$191:$F$194</c:f>
              <c:numCache>
                <c:formatCode>General</c:formatCode>
                <c:ptCount val="4"/>
                <c:pt idx="0">
                  <c:v>1</c:v>
                </c:pt>
                <c:pt idx="1">
                  <c:v>4</c:v>
                </c:pt>
                <c:pt idx="2">
                  <c:v>2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82-C94C-846E-1FCF4DE3C5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8032976"/>
        <c:axId val="218035728"/>
      </c:barChart>
      <c:catAx>
        <c:axId val="218032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charset="0"/>
                <a:ea typeface="Century Gothic" charset="0"/>
                <a:cs typeface="Century Gothic" charset="0"/>
              </a:defRPr>
            </a:pPr>
            <a:endParaRPr lang="de-DE"/>
          </a:p>
        </c:txPr>
        <c:crossAx val="218035728"/>
        <c:crosses val="autoZero"/>
        <c:auto val="1"/>
        <c:lblAlgn val="ctr"/>
        <c:lblOffset val="100"/>
        <c:noMultiLvlLbl val="0"/>
      </c:catAx>
      <c:valAx>
        <c:axId val="218035728"/>
        <c:scaling>
          <c:orientation val="minMax"/>
          <c:max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charset="0"/>
                    <a:ea typeface="Century Gothic" charset="0"/>
                    <a:cs typeface="Century Gothic" charset="0"/>
                  </a:defRPr>
                </a:pPr>
                <a:r>
                  <a:rPr lang="de-DE">
                    <a:latin typeface="Century Gothic" charset="0"/>
                    <a:ea typeface="Century Gothic" charset="0"/>
                    <a:cs typeface="Century Gothic" charset="0"/>
                  </a:rPr>
                  <a:t>Anzahl</a:t>
                </a:r>
                <a:r>
                  <a:rPr lang="de-DE" baseline="0">
                    <a:latin typeface="Century Gothic" charset="0"/>
                    <a:ea typeface="Century Gothic" charset="0"/>
                    <a:cs typeface="Century Gothic" charset="0"/>
                  </a:rPr>
                  <a:t> der Schüler</a:t>
                </a:r>
                <a:endParaRPr lang="de-DE">
                  <a:latin typeface="Century Gothic" charset="0"/>
                  <a:ea typeface="Century Gothic" charset="0"/>
                  <a:cs typeface="Century Gothic" charset="0"/>
                </a:endParaRPr>
              </a:p>
            </c:rich>
          </c:tx>
          <c:layout>
            <c:manualLayout>
              <c:xMode val="edge"/>
              <c:yMode val="edge"/>
              <c:x val="2.0460272635637832E-2"/>
              <c:y val="0.3192789489764742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entury Gothic" charset="0"/>
                  <a:ea typeface="Century Gothic" charset="0"/>
                  <a:cs typeface="Century Gothic" charset="0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charset="0"/>
                <a:ea typeface="Century Gothic" charset="0"/>
                <a:cs typeface="Century Gothic" charset="0"/>
              </a:defRPr>
            </a:pPr>
            <a:endParaRPr lang="de-DE"/>
          </a:p>
        </c:txPr>
        <c:crossAx val="218032976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31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charset="0"/>
                <a:ea typeface="Century Gothic" charset="0"/>
                <a:cs typeface="Century Gothic" charset="0"/>
              </a:defRPr>
            </a:pPr>
            <a:r>
              <a:rPr lang="de-DE">
                <a:latin typeface="Century Gothic" charset="0"/>
                <a:ea typeface="Century Gothic" charset="0"/>
                <a:cs typeface="Century Gothic" charset="0"/>
              </a:rPr>
              <a:t>Der Kurs hat mir insgesamt gut gefallen.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entury Gothic" charset="0"/>
              <a:ea typeface="Century Gothic" charset="0"/>
              <a:cs typeface="Century Gothic" charset="0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Tabelle1!$D$207</c:f>
              <c:strCache>
                <c:ptCount val="1"/>
                <c:pt idx="0">
                  <c:v>nicht planorientiert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'[1]Fragebogen Teil II'!$A$163:$A$166</c:f>
              <c:strCache>
                <c:ptCount val="4"/>
                <c:pt idx="0">
                  <c:v>trifft gar nicht zu</c:v>
                </c:pt>
                <c:pt idx="1">
                  <c:v>trifft kaum zu</c:v>
                </c:pt>
                <c:pt idx="2">
                  <c:v>trifft eher zu</c:v>
                </c:pt>
                <c:pt idx="3">
                  <c:v>trifft voll zu</c:v>
                </c:pt>
              </c:strCache>
            </c:strRef>
          </c:cat>
          <c:val>
            <c:numRef>
              <c:f>Tabelle1!$D$208:$D$211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6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0D-774C-B0A9-C8CB59CB266C}"/>
            </c:ext>
          </c:extLst>
        </c:ser>
        <c:ser>
          <c:idx val="1"/>
          <c:order val="1"/>
          <c:tx>
            <c:strRef>
              <c:f>Tabelle1!$F$207</c:f>
              <c:strCache>
                <c:ptCount val="1"/>
                <c:pt idx="0">
                  <c:v>planorientiert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Tabelle1!$F$208:$F$211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87-1642-8EAA-A79020BA3D19}"/>
            </c:ext>
          </c:extLst>
        </c:ser>
        <c:ser>
          <c:idx val="2"/>
          <c:order val="2"/>
          <c:tx>
            <c:strRef>
              <c:f>Tabelle1!$B$207</c:f>
              <c:strCache>
                <c:ptCount val="1"/>
                <c:pt idx="0">
                  <c:v>gesamt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Tabelle1!$B$208:$B$211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11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5B-554F-99A6-5E1BB82845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8056336"/>
        <c:axId val="218059088"/>
      </c:barChart>
      <c:catAx>
        <c:axId val="218056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charset="0"/>
                <a:ea typeface="Century Gothic" charset="0"/>
                <a:cs typeface="Century Gothic" charset="0"/>
              </a:defRPr>
            </a:pPr>
            <a:endParaRPr lang="de-DE"/>
          </a:p>
        </c:txPr>
        <c:crossAx val="218059088"/>
        <c:crosses val="autoZero"/>
        <c:auto val="1"/>
        <c:lblAlgn val="ctr"/>
        <c:lblOffset val="100"/>
        <c:noMultiLvlLbl val="0"/>
      </c:catAx>
      <c:valAx>
        <c:axId val="218059088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charset="0"/>
                    <a:ea typeface="Century Gothic" charset="0"/>
                    <a:cs typeface="Century Gothic" charset="0"/>
                  </a:defRPr>
                </a:pPr>
                <a:r>
                  <a:rPr lang="de-DE">
                    <a:latin typeface="Century Gothic" charset="0"/>
                    <a:ea typeface="Century Gothic" charset="0"/>
                    <a:cs typeface="Century Gothic" charset="0"/>
                  </a:rPr>
                  <a:t>Anzahl</a:t>
                </a:r>
                <a:r>
                  <a:rPr lang="de-DE" baseline="0">
                    <a:latin typeface="Century Gothic" charset="0"/>
                    <a:ea typeface="Century Gothic" charset="0"/>
                    <a:cs typeface="Century Gothic" charset="0"/>
                  </a:rPr>
                  <a:t> der Schüler</a:t>
                </a:r>
                <a:endParaRPr lang="de-DE">
                  <a:latin typeface="Century Gothic" charset="0"/>
                  <a:ea typeface="Century Gothic" charset="0"/>
                  <a:cs typeface="Century Gothic" charset="0"/>
                </a:endParaRPr>
              </a:p>
            </c:rich>
          </c:tx>
          <c:layout>
            <c:manualLayout>
              <c:xMode val="edge"/>
              <c:yMode val="edge"/>
              <c:x val="2.0460270517766804E-2"/>
              <c:y val="0.302958308796150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entury Gothic" charset="0"/>
                  <a:ea typeface="Century Gothic" charset="0"/>
                  <a:cs typeface="Century Gothic" charset="0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charset="0"/>
                <a:ea typeface="Century Gothic" charset="0"/>
                <a:cs typeface="Century Gothic" charset="0"/>
              </a:defRPr>
            </a:pPr>
            <a:endParaRPr lang="de-DE"/>
          </a:p>
        </c:txPr>
        <c:crossAx val="218056336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31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charset="0"/>
                <a:ea typeface="Century Gothic" charset="0"/>
                <a:cs typeface="Century Gothic" charset="0"/>
              </a:defRPr>
            </a:pPr>
            <a:r>
              <a:rPr lang="de-DE">
                <a:latin typeface="Century Gothic" charset="0"/>
                <a:ea typeface="Century Gothic" charset="0"/>
                <a:cs typeface="Century Gothic" charset="0"/>
              </a:rPr>
              <a:t>Durchschnittliche Bewertung</a:t>
            </a:r>
            <a:r>
              <a:rPr lang="de-DE" baseline="0">
                <a:latin typeface="Century Gothic" charset="0"/>
                <a:ea typeface="Century Gothic" charset="0"/>
                <a:cs typeface="Century Gothic" charset="0"/>
              </a:rPr>
              <a:t> der Themen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entury Gothic" charset="0"/>
              <a:ea typeface="Century Gothic" charset="0"/>
              <a:cs typeface="Century Gothic" charset="0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Tabelle1!$A$266:$A$268</c:f>
              <c:strCache>
                <c:ptCount val="3"/>
                <c:pt idx="0">
                  <c:v>Thema 1: Wiederholung (Wettrennen)</c:v>
                </c:pt>
                <c:pt idx="1">
                  <c:v>Thema 2: Übungsaufgabe (Helikopter)</c:v>
                </c:pt>
                <c:pt idx="2">
                  <c:v>Thema 3: Abschlussaufgabe (Früchte sammeln)</c:v>
                </c:pt>
              </c:strCache>
            </c:strRef>
          </c:cat>
          <c:val>
            <c:numRef>
              <c:f>Tabelle1!$D$266:$D$268</c:f>
              <c:numCache>
                <c:formatCode>0.00</c:formatCode>
                <c:ptCount val="3"/>
                <c:pt idx="0">
                  <c:v>6.8</c:v>
                </c:pt>
                <c:pt idx="1">
                  <c:v>7.6</c:v>
                </c:pt>
                <c:pt idx="2">
                  <c:v>7.65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72-D24C-AE4B-252EF577FD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97"/>
        <c:overlap val="-27"/>
        <c:axId val="218056336"/>
        <c:axId val="218059088"/>
      </c:barChart>
      <c:catAx>
        <c:axId val="218056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charset="0"/>
                <a:ea typeface="Century Gothic" charset="0"/>
                <a:cs typeface="Century Gothic" charset="0"/>
              </a:defRPr>
            </a:pPr>
            <a:endParaRPr lang="de-DE"/>
          </a:p>
        </c:txPr>
        <c:crossAx val="218059088"/>
        <c:crosses val="autoZero"/>
        <c:auto val="1"/>
        <c:lblAlgn val="ctr"/>
        <c:lblOffset val="100"/>
        <c:noMultiLvlLbl val="0"/>
      </c:catAx>
      <c:valAx>
        <c:axId val="218059088"/>
        <c:scaling>
          <c:orientation val="minMax"/>
          <c:max val="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charset="0"/>
                    <a:ea typeface="Century Gothic" charset="0"/>
                    <a:cs typeface="Century Gothic" charset="0"/>
                  </a:defRPr>
                </a:pPr>
                <a:r>
                  <a:rPr lang="de-DE">
                    <a:latin typeface="Century Gothic" charset="0"/>
                    <a:ea typeface="Century Gothic" charset="0"/>
                    <a:cs typeface="Century Gothic" charset="0"/>
                  </a:rPr>
                  <a:t>Durchschnittliche</a:t>
                </a:r>
                <a:r>
                  <a:rPr lang="de-DE" baseline="0">
                    <a:latin typeface="Century Gothic" charset="0"/>
                    <a:ea typeface="Century Gothic" charset="0"/>
                    <a:cs typeface="Century Gothic" charset="0"/>
                  </a:rPr>
                  <a:t> Bewertung</a:t>
                </a:r>
                <a:endParaRPr lang="de-DE">
                  <a:latin typeface="Century Gothic" charset="0"/>
                  <a:ea typeface="Century Gothic" charset="0"/>
                  <a:cs typeface="Century Gothic" charset="0"/>
                </a:endParaRPr>
              </a:p>
            </c:rich>
          </c:tx>
          <c:layout>
            <c:manualLayout>
              <c:xMode val="edge"/>
              <c:yMode val="edge"/>
              <c:x val="1.6208693660327733E-2"/>
              <c:y val="0.3206150041530939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entury Gothic" charset="0"/>
                  <a:ea typeface="Century Gothic" charset="0"/>
                  <a:cs typeface="Century Gothic" charset="0"/>
                </a:defRPr>
              </a:pPr>
              <a:endParaRPr lang="de-D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charset="0"/>
                <a:ea typeface="Century Gothic" charset="0"/>
                <a:cs typeface="Century Gothic" charset="0"/>
              </a:defRPr>
            </a:pPr>
            <a:endParaRPr lang="de-DE"/>
          </a:p>
        </c:txPr>
        <c:crossAx val="218056336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31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charset="0"/>
                <a:ea typeface="Century Gothic" charset="0"/>
                <a:cs typeface="Century Gothic" charset="0"/>
              </a:defRPr>
            </a:pPr>
            <a:r>
              <a:rPr lang="de-DE">
                <a:latin typeface="Century Gothic" charset="0"/>
                <a:ea typeface="Century Gothic" charset="0"/>
                <a:cs typeface="Century Gothic" charset="0"/>
              </a:rPr>
              <a:t>Ich bin mit der Abschlussaufgabe "Früchte sammeln" fertig geworden.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entury Gothic" charset="0"/>
              <a:ea typeface="Century Gothic" charset="0"/>
              <a:cs typeface="Century Gothic" charset="0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Tabelle1!$D$278</c:f>
              <c:strCache>
                <c:ptCount val="1"/>
                <c:pt idx="0">
                  <c:v>nicht planorientiert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'[1]Fragebogen Teil II'!$A$129:$A$132</c:f>
              <c:strCache>
                <c:ptCount val="4"/>
                <c:pt idx="0">
                  <c:v>trifft gar nicht zu</c:v>
                </c:pt>
                <c:pt idx="1">
                  <c:v>trifft kaum zu</c:v>
                </c:pt>
                <c:pt idx="2">
                  <c:v>trifft eher zu</c:v>
                </c:pt>
                <c:pt idx="3">
                  <c:v>trifft voll zu</c:v>
                </c:pt>
              </c:strCache>
            </c:strRef>
          </c:cat>
          <c:val>
            <c:numRef>
              <c:f>Tabelle1!$D$279:$D$282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E-7B41-AD0B-84BDA5D01E72}"/>
            </c:ext>
          </c:extLst>
        </c:ser>
        <c:ser>
          <c:idx val="1"/>
          <c:order val="1"/>
          <c:tx>
            <c:strRef>
              <c:f>Tabelle1!$F$278</c:f>
              <c:strCache>
                <c:ptCount val="1"/>
                <c:pt idx="0">
                  <c:v>planorientiert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Tabelle1!$F$279:$F$282</c:f>
              <c:numCache>
                <c:formatCode>General</c:formatCode>
                <c:ptCount val="4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A9-7B4D-95DF-15FB9C0E78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8009488"/>
        <c:axId val="218012240"/>
      </c:barChart>
      <c:catAx>
        <c:axId val="218009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charset="0"/>
                <a:ea typeface="Century Gothic" charset="0"/>
                <a:cs typeface="Century Gothic" charset="0"/>
              </a:defRPr>
            </a:pPr>
            <a:endParaRPr lang="de-DE"/>
          </a:p>
        </c:txPr>
        <c:crossAx val="218012240"/>
        <c:crosses val="autoZero"/>
        <c:auto val="1"/>
        <c:lblAlgn val="ctr"/>
        <c:lblOffset val="100"/>
        <c:noMultiLvlLbl val="0"/>
      </c:catAx>
      <c:valAx>
        <c:axId val="218012240"/>
        <c:scaling>
          <c:orientation val="minMax"/>
          <c:max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charset="0"/>
                    <a:ea typeface="Century Gothic" charset="0"/>
                    <a:cs typeface="Century Gothic" charset="0"/>
                  </a:defRPr>
                </a:pPr>
                <a:r>
                  <a:rPr lang="de-DE">
                    <a:latin typeface="Century Gothic" charset="0"/>
                    <a:ea typeface="Century Gothic" charset="0"/>
                    <a:cs typeface="Century Gothic" charset="0"/>
                  </a:rPr>
                  <a:t>Anzahl</a:t>
                </a:r>
                <a:r>
                  <a:rPr lang="de-DE" baseline="0">
                    <a:latin typeface="Century Gothic" charset="0"/>
                    <a:ea typeface="Century Gothic" charset="0"/>
                    <a:cs typeface="Century Gothic" charset="0"/>
                  </a:rPr>
                  <a:t> der Schüler</a:t>
                </a:r>
                <a:endParaRPr lang="de-DE">
                  <a:latin typeface="Century Gothic" charset="0"/>
                  <a:ea typeface="Century Gothic" charset="0"/>
                  <a:cs typeface="Century Gothic" charset="0"/>
                </a:endParaRPr>
              </a:p>
            </c:rich>
          </c:tx>
          <c:layout>
            <c:manualLayout>
              <c:xMode val="edge"/>
              <c:yMode val="edge"/>
              <c:x val="2.0460270517766804E-2"/>
              <c:y val="0.335631807491953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entury Gothic" charset="0"/>
                  <a:ea typeface="Century Gothic" charset="0"/>
                  <a:cs typeface="Century Gothic" charset="0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charset="0"/>
                <a:ea typeface="Century Gothic" charset="0"/>
                <a:cs typeface="Century Gothic" charset="0"/>
              </a:defRPr>
            </a:pPr>
            <a:endParaRPr lang="de-DE"/>
          </a:p>
        </c:txPr>
        <c:crossAx val="218009488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31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charset="0"/>
                <a:ea typeface="Century Gothic" charset="0"/>
                <a:cs typeface="Century Gothic" charset="0"/>
              </a:defRPr>
            </a:pPr>
            <a:r>
              <a:rPr lang="de-DE">
                <a:latin typeface="Century Gothic" charset="0"/>
                <a:ea typeface="Century Gothic" charset="0"/>
                <a:cs typeface="Century Gothic" charset="0"/>
              </a:rPr>
              <a:t>Ich bin der Meinung, dass meine Lösung zur Abschlussaufgabe</a:t>
            </a:r>
            <a:r>
              <a:rPr lang="de-DE" baseline="0">
                <a:latin typeface="Century Gothic" charset="0"/>
                <a:ea typeface="Century Gothic" charset="0"/>
                <a:cs typeface="Century Gothic" charset="0"/>
              </a:rPr>
              <a:t> </a:t>
            </a:r>
            <a:r>
              <a:rPr lang="de-DE">
                <a:latin typeface="Century Gothic" charset="0"/>
                <a:ea typeface="Century Gothic" charset="0"/>
                <a:cs typeface="Century Gothic" charset="0"/>
              </a:rPr>
              <a:t>den Anforderungen aus der Aufgabenstellung entspricht.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entury Gothic" charset="0"/>
              <a:ea typeface="Century Gothic" charset="0"/>
              <a:cs typeface="Century Gothic" charset="0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Tabelle1!$D$295</c:f>
              <c:strCache>
                <c:ptCount val="1"/>
                <c:pt idx="0">
                  <c:v>nicht planorientiert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'[1]Fragebogen Teil II'!$A$129:$A$132</c:f>
              <c:strCache>
                <c:ptCount val="4"/>
                <c:pt idx="0">
                  <c:v>trifft gar nicht zu</c:v>
                </c:pt>
                <c:pt idx="1">
                  <c:v>trifft kaum zu</c:v>
                </c:pt>
                <c:pt idx="2">
                  <c:v>trifft eher zu</c:v>
                </c:pt>
                <c:pt idx="3">
                  <c:v>trifft voll zu</c:v>
                </c:pt>
              </c:strCache>
            </c:strRef>
          </c:cat>
          <c:val>
            <c:numRef>
              <c:f>Tabelle1!$D$296:$D$299</c:f>
              <c:numCache>
                <c:formatCode>General</c:formatCode>
                <c:ptCount val="4"/>
                <c:pt idx="0">
                  <c:v>0</c:v>
                </c:pt>
                <c:pt idx="1">
                  <c:v>1</c:v>
                </c:pt>
                <c:pt idx="2">
                  <c:v>7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D9-3847-89A2-217BDBB31B75}"/>
            </c:ext>
          </c:extLst>
        </c:ser>
        <c:ser>
          <c:idx val="1"/>
          <c:order val="1"/>
          <c:tx>
            <c:strRef>
              <c:f>Tabelle1!$F$295</c:f>
              <c:strCache>
                <c:ptCount val="1"/>
                <c:pt idx="0">
                  <c:v>planorientiert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Tabelle1!$F$296:$F$299</c:f>
              <c:numCache>
                <c:formatCode>General</c:formatCode>
                <c:ptCount val="4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65-F243-BCEF-EAC4562C89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8009488"/>
        <c:axId val="218012240"/>
      </c:barChart>
      <c:catAx>
        <c:axId val="218009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charset="0"/>
                <a:ea typeface="Century Gothic" charset="0"/>
                <a:cs typeface="Century Gothic" charset="0"/>
              </a:defRPr>
            </a:pPr>
            <a:endParaRPr lang="de-DE"/>
          </a:p>
        </c:txPr>
        <c:crossAx val="218012240"/>
        <c:crosses val="autoZero"/>
        <c:auto val="1"/>
        <c:lblAlgn val="ctr"/>
        <c:lblOffset val="100"/>
        <c:noMultiLvlLbl val="0"/>
      </c:catAx>
      <c:valAx>
        <c:axId val="218012240"/>
        <c:scaling>
          <c:orientation val="minMax"/>
          <c:max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charset="0"/>
                    <a:ea typeface="Century Gothic" charset="0"/>
                    <a:cs typeface="Century Gothic" charset="0"/>
                  </a:defRPr>
                </a:pPr>
                <a:r>
                  <a:rPr lang="de-DE">
                    <a:latin typeface="Century Gothic" charset="0"/>
                    <a:ea typeface="Century Gothic" charset="0"/>
                    <a:cs typeface="Century Gothic" charset="0"/>
                  </a:rPr>
                  <a:t>Anzahl</a:t>
                </a:r>
                <a:r>
                  <a:rPr lang="de-DE" baseline="0">
                    <a:latin typeface="Century Gothic" charset="0"/>
                    <a:ea typeface="Century Gothic" charset="0"/>
                    <a:cs typeface="Century Gothic" charset="0"/>
                  </a:rPr>
                  <a:t> der Schüler</a:t>
                </a:r>
                <a:endParaRPr lang="de-DE">
                  <a:latin typeface="Century Gothic" charset="0"/>
                  <a:ea typeface="Century Gothic" charset="0"/>
                  <a:cs typeface="Century Gothic" charset="0"/>
                </a:endParaRPr>
              </a:p>
            </c:rich>
          </c:tx>
          <c:layout>
            <c:manualLayout>
              <c:xMode val="edge"/>
              <c:yMode val="edge"/>
              <c:x val="2.0460272635637832E-2"/>
              <c:y val="0.347864223394094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entury Gothic" charset="0"/>
                  <a:ea typeface="Century Gothic" charset="0"/>
                  <a:cs typeface="Century Gothic" charset="0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charset="0"/>
                <a:ea typeface="Century Gothic" charset="0"/>
                <a:cs typeface="Century Gothic" charset="0"/>
              </a:defRPr>
            </a:pPr>
            <a:endParaRPr lang="de-DE"/>
          </a:p>
        </c:txPr>
        <c:crossAx val="218009488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31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charset="0"/>
                <a:ea typeface="Century Gothic" charset="0"/>
                <a:cs typeface="Century Gothic" charset="0"/>
              </a:defRPr>
            </a:pPr>
            <a:r>
              <a:rPr lang="de-DE">
                <a:latin typeface="Century Gothic" charset="0"/>
                <a:ea typeface="Century Gothic" charset="0"/>
                <a:cs typeface="Century Gothic" charset="0"/>
              </a:rPr>
              <a:t>Bewertung des Programmierwerkzeugs </a:t>
            </a:r>
            <a:r>
              <a:rPr lang="de-DE" sz="1400" b="0" i="0" u="none" strike="noStrike" baseline="0">
                <a:effectLst/>
              </a:rPr>
              <a:t>„Scratch“</a:t>
            </a:r>
            <a:r>
              <a:rPr lang="de-DE" sz="1400" b="0" i="0" u="none" strike="noStrike" baseline="0"/>
              <a:t> </a:t>
            </a:r>
            <a:endParaRPr lang="de-DE">
              <a:latin typeface="Century Gothic" charset="0"/>
              <a:ea typeface="Century Gothic" charset="0"/>
              <a:cs typeface="Century Gothic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entury Gothic" charset="0"/>
              <a:ea typeface="Century Gothic" charset="0"/>
              <a:cs typeface="Century Gothic" charset="0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Tabelle1!$A$172</c:f>
              <c:strCache>
                <c:ptCount val="1"/>
                <c:pt idx="0">
                  <c:v>Ich bin mit dem Programmierwerkzeug „Scratch“ gut zurechtgekommen.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Tabelle1!$A$43:$A$46</c:f>
              <c:strCache>
                <c:ptCount val="4"/>
                <c:pt idx="0">
                  <c:v>trifft gar nicht zu</c:v>
                </c:pt>
                <c:pt idx="1">
                  <c:v>trifft kaum zu</c:v>
                </c:pt>
                <c:pt idx="2">
                  <c:v>trifft eher zu</c:v>
                </c:pt>
                <c:pt idx="3">
                  <c:v>trifft voll zu</c:v>
                </c:pt>
              </c:strCache>
            </c:strRef>
          </c:cat>
          <c:val>
            <c:numRef>
              <c:f>Tabelle1!$B$174:$B$177</c:f>
              <c:numCache>
                <c:formatCode>General</c:formatCode>
                <c:ptCount val="4"/>
                <c:pt idx="0">
                  <c:v>0</c:v>
                </c:pt>
                <c:pt idx="1">
                  <c:v>3</c:v>
                </c:pt>
                <c:pt idx="2">
                  <c:v>10</c:v>
                </c:pt>
                <c:pt idx="3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41-964A-8AA2-B4A81BFBB75A}"/>
            </c:ext>
          </c:extLst>
        </c:ser>
        <c:ser>
          <c:idx val="1"/>
          <c:order val="1"/>
          <c:tx>
            <c:strRef>
              <c:f>Tabelle1!$A$189</c:f>
              <c:strCache>
                <c:ptCount val="1"/>
                <c:pt idx="0">
                  <c:v>Ich könnte mir vorstellen, auch zuhause mit „Scratch“ zu arbeiten.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Tabelle1!$A$43:$A$46</c:f>
              <c:strCache>
                <c:ptCount val="4"/>
                <c:pt idx="0">
                  <c:v>trifft gar nicht zu</c:v>
                </c:pt>
                <c:pt idx="1">
                  <c:v>trifft kaum zu</c:v>
                </c:pt>
                <c:pt idx="2">
                  <c:v>trifft eher zu</c:v>
                </c:pt>
                <c:pt idx="3">
                  <c:v>trifft voll zu</c:v>
                </c:pt>
              </c:strCache>
            </c:strRef>
          </c:cat>
          <c:val>
            <c:numRef>
              <c:f>Tabelle1!$B$191:$B$194</c:f>
              <c:numCache>
                <c:formatCode>General</c:formatCode>
                <c:ptCount val="4"/>
                <c:pt idx="0">
                  <c:v>1</c:v>
                </c:pt>
                <c:pt idx="1">
                  <c:v>11</c:v>
                </c:pt>
                <c:pt idx="2">
                  <c:v>3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41-964A-8AA2-B4A81BFBB7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7917136"/>
        <c:axId val="217919888"/>
      </c:barChart>
      <c:catAx>
        <c:axId val="217917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charset="0"/>
                <a:ea typeface="Century Gothic" charset="0"/>
                <a:cs typeface="Century Gothic" charset="0"/>
              </a:defRPr>
            </a:pPr>
            <a:endParaRPr lang="de-DE"/>
          </a:p>
        </c:txPr>
        <c:crossAx val="217919888"/>
        <c:crosses val="autoZero"/>
        <c:auto val="1"/>
        <c:lblAlgn val="ctr"/>
        <c:lblOffset val="100"/>
        <c:noMultiLvlLbl val="0"/>
      </c:catAx>
      <c:valAx>
        <c:axId val="217919888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charset="0"/>
                    <a:ea typeface="Century Gothic" charset="0"/>
                    <a:cs typeface="Century Gothic" charset="0"/>
                  </a:defRPr>
                </a:pPr>
                <a:r>
                  <a:rPr lang="de-DE">
                    <a:latin typeface="Century Gothic" charset="0"/>
                    <a:ea typeface="Century Gothic" charset="0"/>
                    <a:cs typeface="Century Gothic" charset="0"/>
                  </a:rPr>
                  <a:t>Anzahl der Schüler</a:t>
                </a:r>
              </a:p>
            </c:rich>
          </c:tx>
          <c:layout>
            <c:manualLayout>
              <c:xMode val="edge"/>
              <c:yMode val="edge"/>
              <c:x val="8.921865536038763E-3"/>
              <c:y val="0.38749179429494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entury Gothic" charset="0"/>
                  <a:ea typeface="Century Gothic" charset="0"/>
                  <a:cs typeface="Century Gothic" charset="0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charset="0"/>
                <a:ea typeface="Century Gothic" charset="0"/>
                <a:cs typeface="Century Gothic" charset="0"/>
              </a:defRPr>
            </a:pPr>
            <a:endParaRPr lang="de-DE"/>
          </a:p>
        </c:txPr>
        <c:crossAx val="217917136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charset="0"/>
              <a:ea typeface="Century Gothic" charset="0"/>
              <a:cs typeface="Century Gothic" charset="0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31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charset="0"/>
                <a:ea typeface="Century Gothic" charset="0"/>
                <a:cs typeface="Century Gothic" charset="0"/>
              </a:defRPr>
            </a:pPr>
            <a:r>
              <a:rPr lang="de-DE">
                <a:latin typeface="Century Gothic" charset="0"/>
                <a:ea typeface="Century Gothic" charset="0"/>
                <a:cs typeface="Century Gothic" charset="0"/>
              </a:rPr>
              <a:t>Selbsteinschätzung der Schüler zur Abschlussaufgabe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entury Gothic" charset="0"/>
              <a:ea typeface="Century Gothic" charset="0"/>
              <a:cs typeface="Century Gothic" charset="0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Tabelle1!$A$277</c:f>
              <c:strCache>
                <c:ptCount val="1"/>
                <c:pt idx="0">
                  <c:v>Ich bin mit der Abschlussaufgabe „Früchte sammeln“ fertig geworden.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Tabelle1!$A$43:$A$46</c:f>
              <c:strCache>
                <c:ptCount val="4"/>
                <c:pt idx="0">
                  <c:v>trifft gar nicht zu</c:v>
                </c:pt>
                <c:pt idx="1">
                  <c:v>trifft kaum zu</c:v>
                </c:pt>
                <c:pt idx="2">
                  <c:v>trifft eher zu</c:v>
                </c:pt>
                <c:pt idx="3">
                  <c:v>trifft voll zu</c:v>
                </c:pt>
              </c:strCache>
            </c:strRef>
          </c:cat>
          <c:val>
            <c:numRef>
              <c:f>Tabelle1!$B$279:$B$282</c:f>
              <c:numCache>
                <c:formatCode>General</c:formatCode>
                <c:ptCount val="4"/>
                <c:pt idx="0">
                  <c:v>0</c:v>
                </c:pt>
                <c:pt idx="1">
                  <c:v>3</c:v>
                </c:pt>
                <c:pt idx="2">
                  <c:v>8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86-674B-872B-4BC90F4DCB23}"/>
            </c:ext>
          </c:extLst>
        </c:ser>
        <c:ser>
          <c:idx val="1"/>
          <c:order val="1"/>
          <c:tx>
            <c:strRef>
              <c:f>Tabelle1!$A$294</c:f>
              <c:strCache>
                <c:ptCount val="1"/>
                <c:pt idx="0">
                  <c:v>Ich bin der Meinung, dass meine Lösung zur Abschlussaufgabe „Früchte sammeln“ den Anforderungen aus der Aufgabenstellung entspricht.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Tabelle1!$A$43:$A$46</c:f>
              <c:strCache>
                <c:ptCount val="4"/>
                <c:pt idx="0">
                  <c:v>trifft gar nicht zu</c:v>
                </c:pt>
                <c:pt idx="1">
                  <c:v>trifft kaum zu</c:v>
                </c:pt>
                <c:pt idx="2">
                  <c:v>trifft eher zu</c:v>
                </c:pt>
                <c:pt idx="3">
                  <c:v>trifft voll zu</c:v>
                </c:pt>
              </c:strCache>
            </c:strRef>
          </c:cat>
          <c:val>
            <c:numRef>
              <c:f>Tabelle1!$B$296:$B$299</c:f>
              <c:numCache>
                <c:formatCode>General</c:formatCode>
                <c:ptCount val="4"/>
                <c:pt idx="0">
                  <c:v>0</c:v>
                </c:pt>
                <c:pt idx="1">
                  <c:v>3</c:v>
                </c:pt>
                <c:pt idx="2">
                  <c:v>9</c:v>
                </c:pt>
                <c:pt idx="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86-674B-872B-4BC90F4DCB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7917136"/>
        <c:axId val="217919888"/>
      </c:barChart>
      <c:catAx>
        <c:axId val="217917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charset="0"/>
                <a:ea typeface="Century Gothic" charset="0"/>
                <a:cs typeface="Century Gothic" charset="0"/>
              </a:defRPr>
            </a:pPr>
            <a:endParaRPr lang="de-DE"/>
          </a:p>
        </c:txPr>
        <c:crossAx val="217919888"/>
        <c:crosses val="autoZero"/>
        <c:auto val="1"/>
        <c:lblAlgn val="ctr"/>
        <c:lblOffset val="100"/>
        <c:noMultiLvlLbl val="0"/>
      </c:catAx>
      <c:valAx>
        <c:axId val="217919888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charset="0"/>
                    <a:ea typeface="Century Gothic" charset="0"/>
                    <a:cs typeface="Century Gothic" charset="0"/>
                  </a:defRPr>
                </a:pPr>
                <a:r>
                  <a:rPr lang="de-DE">
                    <a:latin typeface="Century Gothic" charset="0"/>
                    <a:ea typeface="Century Gothic" charset="0"/>
                    <a:cs typeface="Century Gothic" charset="0"/>
                  </a:rPr>
                  <a:t>Anzahl der Schüler</a:t>
                </a:r>
              </a:p>
            </c:rich>
          </c:tx>
          <c:layout>
            <c:manualLayout>
              <c:xMode val="edge"/>
              <c:yMode val="edge"/>
              <c:x val="8.921865536038763E-3"/>
              <c:y val="0.38749179429494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entury Gothic" charset="0"/>
                  <a:ea typeface="Century Gothic" charset="0"/>
                  <a:cs typeface="Century Gothic" charset="0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charset="0"/>
                <a:ea typeface="Century Gothic" charset="0"/>
                <a:cs typeface="Century Gothic" charset="0"/>
              </a:defRPr>
            </a:pPr>
            <a:endParaRPr lang="de-DE"/>
          </a:p>
        </c:txPr>
        <c:crossAx val="217917136"/>
        <c:crosses val="autoZero"/>
        <c:crossBetween val="between"/>
        <c:majorUnit val="2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charset="0"/>
              <a:ea typeface="Century Gothic" charset="0"/>
              <a:cs typeface="Century Gothic" charset="0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31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charset="0"/>
                <a:ea typeface="Century Gothic" charset="0"/>
                <a:cs typeface="Century Gothic" charset="0"/>
              </a:defRPr>
            </a:pPr>
            <a:r>
              <a:rPr lang="de-DE">
                <a:latin typeface="Century Gothic" charset="0"/>
                <a:ea typeface="Century Gothic" charset="0"/>
                <a:cs typeface="Century Gothic" charset="0"/>
              </a:rPr>
              <a:t>Durchschnittliche Bewertung</a:t>
            </a:r>
            <a:r>
              <a:rPr lang="de-DE" baseline="0">
                <a:latin typeface="Century Gothic" charset="0"/>
                <a:ea typeface="Century Gothic" charset="0"/>
                <a:cs typeface="Century Gothic" charset="0"/>
              </a:rPr>
              <a:t> der Themen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Century Gothic" charset="0"/>
              <a:ea typeface="Century Gothic" charset="0"/>
              <a:cs typeface="Century Gothic" charset="0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Tabelle1!$E$265</c:f>
              <c:strCache>
                <c:ptCount val="1"/>
                <c:pt idx="0">
                  <c:v>nicht planorientiert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Tabelle1!$A$266:$A$268</c:f>
              <c:strCache>
                <c:ptCount val="3"/>
                <c:pt idx="0">
                  <c:v>Thema 1: Wiederholung (Wettrennen)</c:v>
                </c:pt>
                <c:pt idx="1">
                  <c:v>Thema 2: Übungsaufgabe (Helikopter)</c:v>
                </c:pt>
                <c:pt idx="2">
                  <c:v>Thema 3: Abschlussaufgabe (Früchte sammeln)</c:v>
                </c:pt>
              </c:strCache>
            </c:strRef>
          </c:cat>
          <c:val>
            <c:numRef>
              <c:f>Tabelle1!$E$266:$E$268</c:f>
              <c:numCache>
                <c:formatCode>0.00</c:formatCode>
                <c:ptCount val="3"/>
                <c:pt idx="1">
                  <c:v>7</c:v>
                </c:pt>
                <c:pt idx="2">
                  <c:v>7.33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F6-C345-8191-8953AAB613E3}"/>
            </c:ext>
          </c:extLst>
        </c:ser>
        <c:ser>
          <c:idx val="0"/>
          <c:order val="1"/>
          <c:tx>
            <c:strRef>
              <c:f>Tabelle1!$F$265</c:f>
              <c:strCache>
                <c:ptCount val="1"/>
                <c:pt idx="0">
                  <c:v>planorientiert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Tabelle1!$A$266:$A$268</c:f>
              <c:strCache>
                <c:ptCount val="3"/>
                <c:pt idx="0">
                  <c:v>Thema 1: Wiederholung (Wettrennen)</c:v>
                </c:pt>
                <c:pt idx="1">
                  <c:v>Thema 2: Übungsaufgabe (Helikopter)</c:v>
                </c:pt>
                <c:pt idx="2">
                  <c:v>Thema 3: Abschlussaufgabe (Früchte sammeln)</c:v>
                </c:pt>
              </c:strCache>
            </c:strRef>
          </c:cat>
          <c:val>
            <c:numRef>
              <c:f>Tabelle1!$F$266:$F$268</c:f>
              <c:numCache>
                <c:formatCode>0.00</c:formatCode>
                <c:ptCount val="3"/>
                <c:pt idx="1">
                  <c:v>8.09</c:v>
                </c:pt>
                <c:pt idx="2">
                  <c:v>7.91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3F6-C345-8191-8953AAB613E3}"/>
            </c:ext>
          </c:extLst>
        </c:ser>
        <c:ser>
          <c:idx val="1"/>
          <c:order val="2"/>
          <c:tx>
            <c:strRef>
              <c:f>Tabelle1!$D$265</c:f>
              <c:strCache>
                <c:ptCount val="1"/>
                <c:pt idx="0">
                  <c:v>gesamt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Tabelle1!$A$266:$A$268</c:f>
              <c:strCache>
                <c:ptCount val="3"/>
                <c:pt idx="0">
                  <c:v>Thema 1: Wiederholung (Wettrennen)</c:v>
                </c:pt>
                <c:pt idx="1">
                  <c:v>Thema 2: Übungsaufgabe (Helikopter)</c:v>
                </c:pt>
                <c:pt idx="2">
                  <c:v>Thema 3: Abschlussaufgabe (Früchte sammeln)</c:v>
                </c:pt>
              </c:strCache>
            </c:strRef>
          </c:cat>
          <c:val>
            <c:numRef>
              <c:f>Tabelle1!$D$266:$D$268</c:f>
              <c:numCache>
                <c:formatCode>0.00</c:formatCode>
                <c:ptCount val="3"/>
                <c:pt idx="0">
                  <c:v>6.8</c:v>
                </c:pt>
                <c:pt idx="1">
                  <c:v>7.6</c:v>
                </c:pt>
                <c:pt idx="2">
                  <c:v>7.65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BA-5E46-85C3-2A21AED12FC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18056336"/>
        <c:axId val="218059088"/>
      </c:barChart>
      <c:catAx>
        <c:axId val="218056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charset="0"/>
                <a:ea typeface="Century Gothic" charset="0"/>
                <a:cs typeface="Century Gothic" charset="0"/>
              </a:defRPr>
            </a:pPr>
            <a:endParaRPr lang="de-DE"/>
          </a:p>
        </c:txPr>
        <c:crossAx val="218059088"/>
        <c:crosses val="autoZero"/>
        <c:auto val="1"/>
        <c:lblAlgn val="ctr"/>
        <c:lblOffset val="100"/>
        <c:noMultiLvlLbl val="0"/>
      </c:catAx>
      <c:valAx>
        <c:axId val="218059088"/>
        <c:scaling>
          <c:orientation val="minMax"/>
          <c:max val="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charset="0"/>
                    <a:ea typeface="Century Gothic" charset="0"/>
                    <a:cs typeface="Century Gothic" charset="0"/>
                  </a:defRPr>
                </a:pPr>
                <a:r>
                  <a:rPr lang="de-DE">
                    <a:latin typeface="Century Gothic" charset="0"/>
                    <a:ea typeface="Century Gothic" charset="0"/>
                    <a:cs typeface="Century Gothic" charset="0"/>
                  </a:rPr>
                  <a:t>Durchschnittliche Bewertung</a:t>
                </a:r>
              </a:p>
            </c:rich>
          </c:tx>
          <c:layout>
            <c:manualLayout>
              <c:xMode val="edge"/>
              <c:yMode val="edge"/>
              <c:x val="1.0274767175668123E-2"/>
              <c:y val="0.3268488668820840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entury Gothic" charset="0"/>
                  <a:ea typeface="Century Gothic" charset="0"/>
                  <a:cs typeface="Century Gothic" charset="0"/>
                </a:defRPr>
              </a:pPr>
              <a:endParaRPr lang="de-D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charset="0"/>
                <a:ea typeface="Century Gothic" charset="0"/>
                <a:cs typeface="Century Gothic" charset="0"/>
              </a:defRPr>
            </a:pPr>
            <a:endParaRPr lang="de-DE"/>
          </a:p>
        </c:txPr>
        <c:crossAx val="218056336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31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Century Gothic" panose="020B0502020202020204" pitchFamily="34" charset="0"/>
              </a:rPr>
              <a:t>Relation Points</a:t>
            </a:r>
            <a:r>
              <a:rPr lang="en-US" baseline="0">
                <a:latin typeface="Century Gothic" panose="020B0502020202020204" pitchFamily="34" charset="0"/>
              </a:rPr>
              <a:t> &amp; Fun</a:t>
            </a:r>
            <a:endParaRPr lang="en-US">
              <a:latin typeface="Century Gothic" panose="020B0502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nicht planorientiert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Tabelle1!$D$93:$D$102</c:f>
              <c:numCache>
                <c:formatCode>General</c:formatCode>
                <c:ptCount val="10"/>
                <c:pt idx="0">
                  <c:v>19</c:v>
                </c:pt>
                <c:pt idx="1">
                  <c:v>14</c:v>
                </c:pt>
                <c:pt idx="2">
                  <c:v>12</c:v>
                </c:pt>
                <c:pt idx="3">
                  <c:v>22</c:v>
                </c:pt>
                <c:pt idx="4">
                  <c:v>20</c:v>
                </c:pt>
                <c:pt idx="5">
                  <c:v>20</c:v>
                </c:pt>
                <c:pt idx="6">
                  <c:v>21</c:v>
                </c:pt>
                <c:pt idx="7">
                  <c:v>25</c:v>
                </c:pt>
                <c:pt idx="8">
                  <c:v>8</c:v>
                </c:pt>
                <c:pt idx="9">
                  <c:v>27</c:v>
                </c:pt>
              </c:numCache>
            </c:numRef>
          </c:xVal>
          <c:yVal>
            <c:numRef>
              <c:f>Tabelle1!$J$93:$J$102</c:f>
              <c:numCache>
                <c:formatCode>General</c:formatCode>
                <c:ptCount val="10"/>
                <c:pt idx="0">
                  <c:v>4</c:v>
                </c:pt>
                <c:pt idx="1">
                  <c:v>5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7</c:v>
                </c:pt>
                <c:pt idx="7">
                  <c:v>10</c:v>
                </c:pt>
                <c:pt idx="8">
                  <c:v>2</c:v>
                </c:pt>
                <c:pt idx="9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AB-FC47-A092-519710884F69}"/>
            </c:ext>
          </c:extLst>
        </c:ser>
        <c:ser>
          <c:idx val="1"/>
          <c:order val="1"/>
          <c:tx>
            <c:v>planorientiert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Tabelle1!$D$103:$D$112</c:f>
              <c:numCache>
                <c:formatCode>General</c:formatCode>
                <c:ptCount val="10"/>
                <c:pt idx="0">
                  <c:v>24</c:v>
                </c:pt>
                <c:pt idx="1">
                  <c:v>25</c:v>
                </c:pt>
                <c:pt idx="2">
                  <c:v>19</c:v>
                </c:pt>
                <c:pt idx="3">
                  <c:v>29</c:v>
                </c:pt>
                <c:pt idx="4">
                  <c:v>19</c:v>
                </c:pt>
                <c:pt idx="5">
                  <c:v>22</c:v>
                </c:pt>
                <c:pt idx="6">
                  <c:v>9</c:v>
                </c:pt>
                <c:pt idx="7">
                  <c:v>2</c:v>
                </c:pt>
                <c:pt idx="8">
                  <c:v>22</c:v>
                </c:pt>
                <c:pt idx="9">
                  <c:v>8</c:v>
                </c:pt>
              </c:numCache>
            </c:numRef>
          </c:xVal>
          <c:yVal>
            <c:numRef>
              <c:f>Tabelle1!$J$103:$J$112</c:f>
              <c:numCache>
                <c:formatCode>General</c:formatCode>
                <c:ptCount val="10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10</c:v>
                </c:pt>
                <c:pt idx="4">
                  <c:v>6</c:v>
                </c:pt>
                <c:pt idx="5">
                  <c:v>10</c:v>
                </c:pt>
                <c:pt idx="6">
                  <c:v>5</c:v>
                </c:pt>
                <c:pt idx="7">
                  <c:v>4</c:v>
                </c:pt>
                <c:pt idx="8">
                  <c:v>8</c:v>
                </c:pt>
                <c:pt idx="9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AB-FC47-A092-519710884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9695856"/>
        <c:axId val="1252345264"/>
      </c:scatterChart>
      <c:valAx>
        <c:axId val="1349695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de-DE">
                    <a:latin typeface="Century Gothic" panose="020B0502020202020204" pitchFamily="34" charset="0"/>
                  </a:rPr>
                  <a:t>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de-DE"/>
          </a:p>
        </c:txPr>
        <c:crossAx val="1252345264"/>
        <c:crosses val="autoZero"/>
        <c:crossBetween val="midCat"/>
      </c:valAx>
      <c:valAx>
        <c:axId val="1252345264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de-DE">
                    <a:latin typeface="Century Gothic" panose="020B0502020202020204" pitchFamily="34" charset="0"/>
                  </a:rPr>
                  <a:t>Fun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de-DE"/>
          </a:p>
        </c:txPr>
        <c:crossAx val="1349695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Century Gothic" panose="020B0502020202020204" pitchFamily="34" charset="0"/>
              </a:rPr>
              <a:t>Relation Points</a:t>
            </a:r>
            <a:r>
              <a:rPr lang="en-US" baseline="0">
                <a:latin typeface="Century Gothic" panose="020B0502020202020204" pitchFamily="34" charset="0"/>
              </a:rPr>
              <a:t> &amp;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nicht planorientiert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Tabelle1!$D$93:$D$102</c:f>
              <c:numCache>
                <c:formatCode>General</c:formatCode>
                <c:ptCount val="10"/>
                <c:pt idx="0">
                  <c:v>19</c:v>
                </c:pt>
                <c:pt idx="1">
                  <c:v>14</c:v>
                </c:pt>
                <c:pt idx="2">
                  <c:v>12</c:v>
                </c:pt>
                <c:pt idx="3">
                  <c:v>22</c:v>
                </c:pt>
                <c:pt idx="4">
                  <c:v>20</c:v>
                </c:pt>
                <c:pt idx="5">
                  <c:v>20</c:v>
                </c:pt>
                <c:pt idx="6">
                  <c:v>21</c:v>
                </c:pt>
                <c:pt idx="7">
                  <c:v>25</c:v>
                </c:pt>
                <c:pt idx="8">
                  <c:v>8</c:v>
                </c:pt>
                <c:pt idx="9">
                  <c:v>27</c:v>
                </c:pt>
              </c:numCache>
            </c:numRef>
          </c:xVal>
          <c:yVal>
            <c:numRef>
              <c:f>Tabelle1!$C$93:$C$102</c:f>
              <c:numCache>
                <c:formatCode>General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2A-CD4B-A133-929EA20AE482}"/>
            </c:ext>
          </c:extLst>
        </c:ser>
        <c:ser>
          <c:idx val="1"/>
          <c:order val="1"/>
          <c:tx>
            <c:v>planorientiert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Tabelle1!$D$103:$D$112</c:f>
              <c:numCache>
                <c:formatCode>General</c:formatCode>
                <c:ptCount val="10"/>
                <c:pt idx="0">
                  <c:v>24</c:v>
                </c:pt>
                <c:pt idx="1">
                  <c:v>25</c:v>
                </c:pt>
                <c:pt idx="2">
                  <c:v>19</c:v>
                </c:pt>
                <c:pt idx="3">
                  <c:v>29</c:v>
                </c:pt>
                <c:pt idx="4">
                  <c:v>19</c:v>
                </c:pt>
                <c:pt idx="5">
                  <c:v>22</c:v>
                </c:pt>
                <c:pt idx="6">
                  <c:v>9</c:v>
                </c:pt>
                <c:pt idx="7">
                  <c:v>2</c:v>
                </c:pt>
                <c:pt idx="8">
                  <c:v>22</c:v>
                </c:pt>
                <c:pt idx="9">
                  <c:v>8</c:v>
                </c:pt>
              </c:numCache>
            </c:numRef>
          </c:xVal>
          <c:yVal>
            <c:numRef>
              <c:f>Tabelle1!$C$103:$C$112</c:f>
              <c:numCache>
                <c:formatCode>General</c:formatCode>
                <c:ptCount val="10"/>
                <c:pt idx="0">
                  <c:v>4</c:v>
                </c:pt>
                <c:pt idx="1">
                  <c:v>3</c:v>
                </c:pt>
                <c:pt idx="2">
                  <c:v>4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2A-CD4B-A133-929EA20AE4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9695856"/>
        <c:axId val="1252345264"/>
      </c:scatterChart>
      <c:valAx>
        <c:axId val="1349695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de-DE">
                    <a:latin typeface="Century Gothic" panose="020B0502020202020204" pitchFamily="34" charset="0"/>
                  </a:rPr>
                  <a:t>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de-DE"/>
          </a:p>
        </c:txPr>
        <c:crossAx val="1252345264"/>
        <c:crosses val="autoZero"/>
        <c:crossBetween val="midCat"/>
      </c:valAx>
      <c:valAx>
        <c:axId val="1252345264"/>
        <c:scaling>
          <c:orientation val="minMax"/>
          <c:max val="4"/>
          <c:min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de-DE">
                    <a:latin typeface="Century Gothic" panose="020B0502020202020204" pitchFamily="34" charset="0"/>
                  </a:rPr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de-DE"/>
          </a:p>
        </c:txPr>
        <c:crossAx val="134969585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Century Gothic" panose="020B0502020202020204" pitchFamily="34" charset="0"/>
              </a:rPr>
              <a:t>Relation Points</a:t>
            </a:r>
            <a:r>
              <a:rPr lang="en-US" baseline="0">
                <a:latin typeface="Century Gothic" panose="020B0502020202020204" pitchFamily="34" charset="0"/>
              </a:rPr>
              <a:t> &amp; Experience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nicht planorientiert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Tabelle1!$D$93:$D$102</c:f>
              <c:numCache>
                <c:formatCode>General</c:formatCode>
                <c:ptCount val="10"/>
                <c:pt idx="0">
                  <c:v>19</c:v>
                </c:pt>
                <c:pt idx="1">
                  <c:v>14</c:v>
                </c:pt>
                <c:pt idx="2">
                  <c:v>12</c:v>
                </c:pt>
                <c:pt idx="3">
                  <c:v>22</c:v>
                </c:pt>
                <c:pt idx="4">
                  <c:v>20</c:v>
                </c:pt>
                <c:pt idx="5">
                  <c:v>20</c:v>
                </c:pt>
                <c:pt idx="6">
                  <c:v>21</c:v>
                </c:pt>
                <c:pt idx="7">
                  <c:v>25</c:v>
                </c:pt>
                <c:pt idx="8">
                  <c:v>8</c:v>
                </c:pt>
                <c:pt idx="9">
                  <c:v>27</c:v>
                </c:pt>
              </c:numCache>
            </c:numRef>
          </c:xVal>
          <c:yVal>
            <c:numRef>
              <c:f>Tabelle1!$H$93:$H$102</c:f>
              <c:numCache>
                <c:formatCode>General</c:formatCode>
                <c:ptCount val="10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16-1944-847E-07EECBACD36C}"/>
            </c:ext>
          </c:extLst>
        </c:ser>
        <c:ser>
          <c:idx val="1"/>
          <c:order val="1"/>
          <c:tx>
            <c:v>planorientiert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Tabelle1!$D$103:$D$112</c:f>
              <c:numCache>
                <c:formatCode>General</c:formatCode>
                <c:ptCount val="10"/>
                <c:pt idx="0">
                  <c:v>24</c:v>
                </c:pt>
                <c:pt idx="1">
                  <c:v>25</c:v>
                </c:pt>
                <c:pt idx="2">
                  <c:v>19</c:v>
                </c:pt>
                <c:pt idx="3">
                  <c:v>29</c:v>
                </c:pt>
                <c:pt idx="4">
                  <c:v>19</c:v>
                </c:pt>
                <c:pt idx="5">
                  <c:v>22</c:v>
                </c:pt>
                <c:pt idx="6">
                  <c:v>9</c:v>
                </c:pt>
                <c:pt idx="7">
                  <c:v>2</c:v>
                </c:pt>
                <c:pt idx="8">
                  <c:v>22</c:v>
                </c:pt>
                <c:pt idx="9">
                  <c:v>8</c:v>
                </c:pt>
              </c:numCache>
            </c:numRef>
          </c:xVal>
          <c:yVal>
            <c:numRef>
              <c:f>Tabelle1!$H$103:$H$112</c:f>
              <c:numCache>
                <c:formatCode>General</c:formatCode>
                <c:ptCount val="10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4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D16-1944-847E-07EECBACD3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9695856"/>
        <c:axId val="1252345264"/>
      </c:scatterChart>
      <c:valAx>
        <c:axId val="1349695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de-DE">
                    <a:latin typeface="Century Gothic" panose="020B0502020202020204" pitchFamily="34" charset="0"/>
                  </a:rPr>
                  <a:t>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de-DE"/>
          </a:p>
        </c:txPr>
        <c:crossAx val="1252345264"/>
        <c:crosses val="autoZero"/>
        <c:crossBetween val="midCat"/>
      </c:valAx>
      <c:valAx>
        <c:axId val="1252345264"/>
        <c:scaling>
          <c:orientation val="minMax"/>
          <c:max val="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de-DE">
                    <a:latin typeface="Century Gothic" panose="020B0502020202020204" pitchFamily="34" charset="0"/>
                  </a:rPr>
                  <a:t>Experience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de-DE"/>
          </a:p>
        </c:txPr>
        <c:crossAx val="134969585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Century Gothic" panose="020B0502020202020204" pitchFamily="34" charset="0"/>
              </a:rPr>
              <a:t>Relation Points</a:t>
            </a:r>
            <a:r>
              <a:rPr lang="en-US" baseline="0">
                <a:latin typeface="Century Gothic" panose="020B0502020202020204" pitchFamily="34" charset="0"/>
              </a:rPr>
              <a:t> &amp; Completed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nicht planorientiert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Tabelle1!$D$93:$D$102</c:f>
              <c:numCache>
                <c:formatCode>General</c:formatCode>
                <c:ptCount val="10"/>
                <c:pt idx="0">
                  <c:v>19</c:v>
                </c:pt>
                <c:pt idx="1">
                  <c:v>14</c:v>
                </c:pt>
                <c:pt idx="2">
                  <c:v>12</c:v>
                </c:pt>
                <c:pt idx="3">
                  <c:v>22</c:v>
                </c:pt>
                <c:pt idx="4">
                  <c:v>20</c:v>
                </c:pt>
                <c:pt idx="5">
                  <c:v>20</c:v>
                </c:pt>
                <c:pt idx="6">
                  <c:v>21</c:v>
                </c:pt>
                <c:pt idx="7">
                  <c:v>25</c:v>
                </c:pt>
                <c:pt idx="8">
                  <c:v>8</c:v>
                </c:pt>
                <c:pt idx="9">
                  <c:v>27</c:v>
                </c:pt>
              </c:numCache>
            </c:numRef>
          </c:xVal>
          <c:yVal>
            <c:numRef>
              <c:f>Tabelle1!$L$93:$L$102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4</c:v>
                </c:pt>
                <c:pt idx="8">
                  <c:v>2</c:v>
                </c:pt>
                <c:pt idx="9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59-ED4D-A869-AF03112345E7}"/>
            </c:ext>
          </c:extLst>
        </c:ser>
        <c:ser>
          <c:idx val="1"/>
          <c:order val="1"/>
          <c:tx>
            <c:v>planorientiert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Tabelle1!$D$103:$D$112</c:f>
              <c:numCache>
                <c:formatCode>General</c:formatCode>
                <c:ptCount val="10"/>
                <c:pt idx="0">
                  <c:v>24</c:v>
                </c:pt>
                <c:pt idx="1">
                  <c:v>25</c:v>
                </c:pt>
                <c:pt idx="2">
                  <c:v>19</c:v>
                </c:pt>
                <c:pt idx="3">
                  <c:v>29</c:v>
                </c:pt>
                <c:pt idx="4">
                  <c:v>19</c:v>
                </c:pt>
                <c:pt idx="5">
                  <c:v>22</c:v>
                </c:pt>
                <c:pt idx="6">
                  <c:v>9</c:v>
                </c:pt>
                <c:pt idx="7">
                  <c:v>2</c:v>
                </c:pt>
                <c:pt idx="8">
                  <c:v>22</c:v>
                </c:pt>
                <c:pt idx="9">
                  <c:v>8</c:v>
                </c:pt>
              </c:numCache>
            </c:numRef>
          </c:xVal>
          <c:yVal>
            <c:numRef>
              <c:f>Tabelle1!$L$103:$L$112</c:f>
              <c:numCache>
                <c:formatCode>General</c:formatCode>
                <c:ptCount val="10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59-ED4D-A869-AF03112345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9695856"/>
        <c:axId val="1252345264"/>
      </c:scatterChart>
      <c:valAx>
        <c:axId val="1349695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de-DE">
                    <a:latin typeface="Century Gothic" panose="020B0502020202020204" pitchFamily="34" charset="0"/>
                  </a:rPr>
                  <a:t>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de-DE"/>
          </a:p>
        </c:txPr>
        <c:crossAx val="1252345264"/>
        <c:crosses val="autoZero"/>
        <c:crossBetween val="midCat"/>
      </c:valAx>
      <c:valAx>
        <c:axId val="1252345264"/>
        <c:scaling>
          <c:orientation val="minMax"/>
          <c:max val="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de-DE">
                    <a:latin typeface="Century Gothic" panose="020B0502020202020204" pitchFamily="34" charset="0"/>
                  </a:rPr>
                  <a:t>Completed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de-DE"/>
          </a:p>
        </c:txPr>
        <c:crossAx val="134969585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Century Gothic" panose="020B0502020202020204" pitchFamily="34" charset="0"/>
              </a:rPr>
              <a:t>Relation Points</a:t>
            </a:r>
            <a:r>
              <a:rPr lang="en-US" baseline="0">
                <a:latin typeface="Century Gothic" panose="020B0502020202020204" pitchFamily="34" charset="0"/>
              </a:rPr>
              <a:t> &amp; Correctness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nicht planorientiert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Tabelle1!$D$93:$D$102</c:f>
              <c:numCache>
                <c:formatCode>General</c:formatCode>
                <c:ptCount val="10"/>
                <c:pt idx="0">
                  <c:v>19</c:v>
                </c:pt>
                <c:pt idx="1">
                  <c:v>14</c:v>
                </c:pt>
                <c:pt idx="2">
                  <c:v>12</c:v>
                </c:pt>
                <c:pt idx="3">
                  <c:v>22</c:v>
                </c:pt>
                <c:pt idx="4">
                  <c:v>20</c:v>
                </c:pt>
                <c:pt idx="5">
                  <c:v>20</c:v>
                </c:pt>
                <c:pt idx="6">
                  <c:v>21</c:v>
                </c:pt>
                <c:pt idx="7">
                  <c:v>25</c:v>
                </c:pt>
                <c:pt idx="8">
                  <c:v>8</c:v>
                </c:pt>
                <c:pt idx="9">
                  <c:v>27</c:v>
                </c:pt>
              </c:numCache>
            </c:numRef>
          </c:xVal>
          <c:yVal>
            <c:numRef>
              <c:f>Tabelle1!$N$93:$N$102</c:f>
              <c:numCache>
                <c:formatCode>General</c:formatCode>
                <c:ptCount val="10"/>
                <c:pt idx="0">
                  <c:v>3</c:v>
                </c:pt>
                <c:pt idx="1">
                  <c:v>2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2</c:v>
                </c:pt>
                <c:pt idx="9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E8-0947-8762-CB9EE3FF131A}"/>
            </c:ext>
          </c:extLst>
        </c:ser>
        <c:ser>
          <c:idx val="1"/>
          <c:order val="1"/>
          <c:tx>
            <c:v>planorientiert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Tabelle1!$D$103:$D$112</c:f>
              <c:numCache>
                <c:formatCode>General</c:formatCode>
                <c:ptCount val="10"/>
                <c:pt idx="0">
                  <c:v>24</c:v>
                </c:pt>
                <c:pt idx="1">
                  <c:v>25</c:v>
                </c:pt>
                <c:pt idx="2">
                  <c:v>19</c:v>
                </c:pt>
                <c:pt idx="3">
                  <c:v>29</c:v>
                </c:pt>
                <c:pt idx="4">
                  <c:v>19</c:v>
                </c:pt>
                <c:pt idx="5">
                  <c:v>22</c:v>
                </c:pt>
                <c:pt idx="6">
                  <c:v>9</c:v>
                </c:pt>
                <c:pt idx="7">
                  <c:v>2</c:v>
                </c:pt>
                <c:pt idx="8">
                  <c:v>22</c:v>
                </c:pt>
                <c:pt idx="9">
                  <c:v>8</c:v>
                </c:pt>
              </c:numCache>
            </c:numRef>
          </c:xVal>
          <c:yVal>
            <c:numRef>
              <c:f>Tabelle1!$N$103:$N$112</c:f>
              <c:numCache>
                <c:formatCode>General</c:formatCode>
                <c:ptCount val="10"/>
                <c:pt idx="0">
                  <c:v>4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DE8-0947-8762-CB9EE3FF13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9695856"/>
        <c:axId val="1252345264"/>
      </c:scatterChart>
      <c:valAx>
        <c:axId val="1349695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de-DE">
                    <a:latin typeface="Century Gothic" panose="020B0502020202020204" pitchFamily="34" charset="0"/>
                  </a:rPr>
                  <a:t>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de-DE"/>
          </a:p>
        </c:txPr>
        <c:crossAx val="1252345264"/>
        <c:crosses val="autoZero"/>
        <c:crossBetween val="midCat"/>
      </c:valAx>
      <c:valAx>
        <c:axId val="1252345264"/>
        <c:scaling>
          <c:orientation val="minMax"/>
          <c:max val="4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Century Gothic" panose="020B0502020202020204" pitchFamily="34" charset="0"/>
                    <a:ea typeface="+mn-ea"/>
                    <a:cs typeface="+mn-cs"/>
                  </a:defRPr>
                </a:pPr>
                <a:r>
                  <a:rPr lang="de-DE">
                    <a:latin typeface="Century Gothic" panose="020B0502020202020204" pitchFamily="34" charset="0"/>
                  </a:rPr>
                  <a:t>Self-Evaluation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Century Gothic" panose="020B0502020202020204" pitchFamily="34" charset="0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de-DE"/>
          </a:p>
        </c:txPr>
        <c:crossAx val="134969585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entury Gothic" panose="020B0502020202020204" pitchFamily="34" charset="0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12830</xdr:rowOff>
    </xdr:from>
    <xdr:to>
      <xdr:col>14</xdr:col>
      <xdr:colOff>51185</xdr:colOff>
      <xdr:row>21</xdr:row>
      <xdr:rowOff>82680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BF45EB6D-6687-F04A-A8AA-1741B0A22F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12829</xdr:colOff>
      <xdr:row>23</xdr:row>
      <xdr:rowOff>1</xdr:rowOff>
    </xdr:from>
    <xdr:to>
      <xdr:col>14</xdr:col>
      <xdr:colOff>64014</xdr:colOff>
      <xdr:row>38</xdr:row>
      <xdr:rowOff>66676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613B0C2-B4D7-5342-AA23-D7148FFFB0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40</xdr:row>
      <xdr:rowOff>0</xdr:rowOff>
    </xdr:from>
    <xdr:to>
      <xdr:col>14</xdr:col>
      <xdr:colOff>51185</xdr:colOff>
      <xdr:row>55</xdr:row>
      <xdr:rowOff>66675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7561152E-5B8D-884D-AA1D-F9DF30D643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818316</xdr:colOff>
      <xdr:row>6</xdr:row>
      <xdr:rowOff>12829</xdr:rowOff>
    </xdr:from>
    <xdr:to>
      <xdr:col>26</xdr:col>
      <xdr:colOff>818316</xdr:colOff>
      <xdr:row>27</xdr:row>
      <xdr:rowOff>79504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FED1E19B-86F9-8B40-941F-1355DF6068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0</xdr:colOff>
      <xdr:row>171</xdr:row>
      <xdr:rowOff>1924</xdr:rowOff>
    </xdr:from>
    <xdr:to>
      <xdr:col>14</xdr:col>
      <xdr:colOff>17575</xdr:colOff>
      <xdr:row>186</xdr:row>
      <xdr:rowOff>66547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78289C44-10D9-7E4A-9160-16F6A9B123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859494</xdr:colOff>
      <xdr:row>188</xdr:row>
      <xdr:rowOff>1924</xdr:rowOff>
    </xdr:from>
    <xdr:to>
      <xdr:col>14</xdr:col>
      <xdr:colOff>17574</xdr:colOff>
      <xdr:row>203</xdr:row>
      <xdr:rowOff>66547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8284277E-6B97-B54F-A1BD-CE7E6577CC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12828</xdr:colOff>
      <xdr:row>205</xdr:row>
      <xdr:rowOff>1923</xdr:rowOff>
    </xdr:from>
    <xdr:to>
      <xdr:col>14</xdr:col>
      <xdr:colOff>30403</xdr:colOff>
      <xdr:row>220</xdr:row>
      <xdr:rowOff>66546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050FCDBD-0808-9540-B0F5-02A0984FEF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16933</xdr:colOff>
      <xdr:row>221</xdr:row>
      <xdr:rowOff>186266</xdr:rowOff>
    </xdr:from>
    <xdr:to>
      <xdr:col>17</xdr:col>
      <xdr:colOff>683846</xdr:colOff>
      <xdr:row>247</xdr:row>
      <xdr:rowOff>101600</xdr:rowOff>
    </xdr:to>
    <xdr:graphicFrame macro="">
      <xdr:nvGraphicFramePr>
        <xdr:cNvPr id="11" name="Diagramm 10">
          <a:extLst>
            <a:ext uri="{FF2B5EF4-FFF2-40B4-BE49-F238E27FC236}">
              <a16:creationId xmlns:a16="http://schemas.microsoft.com/office/drawing/2014/main" id="{916ABE1B-38A3-444D-9918-10C588AA75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12700</xdr:colOff>
      <xdr:row>276</xdr:row>
      <xdr:rowOff>12700</xdr:rowOff>
    </xdr:from>
    <xdr:to>
      <xdr:col>14</xdr:col>
      <xdr:colOff>30275</xdr:colOff>
      <xdr:row>291</xdr:row>
      <xdr:rowOff>79375</xdr:rowOff>
    </xdr:to>
    <xdr:graphicFrame macro="">
      <xdr:nvGraphicFramePr>
        <xdr:cNvPr id="13" name="Diagramm 12">
          <a:extLst>
            <a:ext uri="{FF2B5EF4-FFF2-40B4-BE49-F238E27FC236}">
              <a16:creationId xmlns:a16="http://schemas.microsoft.com/office/drawing/2014/main" id="{915EE697-8A79-B84E-8F9E-9B67BDAC8F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859367</xdr:colOff>
      <xdr:row>296</xdr:row>
      <xdr:rowOff>182033</xdr:rowOff>
    </xdr:from>
    <xdr:to>
      <xdr:col>14</xdr:col>
      <xdr:colOff>17447</xdr:colOff>
      <xdr:row>312</xdr:row>
      <xdr:rowOff>45508</xdr:rowOff>
    </xdr:to>
    <xdr:graphicFrame macro="">
      <xdr:nvGraphicFramePr>
        <xdr:cNvPr id="14" name="Diagramm 13">
          <a:extLst>
            <a:ext uri="{FF2B5EF4-FFF2-40B4-BE49-F238E27FC236}">
              <a16:creationId xmlns:a16="http://schemas.microsoft.com/office/drawing/2014/main" id="{6C8831AB-A38A-754F-BAE1-7BF9200BFB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15</xdr:col>
      <xdr:colOff>12828</xdr:colOff>
      <xdr:row>171</xdr:row>
      <xdr:rowOff>12828</xdr:rowOff>
    </xdr:from>
    <xdr:to>
      <xdr:col>27</xdr:col>
      <xdr:colOff>12828</xdr:colOff>
      <xdr:row>192</xdr:row>
      <xdr:rowOff>79503</xdr:rowOff>
    </xdr:to>
    <xdr:graphicFrame macro="">
      <xdr:nvGraphicFramePr>
        <xdr:cNvPr id="12" name="Diagramm 11">
          <a:extLst>
            <a:ext uri="{FF2B5EF4-FFF2-40B4-BE49-F238E27FC236}">
              <a16:creationId xmlns:a16="http://schemas.microsoft.com/office/drawing/2014/main" id="{F24D782B-21F1-CD49-A869-8B900A9DDC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15</xdr:col>
      <xdr:colOff>0</xdr:colOff>
      <xdr:row>276</xdr:row>
      <xdr:rowOff>12828</xdr:rowOff>
    </xdr:from>
    <xdr:to>
      <xdr:col>27</xdr:col>
      <xdr:colOff>0</xdr:colOff>
      <xdr:row>297</xdr:row>
      <xdr:rowOff>79503</xdr:rowOff>
    </xdr:to>
    <xdr:graphicFrame macro="">
      <xdr:nvGraphicFramePr>
        <xdr:cNvPr id="15" name="Diagramm 14">
          <a:extLst>
            <a:ext uri="{FF2B5EF4-FFF2-40B4-BE49-F238E27FC236}">
              <a16:creationId xmlns:a16="http://schemas.microsoft.com/office/drawing/2014/main" id="{8CC849F1-D8EA-FC40-BA59-AF02824480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8</xdr:col>
      <xdr:colOff>0</xdr:colOff>
      <xdr:row>249</xdr:row>
      <xdr:rowOff>67734</xdr:rowOff>
    </xdr:from>
    <xdr:to>
      <xdr:col>16</xdr:col>
      <xdr:colOff>118534</xdr:colOff>
      <xdr:row>274</xdr:row>
      <xdr:rowOff>186265</xdr:rowOff>
    </xdr:to>
    <xdr:graphicFrame macro="">
      <xdr:nvGraphicFramePr>
        <xdr:cNvPr id="16" name="Diagramm 15">
          <a:extLst>
            <a:ext uri="{FF2B5EF4-FFF2-40B4-BE49-F238E27FC236}">
              <a16:creationId xmlns:a16="http://schemas.microsoft.com/office/drawing/2014/main" id="{2D49B4AC-EC03-3842-8D98-547B40E73A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21</xdr:col>
      <xdr:colOff>144975</xdr:colOff>
      <xdr:row>90</xdr:row>
      <xdr:rowOff>178119</xdr:rowOff>
    </xdr:from>
    <xdr:to>
      <xdr:col>27</xdr:col>
      <xdr:colOff>173112</xdr:colOff>
      <xdr:row>105</xdr:row>
      <xdr:rowOff>7120</xdr:rowOff>
    </xdr:to>
    <xdr:graphicFrame macro="">
      <xdr:nvGraphicFramePr>
        <xdr:cNvPr id="17" name="Diagramm 16">
          <a:extLst>
            <a:ext uri="{FF2B5EF4-FFF2-40B4-BE49-F238E27FC236}">
              <a16:creationId xmlns:a16="http://schemas.microsoft.com/office/drawing/2014/main" id="{E5609B05-8086-5149-A16A-6CE0EA4AB1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27</xdr:col>
      <xdr:colOff>386063</xdr:colOff>
      <xdr:row>90</xdr:row>
      <xdr:rowOff>164908</xdr:rowOff>
    </xdr:from>
    <xdr:to>
      <xdr:col>33</xdr:col>
      <xdr:colOff>398723</xdr:colOff>
      <xdr:row>104</xdr:row>
      <xdr:rowOff>201598</xdr:rowOff>
    </xdr:to>
    <xdr:graphicFrame macro="">
      <xdr:nvGraphicFramePr>
        <xdr:cNvPr id="19" name="Diagramm 18">
          <a:extLst>
            <a:ext uri="{FF2B5EF4-FFF2-40B4-BE49-F238E27FC236}">
              <a16:creationId xmlns:a16="http://schemas.microsoft.com/office/drawing/2014/main" id="{5D7605B5-77DC-9849-857B-8DD127F29D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27</xdr:col>
      <xdr:colOff>386062</xdr:colOff>
      <xdr:row>105</xdr:row>
      <xdr:rowOff>159776</xdr:rowOff>
    </xdr:from>
    <xdr:to>
      <xdr:col>33</xdr:col>
      <xdr:colOff>398722</xdr:colOff>
      <xdr:row>123</xdr:row>
      <xdr:rowOff>188769</xdr:rowOff>
    </xdr:to>
    <xdr:graphicFrame macro="">
      <xdr:nvGraphicFramePr>
        <xdr:cNvPr id="20" name="Diagramm 19">
          <a:extLst>
            <a:ext uri="{FF2B5EF4-FFF2-40B4-BE49-F238E27FC236}">
              <a16:creationId xmlns:a16="http://schemas.microsoft.com/office/drawing/2014/main" id="{57F03AC9-2CE4-E74F-BC33-320208EDF4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33</xdr:col>
      <xdr:colOff>561641</xdr:colOff>
      <xdr:row>90</xdr:row>
      <xdr:rowOff>200057</xdr:rowOff>
    </xdr:from>
    <xdr:to>
      <xdr:col>39</xdr:col>
      <xdr:colOff>583449</xdr:colOff>
      <xdr:row>105</xdr:row>
      <xdr:rowOff>6094</xdr:rowOff>
    </xdr:to>
    <xdr:graphicFrame macro="">
      <xdr:nvGraphicFramePr>
        <xdr:cNvPr id="21" name="Diagramm 20">
          <a:extLst>
            <a:ext uri="{FF2B5EF4-FFF2-40B4-BE49-F238E27FC236}">
              <a16:creationId xmlns:a16="http://schemas.microsoft.com/office/drawing/2014/main" id="{B21E1054-1BB3-7F44-8630-826C9BB311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33</xdr:col>
      <xdr:colOff>561642</xdr:colOff>
      <xdr:row>105</xdr:row>
      <xdr:rowOff>170681</xdr:rowOff>
    </xdr:from>
    <xdr:to>
      <xdr:col>39</xdr:col>
      <xdr:colOff>583450</xdr:colOff>
      <xdr:row>123</xdr:row>
      <xdr:rowOff>195183</xdr:rowOff>
    </xdr:to>
    <xdr:graphicFrame macro="">
      <xdr:nvGraphicFramePr>
        <xdr:cNvPr id="22" name="Diagramm 21">
          <a:extLst>
            <a:ext uri="{FF2B5EF4-FFF2-40B4-BE49-F238E27FC236}">
              <a16:creationId xmlns:a16="http://schemas.microsoft.com/office/drawing/2014/main" id="{1F5C2CFA-B824-3F40-A8F0-C0B6450497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ebastian/Dropbox/Kru&#776;mel%20&amp;%20Keks/BA/Auswertung/Fragebogen%20Teil%20I%20und%20I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agenbogen Teil I"/>
      <sheetName val="Fragebogen Teil II"/>
    </sheetNames>
    <sheetDataSet>
      <sheetData sheetId="0">
        <row r="5">
          <cell r="A5" t="str">
            <v>trifft gar nicht zu</v>
          </cell>
        </row>
        <row r="6">
          <cell r="A6" t="str">
            <v>trifft kaum zu</v>
          </cell>
        </row>
        <row r="7">
          <cell r="A7" t="str">
            <v>trifft eher zu</v>
          </cell>
        </row>
        <row r="8">
          <cell r="A8" t="str">
            <v>trifft voll zu</v>
          </cell>
        </row>
        <row r="22">
          <cell r="A22" t="str">
            <v>trifft gar nicht zu</v>
          </cell>
        </row>
        <row r="23">
          <cell r="A23" t="str">
            <v>trifft kaum zu</v>
          </cell>
        </row>
        <row r="24">
          <cell r="A24" t="str">
            <v>trifft eher zu</v>
          </cell>
        </row>
        <row r="25">
          <cell r="A25" t="str">
            <v>trifft voll zu</v>
          </cell>
        </row>
      </sheetData>
      <sheetData sheetId="1">
        <row r="129">
          <cell r="A129" t="str">
            <v>trifft gar nicht zu</v>
          </cell>
        </row>
        <row r="130">
          <cell r="A130" t="str">
            <v>trifft kaum zu</v>
          </cell>
        </row>
        <row r="131">
          <cell r="A131" t="str">
            <v>trifft eher zu</v>
          </cell>
        </row>
        <row r="132">
          <cell r="A132" t="str">
            <v>trifft voll zu</v>
          </cell>
        </row>
        <row r="146">
          <cell r="A146" t="str">
            <v>trifft gar nicht zu</v>
          </cell>
        </row>
        <row r="147">
          <cell r="A147" t="str">
            <v>trifft kaum zu</v>
          </cell>
        </row>
        <row r="148">
          <cell r="A148" t="str">
            <v>trifft eher zu</v>
          </cell>
        </row>
        <row r="149">
          <cell r="A149" t="str">
            <v>trifft voll zu</v>
          </cell>
        </row>
        <row r="163">
          <cell r="A163" t="str">
            <v>trifft gar nicht zu</v>
          </cell>
        </row>
        <row r="164">
          <cell r="A164" t="str">
            <v>trifft kaum zu</v>
          </cell>
        </row>
        <row r="165">
          <cell r="A165" t="str">
            <v>trifft eher zu</v>
          </cell>
        </row>
        <row r="166">
          <cell r="A166" t="str">
            <v>trifft voll zu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6A402-046A-0048-B8A5-E0FC7B841F14}">
  <dimension ref="A1:Z358"/>
  <sheetViews>
    <sheetView tabSelected="1" topLeftCell="A140" zoomScale="91" zoomScaleNormal="90" workbookViewId="0">
      <selection activeCell="I169" sqref="I169"/>
    </sheetView>
  </sheetViews>
  <sheetFormatPr baseColWidth="10" defaultRowHeight="16" x14ac:dyDescent="0.2"/>
  <cols>
    <col min="1" max="1" width="17.6640625" style="2" customWidth="1"/>
    <col min="2" max="8" width="11.33203125" style="2" customWidth="1"/>
    <col min="9" max="16384" width="10.83203125" style="2"/>
  </cols>
  <sheetData>
    <row r="1" spans="1:7" x14ac:dyDescent="0.2">
      <c r="A1" s="1" t="s">
        <v>57</v>
      </c>
    </row>
    <row r="3" spans="1:7" x14ac:dyDescent="0.2">
      <c r="A3" s="2" t="s">
        <v>0</v>
      </c>
      <c r="B3" s="2">
        <v>20</v>
      </c>
      <c r="C3" s="3" t="s">
        <v>83</v>
      </c>
    </row>
    <row r="5" spans="1:7" x14ac:dyDescent="0.2">
      <c r="A5" s="1" t="s">
        <v>1</v>
      </c>
    </row>
    <row r="7" spans="1:7" x14ac:dyDescent="0.2">
      <c r="A7" s="1" t="s">
        <v>38</v>
      </c>
    </row>
    <row r="8" spans="1:7" x14ac:dyDescent="0.2">
      <c r="B8" s="2" t="s">
        <v>49</v>
      </c>
      <c r="D8" s="11" t="s">
        <v>50</v>
      </c>
      <c r="E8" s="11"/>
      <c r="F8" s="11" t="s">
        <v>51</v>
      </c>
      <c r="G8" s="11"/>
    </row>
    <row r="9" spans="1:7" x14ac:dyDescent="0.2">
      <c r="A9" s="12" t="s">
        <v>2</v>
      </c>
      <c r="B9" s="8">
        <f>SUM(D9+F9)</f>
        <v>0</v>
      </c>
      <c r="C9" s="15">
        <f>B9/B3</f>
        <v>0</v>
      </c>
      <c r="D9" s="8">
        <v>0</v>
      </c>
      <c r="E9" s="15">
        <f>D9/SUM($D$9:$D$12)</f>
        <v>0</v>
      </c>
      <c r="F9" s="8">
        <v>0</v>
      </c>
      <c r="G9" s="15">
        <f>F9/SUM($F$9:$F$12)</f>
        <v>0</v>
      </c>
    </row>
    <row r="10" spans="1:7" x14ac:dyDescent="0.2">
      <c r="A10" s="13" t="s">
        <v>3</v>
      </c>
      <c r="B10" s="9">
        <f t="shared" ref="B10:B12" si="0">SUM(D10+F10)</f>
        <v>0</v>
      </c>
      <c r="C10" s="16">
        <f>B10/B3</f>
        <v>0</v>
      </c>
      <c r="D10" s="9">
        <v>0</v>
      </c>
      <c r="E10" s="16">
        <f t="shared" ref="E10:E12" si="1">D10/SUM($D$9:$D$12)</f>
        <v>0</v>
      </c>
      <c r="F10" s="9">
        <v>0</v>
      </c>
      <c r="G10" s="16">
        <f t="shared" ref="G10:G12" si="2">F10/SUM($F$9:$F$12)</f>
        <v>0</v>
      </c>
    </row>
    <row r="11" spans="1:7" x14ac:dyDescent="0.2">
      <c r="A11" s="13" t="s">
        <v>4</v>
      </c>
      <c r="B11" s="9">
        <f t="shared" si="0"/>
        <v>11</v>
      </c>
      <c r="C11" s="16">
        <f>B11/B3</f>
        <v>0.55000000000000004</v>
      </c>
      <c r="D11" s="9">
        <v>6</v>
      </c>
      <c r="E11" s="16">
        <f t="shared" si="1"/>
        <v>0.66666666666666663</v>
      </c>
      <c r="F11" s="9">
        <v>5</v>
      </c>
      <c r="G11" s="16">
        <f t="shared" si="2"/>
        <v>0.45454545454545453</v>
      </c>
    </row>
    <row r="12" spans="1:7" x14ac:dyDescent="0.2">
      <c r="A12" s="14" t="s">
        <v>5</v>
      </c>
      <c r="B12" s="10">
        <f t="shared" si="0"/>
        <v>9</v>
      </c>
      <c r="C12" s="17">
        <f>B12/B3</f>
        <v>0.45</v>
      </c>
      <c r="D12" s="10">
        <v>3</v>
      </c>
      <c r="E12" s="17">
        <f t="shared" si="1"/>
        <v>0.33333333333333331</v>
      </c>
      <c r="F12" s="10">
        <v>6</v>
      </c>
      <c r="G12" s="17">
        <f t="shared" si="2"/>
        <v>0.54545454545454541</v>
      </c>
    </row>
    <row r="13" spans="1:7" x14ac:dyDescent="0.2">
      <c r="C13" s="4"/>
      <c r="D13" s="11"/>
      <c r="E13" s="11"/>
      <c r="F13" s="11"/>
      <c r="G13" s="11"/>
    </row>
    <row r="14" spans="1:7" x14ac:dyDescent="0.2">
      <c r="C14" s="4"/>
    </row>
    <row r="15" spans="1:7" x14ac:dyDescent="0.2">
      <c r="C15" s="4"/>
    </row>
    <row r="16" spans="1:7" x14ac:dyDescent="0.2">
      <c r="C16" s="4"/>
    </row>
    <row r="17" spans="1:7" x14ac:dyDescent="0.2">
      <c r="C17" s="4"/>
    </row>
    <row r="18" spans="1:7" x14ac:dyDescent="0.2">
      <c r="C18" s="4"/>
    </row>
    <row r="19" spans="1:7" x14ac:dyDescent="0.2">
      <c r="C19" s="4"/>
    </row>
    <row r="24" spans="1:7" x14ac:dyDescent="0.2">
      <c r="A24" s="1" t="s">
        <v>6</v>
      </c>
    </row>
    <row r="25" spans="1:7" x14ac:dyDescent="0.2">
      <c r="B25" s="2" t="s">
        <v>49</v>
      </c>
      <c r="D25" s="2" t="s">
        <v>50</v>
      </c>
      <c r="F25" s="2" t="s">
        <v>51</v>
      </c>
    </row>
    <row r="26" spans="1:7" x14ac:dyDescent="0.2">
      <c r="A26" s="12" t="s">
        <v>2</v>
      </c>
      <c r="B26" s="8">
        <f>SUM(D26+F26)</f>
        <v>0</v>
      </c>
      <c r="C26" s="15">
        <f>B26/$B$3</f>
        <v>0</v>
      </c>
      <c r="D26" s="8">
        <v>0</v>
      </c>
      <c r="E26" s="15">
        <f>D26/SUM($D$26:$D$29)</f>
        <v>0</v>
      </c>
      <c r="F26" s="8">
        <v>0</v>
      </c>
      <c r="G26" s="15">
        <f>F26/SUM($F$26:$F$29)</f>
        <v>0</v>
      </c>
    </row>
    <row r="27" spans="1:7" x14ac:dyDescent="0.2">
      <c r="A27" s="13" t="s">
        <v>3</v>
      </c>
      <c r="B27" s="9">
        <f t="shared" ref="B27:B29" si="3">SUM(D27+F27)</f>
        <v>1</v>
      </c>
      <c r="C27" s="16">
        <f t="shared" ref="C27:C29" si="4">B27/$B$3</f>
        <v>0.05</v>
      </c>
      <c r="D27" s="9">
        <v>0</v>
      </c>
      <c r="E27" s="16">
        <f t="shared" ref="E27:E29" si="5">D27/SUM($D$26:$D$29)</f>
        <v>0</v>
      </c>
      <c r="F27" s="9">
        <v>1</v>
      </c>
      <c r="G27" s="16">
        <f t="shared" ref="G27:G29" si="6">F27/SUM($F$26:$F$29)</f>
        <v>9.0909090909090912E-2</v>
      </c>
    </row>
    <row r="28" spans="1:7" x14ac:dyDescent="0.2">
      <c r="A28" s="13" t="s">
        <v>4</v>
      </c>
      <c r="B28" s="9">
        <f t="shared" si="3"/>
        <v>9</v>
      </c>
      <c r="C28" s="16">
        <f t="shared" si="4"/>
        <v>0.45</v>
      </c>
      <c r="D28" s="9">
        <v>6</v>
      </c>
      <c r="E28" s="16">
        <f t="shared" si="5"/>
        <v>0.66666666666666663</v>
      </c>
      <c r="F28" s="9">
        <v>3</v>
      </c>
      <c r="G28" s="16">
        <f t="shared" si="6"/>
        <v>0.27272727272727271</v>
      </c>
    </row>
    <row r="29" spans="1:7" x14ac:dyDescent="0.2">
      <c r="A29" s="14" t="s">
        <v>5</v>
      </c>
      <c r="B29" s="10">
        <f t="shared" si="3"/>
        <v>10</v>
      </c>
      <c r="C29" s="17">
        <f t="shared" si="4"/>
        <v>0.5</v>
      </c>
      <c r="D29" s="10">
        <v>3</v>
      </c>
      <c r="E29" s="17">
        <f t="shared" si="5"/>
        <v>0.33333333333333331</v>
      </c>
      <c r="F29" s="10">
        <v>7</v>
      </c>
      <c r="G29" s="17">
        <f t="shared" si="6"/>
        <v>0.63636363636363635</v>
      </c>
    </row>
    <row r="30" spans="1:7" x14ac:dyDescent="0.2">
      <c r="C30" s="4"/>
    </row>
    <row r="31" spans="1:7" x14ac:dyDescent="0.2">
      <c r="C31" s="4"/>
    </row>
    <row r="32" spans="1:7" x14ac:dyDescent="0.2">
      <c r="C32" s="4"/>
    </row>
    <row r="33" spans="1:7" x14ac:dyDescent="0.2">
      <c r="C33" s="4"/>
    </row>
    <row r="34" spans="1:7" x14ac:dyDescent="0.2">
      <c r="C34" s="4"/>
    </row>
    <row r="35" spans="1:7" x14ac:dyDescent="0.2">
      <c r="C35" s="4"/>
    </row>
    <row r="36" spans="1:7" x14ac:dyDescent="0.2">
      <c r="C36" s="4"/>
    </row>
    <row r="41" spans="1:7" x14ac:dyDescent="0.2">
      <c r="A41" s="1" t="s">
        <v>7</v>
      </c>
    </row>
    <row r="42" spans="1:7" x14ac:dyDescent="0.2">
      <c r="B42" s="2" t="s">
        <v>49</v>
      </c>
      <c r="D42" s="2" t="s">
        <v>50</v>
      </c>
      <c r="F42" s="2" t="s">
        <v>51</v>
      </c>
    </row>
    <row r="43" spans="1:7" x14ac:dyDescent="0.2">
      <c r="A43" s="12" t="s">
        <v>2</v>
      </c>
      <c r="B43" s="8">
        <f>SUM(D43+F43)</f>
        <v>0</v>
      </c>
      <c r="C43" s="15">
        <f t="shared" ref="C43:C46" si="7">B43/$B$3</f>
        <v>0</v>
      </c>
      <c r="D43" s="8">
        <v>0</v>
      </c>
      <c r="E43" s="15">
        <f>D43/SUM($D$43:$D$46)</f>
        <v>0</v>
      </c>
      <c r="F43" s="8">
        <v>0</v>
      </c>
      <c r="G43" s="15">
        <f>F43/SUM($F$43:$F$46)</f>
        <v>0</v>
      </c>
    </row>
    <row r="44" spans="1:7" x14ac:dyDescent="0.2">
      <c r="A44" s="13" t="s">
        <v>3</v>
      </c>
      <c r="B44" s="9">
        <f t="shared" ref="B44:B46" si="8">SUM(D44+F44)</f>
        <v>9</v>
      </c>
      <c r="C44" s="16">
        <f t="shared" si="7"/>
        <v>0.45</v>
      </c>
      <c r="D44" s="9">
        <v>7</v>
      </c>
      <c r="E44" s="16">
        <f t="shared" ref="E44:E46" si="9">D44/SUM($D$43:$D$46)</f>
        <v>0.77777777777777779</v>
      </c>
      <c r="F44" s="9">
        <v>2</v>
      </c>
      <c r="G44" s="16">
        <f t="shared" ref="G44:G46" si="10">F44/SUM($F$43:$F$46)</f>
        <v>0.18181818181818182</v>
      </c>
    </row>
    <row r="45" spans="1:7" x14ac:dyDescent="0.2">
      <c r="A45" s="13" t="s">
        <v>4</v>
      </c>
      <c r="B45" s="9">
        <f t="shared" si="8"/>
        <v>6</v>
      </c>
      <c r="C45" s="16">
        <f t="shared" si="7"/>
        <v>0.3</v>
      </c>
      <c r="D45" s="9">
        <v>1</v>
      </c>
      <c r="E45" s="16">
        <f t="shared" si="9"/>
        <v>0.1111111111111111</v>
      </c>
      <c r="F45" s="9">
        <v>5</v>
      </c>
      <c r="G45" s="16">
        <f t="shared" si="10"/>
        <v>0.45454545454545453</v>
      </c>
    </row>
    <row r="46" spans="1:7" x14ac:dyDescent="0.2">
      <c r="A46" s="14" t="s">
        <v>5</v>
      </c>
      <c r="B46" s="10">
        <f t="shared" si="8"/>
        <v>5</v>
      </c>
      <c r="C46" s="17">
        <f t="shared" si="7"/>
        <v>0.25</v>
      </c>
      <c r="D46" s="10">
        <v>1</v>
      </c>
      <c r="E46" s="17">
        <f t="shared" si="9"/>
        <v>0.1111111111111111</v>
      </c>
      <c r="F46" s="10">
        <v>4</v>
      </c>
      <c r="G46" s="17">
        <f t="shared" si="10"/>
        <v>0.36363636363636365</v>
      </c>
    </row>
    <row r="47" spans="1:7" x14ac:dyDescent="0.2">
      <c r="C47" s="4"/>
    </row>
    <row r="48" spans="1:7" x14ac:dyDescent="0.2">
      <c r="C48" s="4"/>
    </row>
    <row r="49" spans="1:8" x14ac:dyDescent="0.2">
      <c r="C49" s="4"/>
    </row>
    <row r="50" spans="1:8" x14ac:dyDescent="0.2">
      <c r="C50" s="4"/>
    </row>
    <row r="51" spans="1:8" x14ac:dyDescent="0.2">
      <c r="C51" s="4"/>
    </row>
    <row r="52" spans="1:8" x14ac:dyDescent="0.2">
      <c r="C52" s="4"/>
    </row>
    <row r="53" spans="1:8" x14ac:dyDescent="0.2">
      <c r="C53" s="4"/>
    </row>
    <row r="54" spans="1:8" x14ac:dyDescent="0.2">
      <c r="C54" s="4"/>
    </row>
    <row r="55" spans="1:8" x14ac:dyDescent="0.2">
      <c r="C55" s="4"/>
    </row>
    <row r="56" spans="1:8" x14ac:dyDescent="0.2">
      <c r="C56" s="4"/>
    </row>
    <row r="57" spans="1:8" x14ac:dyDescent="0.2">
      <c r="C57" s="4"/>
    </row>
    <row r="58" spans="1:8" x14ac:dyDescent="0.2">
      <c r="A58" s="1" t="s">
        <v>8</v>
      </c>
    </row>
    <row r="59" spans="1:8" x14ac:dyDescent="0.2">
      <c r="A59" s="2" t="s">
        <v>88</v>
      </c>
      <c r="H59" s="2">
        <v>8</v>
      </c>
    </row>
    <row r="60" spans="1:8" x14ac:dyDescent="0.2">
      <c r="A60" s="2" t="s">
        <v>86</v>
      </c>
      <c r="H60" s="2">
        <v>6</v>
      </c>
    </row>
    <row r="61" spans="1:8" x14ac:dyDescent="0.2">
      <c r="A61" s="2" t="s">
        <v>90</v>
      </c>
      <c r="H61" s="2">
        <v>3</v>
      </c>
    </row>
    <row r="62" spans="1:8" x14ac:dyDescent="0.2">
      <c r="A62" s="2" t="s">
        <v>85</v>
      </c>
      <c r="H62" s="2">
        <v>3</v>
      </c>
    </row>
    <row r="63" spans="1:8" x14ac:dyDescent="0.2">
      <c r="A63" s="2" t="s">
        <v>87</v>
      </c>
      <c r="H63" s="2">
        <v>2</v>
      </c>
    </row>
    <row r="64" spans="1:8" x14ac:dyDescent="0.2">
      <c r="A64" s="2" t="s">
        <v>84</v>
      </c>
      <c r="H64" s="2">
        <v>2</v>
      </c>
    </row>
    <row r="65" spans="1:8" x14ac:dyDescent="0.2">
      <c r="A65" s="2" t="s">
        <v>89</v>
      </c>
    </row>
    <row r="71" spans="1:8" x14ac:dyDescent="0.2">
      <c r="A71" s="1" t="s">
        <v>11</v>
      </c>
    </row>
    <row r="72" spans="1:8" x14ac:dyDescent="0.2">
      <c r="A72" s="2" t="s">
        <v>46</v>
      </c>
      <c r="H72" s="2">
        <v>13</v>
      </c>
    </row>
    <row r="73" spans="1:8" x14ac:dyDescent="0.2">
      <c r="A73" s="2" t="s">
        <v>91</v>
      </c>
      <c r="H73" s="2">
        <v>11</v>
      </c>
    </row>
    <row r="74" spans="1:8" x14ac:dyDescent="0.2">
      <c r="A74" s="2" t="s">
        <v>92</v>
      </c>
      <c r="H74" s="2">
        <v>5</v>
      </c>
    </row>
    <row r="75" spans="1:8" x14ac:dyDescent="0.2">
      <c r="A75" s="2" t="s">
        <v>97</v>
      </c>
      <c r="H75" s="2">
        <v>3</v>
      </c>
    </row>
    <row r="76" spans="1:8" x14ac:dyDescent="0.2">
      <c r="A76" s="2" t="s">
        <v>40</v>
      </c>
      <c r="H76" s="2">
        <v>2</v>
      </c>
    </row>
    <row r="77" spans="1:8" x14ac:dyDescent="0.2">
      <c r="A77" s="2" t="s">
        <v>45</v>
      </c>
      <c r="H77" s="2">
        <v>2</v>
      </c>
    </row>
    <row r="78" spans="1:8" x14ac:dyDescent="0.2">
      <c r="A78" s="2" t="s">
        <v>93</v>
      </c>
    </row>
    <row r="79" spans="1:8" x14ac:dyDescent="0.2">
      <c r="A79" s="2" t="s">
        <v>94</v>
      </c>
    </row>
    <row r="80" spans="1:8" x14ac:dyDescent="0.2">
      <c r="A80" s="2" t="s">
        <v>95</v>
      </c>
    </row>
    <row r="81" spans="1:19" x14ac:dyDescent="0.2">
      <c r="A81" s="2" t="s">
        <v>96</v>
      </c>
    </row>
    <row r="82" spans="1:19" x14ac:dyDescent="0.2">
      <c r="A82" s="2" t="s">
        <v>98</v>
      </c>
    </row>
    <row r="83" spans="1:19" x14ac:dyDescent="0.2">
      <c r="A83" s="2" t="s">
        <v>99</v>
      </c>
    </row>
    <row r="84" spans="1:19" x14ac:dyDescent="0.2">
      <c r="A84" s="2" t="s">
        <v>100</v>
      </c>
    </row>
    <row r="90" spans="1:19" x14ac:dyDescent="0.2">
      <c r="A90" s="1" t="s">
        <v>10</v>
      </c>
      <c r="B90" s="2" t="s">
        <v>81</v>
      </c>
      <c r="C90" s="3"/>
    </row>
    <row r="92" spans="1:19" ht="32" customHeight="1" x14ac:dyDescent="0.2">
      <c r="A92" s="20" t="s">
        <v>14</v>
      </c>
      <c r="B92" s="21" t="s">
        <v>56</v>
      </c>
      <c r="C92" s="21" t="s">
        <v>13</v>
      </c>
      <c r="D92" s="21" t="s">
        <v>12</v>
      </c>
      <c r="E92" s="22" t="s">
        <v>41</v>
      </c>
      <c r="F92" s="22" t="s">
        <v>42</v>
      </c>
      <c r="G92" s="21" t="s">
        <v>37</v>
      </c>
      <c r="H92" s="22" t="s">
        <v>54</v>
      </c>
      <c r="I92" s="21" t="s">
        <v>15</v>
      </c>
      <c r="J92" s="20" t="s">
        <v>52</v>
      </c>
      <c r="K92" s="20" t="s">
        <v>53</v>
      </c>
      <c r="L92" s="19" t="s">
        <v>55</v>
      </c>
      <c r="M92" s="19" t="s">
        <v>143</v>
      </c>
      <c r="N92" s="19" t="s">
        <v>144</v>
      </c>
      <c r="O92" s="19" t="s">
        <v>101</v>
      </c>
      <c r="P92" s="19" t="s">
        <v>102</v>
      </c>
      <c r="Q92" s="19" t="s">
        <v>130</v>
      </c>
      <c r="R92" s="19" t="s">
        <v>141</v>
      </c>
      <c r="S92" s="20" t="s">
        <v>142</v>
      </c>
    </row>
    <row r="93" spans="1:19" x14ac:dyDescent="0.2">
      <c r="A93" s="2" t="s">
        <v>59</v>
      </c>
      <c r="B93" s="2">
        <v>2</v>
      </c>
      <c r="C93" s="2">
        <v>3</v>
      </c>
      <c r="D93" s="2">
        <f>C148</f>
        <v>19</v>
      </c>
      <c r="E93" s="2">
        <v>0</v>
      </c>
      <c r="F93" s="2">
        <v>70</v>
      </c>
      <c r="G93" s="2">
        <v>1</v>
      </c>
      <c r="H93" s="2">
        <v>3</v>
      </c>
      <c r="I93" s="2">
        <v>11</v>
      </c>
      <c r="J93" s="2">
        <v>4</v>
      </c>
      <c r="K93" s="2">
        <v>0</v>
      </c>
      <c r="L93" s="2">
        <v>2</v>
      </c>
      <c r="M93" s="2">
        <v>1</v>
      </c>
      <c r="N93" s="2">
        <v>3</v>
      </c>
      <c r="O93" s="2">
        <v>1</v>
      </c>
      <c r="P93" s="2">
        <v>3</v>
      </c>
      <c r="Q93" s="2">
        <v>0</v>
      </c>
      <c r="R93" s="23">
        <f>F93/70*100</f>
        <v>100</v>
      </c>
      <c r="S93" s="2">
        <v>4</v>
      </c>
    </row>
    <row r="94" spans="1:19" x14ac:dyDescent="0.2">
      <c r="A94" s="2" t="s">
        <v>60</v>
      </c>
      <c r="B94" s="2">
        <v>2</v>
      </c>
      <c r="C94" s="2">
        <v>3</v>
      </c>
      <c r="D94" s="2">
        <f>D148</f>
        <v>14</v>
      </c>
      <c r="E94" s="2">
        <v>0</v>
      </c>
      <c r="F94" s="2">
        <v>70</v>
      </c>
      <c r="G94" s="2">
        <v>1</v>
      </c>
      <c r="H94" s="2">
        <v>4</v>
      </c>
      <c r="I94" s="2">
        <v>10</v>
      </c>
      <c r="J94" s="2">
        <v>5</v>
      </c>
      <c r="K94" s="2">
        <v>1</v>
      </c>
      <c r="L94" s="2">
        <v>3</v>
      </c>
      <c r="M94" s="2">
        <v>0</v>
      </c>
      <c r="N94" s="2">
        <v>2</v>
      </c>
      <c r="O94" s="2">
        <v>0</v>
      </c>
      <c r="P94" s="2">
        <v>2</v>
      </c>
      <c r="Q94" s="2">
        <v>0</v>
      </c>
      <c r="R94" s="23">
        <f t="shared" ref="R94:R112" si="11">F94/70*100</f>
        <v>100</v>
      </c>
      <c r="S94" s="2">
        <v>3</v>
      </c>
    </row>
    <row r="95" spans="1:19" x14ac:dyDescent="0.2">
      <c r="A95" s="2" t="s">
        <v>61</v>
      </c>
      <c r="B95" s="2">
        <v>2</v>
      </c>
      <c r="C95" s="2">
        <v>4</v>
      </c>
      <c r="D95" s="2">
        <f>E148</f>
        <v>12</v>
      </c>
      <c r="E95" s="2">
        <v>0</v>
      </c>
      <c r="F95" s="2">
        <v>70</v>
      </c>
      <c r="G95" s="2">
        <v>1</v>
      </c>
      <c r="H95" s="2">
        <v>4</v>
      </c>
      <c r="I95" s="2">
        <v>10</v>
      </c>
      <c r="J95" s="2">
        <v>10</v>
      </c>
      <c r="K95" s="2">
        <v>1</v>
      </c>
      <c r="L95" s="2">
        <v>3</v>
      </c>
      <c r="M95" s="2">
        <v>1</v>
      </c>
      <c r="N95" s="2">
        <v>4</v>
      </c>
      <c r="O95" s="2">
        <v>1</v>
      </c>
      <c r="P95" s="2">
        <v>3</v>
      </c>
      <c r="Q95" s="2">
        <v>0</v>
      </c>
      <c r="R95" s="23">
        <f t="shared" si="11"/>
        <v>100</v>
      </c>
      <c r="S95" s="2">
        <v>2</v>
      </c>
    </row>
    <row r="96" spans="1:19" x14ac:dyDescent="0.2">
      <c r="A96" s="2" t="s">
        <v>62</v>
      </c>
      <c r="B96" s="2">
        <v>2</v>
      </c>
      <c r="C96" s="2">
        <v>3</v>
      </c>
      <c r="D96" s="2">
        <f>F148</f>
        <v>22</v>
      </c>
      <c r="E96" s="2">
        <v>0</v>
      </c>
      <c r="F96" s="2">
        <v>70</v>
      </c>
      <c r="G96" s="2">
        <v>1</v>
      </c>
      <c r="H96" s="2">
        <v>3</v>
      </c>
      <c r="I96" s="2">
        <v>14</v>
      </c>
      <c r="J96" s="2">
        <v>10</v>
      </c>
      <c r="K96" s="2">
        <v>1</v>
      </c>
      <c r="L96" s="2">
        <v>4</v>
      </c>
      <c r="M96" s="2">
        <v>1</v>
      </c>
      <c r="N96" s="2">
        <v>4</v>
      </c>
      <c r="O96" s="2">
        <v>1</v>
      </c>
      <c r="P96" s="2">
        <v>4</v>
      </c>
      <c r="Q96" s="2">
        <v>0</v>
      </c>
      <c r="R96" s="23">
        <f t="shared" si="11"/>
        <v>100</v>
      </c>
      <c r="S96" s="2">
        <v>2</v>
      </c>
    </row>
    <row r="97" spans="1:19" x14ac:dyDescent="0.2">
      <c r="A97" s="2" t="s">
        <v>63</v>
      </c>
      <c r="B97" s="2">
        <v>2</v>
      </c>
      <c r="C97" s="2">
        <v>3</v>
      </c>
      <c r="D97" s="2">
        <f>G148</f>
        <v>20</v>
      </c>
      <c r="E97" s="2">
        <v>0</v>
      </c>
      <c r="F97" s="2">
        <v>50</v>
      </c>
      <c r="G97" s="2">
        <v>1</v>
      </c>
      <c r="H97" s="2">
        <v>4</v>
      </c>
      <c r="I97" s="2">
        <v>11</v>
      </c>
      <c r="J97" s="2">
        <v>10</v>
      </c>
      <c r="K97" s="2">
        <v>1</v>
      </c>
      <c r="L97" s="2">
        <v>4</v>
      </c>
      <c r="M97" s="2">
        <v>1</v>
      </c>
      <c r="N97" s="2">
        <v>4</v>
      </c>
      <c r="O97" s="2">
        <v>1</v>
      </c>
      <c r="P97" s="2">
        <v>3</v>
      </c>
      <c r="Q97" s="2">
        <v>1</v>
      </c>
      <c r="R97" s="23">
        <f t="shared" si="11"/>
        <v>71.428571428571431</v>
      </c>
      <c r="S97" s="2">
        <v>1</v>
      </c>
    </row>
    <row r="98" spans="1:19" x14ac:dyDescent="0.2">
      <c r="A98" s="2" t="s">
        <v>64</v>
      </c>
      <c r="B98" s="2">
        <v>2</v>
      </c>
      <c r="C98" s="2">
        <v>3</v>
      </c>
      <c r="D98" s="2">
        <f>H148</f>
        <v>20</v>
      </c>
      <c r="E98" s="2">
        <v>0</v>
      </c>
      <c r="F98" s="2">
        <v>50</v>
      </c>
      <c r="G98" s="2">
        <v>1</v>
      </c>
      <c r="H98" s="2">
        <v>4</v>
      </c>
      <c r="I98" s="2">
        <v>12</v>
      </c>
      <c r="J98" s="2">
        <v>10</v>
      </c>
      <c r="K98" s="2">
        <v>1</v>
      </c>
      <c r="L98" s="2">
        <v>4</v>
      </c>
      <c r="M98" s="2">
        <v>1</v>
      </c>
      <c r="N98" s="2">
        <v>4</v>
      </c>
      <c r="O98" s="2">
        <v>1</v>
      </c>
      <c r="P98" s="2">
        <v>4</v>
      </c>
      <c r="Q98" s="2">
        <v>1</v>
      </c>
      <c r="R98" s="23">
        <f t="shared" si="11"/>
        <v>71.428571428571431</v>
      </c>
      <c r="S98" s="2">
        <v>4</v>
      </c>
    </row>
    <row r="99" spans="1:19" x14ac:dyDescent="0.2">
      <c r="A99" s="2" t="s">
        <v>65</v>
      </c>
      <c r="B99" s="2">
        <v>2</v>
      </c>
      <c r="C99" s="2">
        <v>3</v>
      </c>
      <c r="D99" s="2">
        <f>I148</f>
        <v>21</v>
      </c>
      <c r="E99" s="2">
        <v>0</v>
      </c>
      <c r="F99" s="2">
        <v>70</v>
      </c>
      <c r="G99" s="2">
        <v>1</v>
      </c>
      <c r="H99" s="2">
        <v>3</v>
      </c>
      <c r="I99" s="2">
        <v>12</v>
      </c>
      <c r="J99" s="2">
        <v>7</v>
      </c>
      <c r="K99" s="2">
        <v>1</v>
      </c>
      <c r="L99" s="2">
        <v>3</v>
      </c>
      <c r="M99" s="2">
        <v>1</v>
      </c>
      <c r="N99" s="2">
        <v>4</v>
      </c>
      <c r="O99" s="2">
        <v>1</v>
      </c>
      <c r="P99" s="2">
        <v>4</v>
      </c>
      <c r="Q99" s="2">
        <v>0</v>
      </c>
      <c r="R99" s="23">
        <f t="shared" si="11"/>
        <v>100</v>
      </c>
      <c r="S99" s="2">
        <v>2</v>
      </c>
    </row>
    <row r="100" spans="1:19" x14ac:dyDescent="0.2">
      <c r="A100" s="2" t="s">
        <v>66</v>
      </c>
      <c r="B100" s="2">
        <v>2</v>
      </c>
      <c r="C100" s="2">
        <v>4</v>
      </c>
      <c r="D100" s="2">
        <f>J148</f>
        <v>25</v>
      </c>
      <c r="E100" s="2">
        <v>0</v>
      </c>
      <c r="F100" s="2">
        <v>36</v>
      </c>
      <c r="G100" s="2">
        <v>1</v>
      </c>
      <c r="H100" s="2">
        <v>3</v>
      </c>
      <c r="I100" s="2">
        <v>12</v>
      </c>
      <c r="J100" s="2">
        <v>10</v>
      </c>
      <c r="K100" s="2">
        <v>1</v>
      </c>
      <c r="L100" s="2">
        <v>4</v>
      </c>
      <c r="M100" s="2">
        <v>1</v>
      </c>
      <c r="N100" s="2">
        <v>4</v>
      </c>
      <c r="O100" s="2">
        <v>1</v>
      </c>
      <c r="P100" s="2">
        <v>4</v>
      </c>
      <c r="Q100" s="2">
        <v>1</v>
      </c>
      <c r="R100" s="23">
        <f t="shared" si="11"/>
        <v>51.428571428571423</v>
      </c>
      <c r="S100" s="2">
        <v>3</v>
      </c>
    </row>
    <row r="101" spans="1:19" x14ac:dyDescent="0.2">
      <c r="A101" s="2" t="s">
        <v>67</v>
      </c>
      <c r="B101" s="2">
        <v>2</v>
      </c>
      <c r="C101" s="2">
        <v>3</v>
      </c>
      <c r="D101" s="2">
        <f>K148</f>
        <v>8</v>
      </c>
      <c r="E101" s="2">
        <v>0</v>
      </c>
      <c r="F101" s="2">
        <v>70</v>
      </c>
      <c r="G101" s="2">
        <v>1</v>
      </c>
      <c r="H101" s="2">
        <v>3</v>
      </c>
      <c r="I101" s="2">
        <v>9</v>
      </c>
      <c r="J101" s="2">
        <v>2</v>
      </c>
      <c r="K101" s="2">
        <v>0</v>
      </c>
      <c r="L101" s="2">
        <v>2</v>
      </c>
      <c r="M101" s="2">
        <v>0</v>
      </c>
      <c r="N101" s="2">
        <v>2</v>
      </c>
      <c r="O101" s="2">
        <v>1</v>
      </c>
      <c r="P101" s="2">
        <v>4</v>
      </c>
      <c r="Q101" s="2">
        <v>0</v>
      </c>
      <c r="R101" s="23">
        <f t="shared" si="11"/>
        <v>100</v>
      </c>
      <c r="S101" s="2">
        <v>4</v>
      </c>
    </row>
    <row r="102" spans="1:19" x14ac:dyDescent="0.2">
      <c r="A102" s="2" t="s">
        <v>68</v>
      </c>
      <c r="B102" s="2">
        <v>2</v>
      </c>
      <c r="C102" s="2">
        <v>4</v>
      </c>
      <c r="D102" s="2">
        <f>L148</f>
        <v>27</v>
      </c>
      <c r="E102" s="2">
        <v>0</v>
      </c>
      <c r="F102" s="2">
        <v>48</v>
      </c>
      <c r="G102" s="2">
        <v>1</v>
      </c>
      <c r="H102" s="2">
        <v>4</v>
      </c>
      <c r="I102" s="2">
        <v>11</v>
      </c>
      <c r="J102" s="2">
        <v>10</v>
      </c>
      <c r="K102" s="2">
        <v>1</v>
      </c>
      <c r="L102" s="2">
        <v>4</v>
      </c>
      <c r="M102" s="2">
        <v>1</v>
      </c>
      <c r="N102" s="2">
        <v>3</v>
      </c>
      <c r="O102" s="2">
        <v>1</v>
      </c>
      <c r="P102" s="2">
        <v>4</v>
      </c>
      <c r="Q102" s="2">
        <v>1</v>
      </c>
      <c r="R102" s="23">
        <f t="shared" si="11"/>
        <v>68.571428571428569</v>
      </c>
      <c r="S102" s="2">
        <v>2</v>
      </c>
    </row>
    <row r="103" spans="1:19" x14ac:dyDescent="0.2">
      <c r="A103" s="2" t="s">
        <v>69</v>
      </c>
      <c r="B103" s="2">
        <v>2</v>
      </c>
      <c r="C103" s="2">
        <v>4</v>
      </c>
      <c r="D103" s="2">
        <f>M148</f>
        <v>24</v>
      </c>
      <c r="E103" s="2">
        <v>0</v>
      </c>
      <c r="F103" s="2">
        <v>66</v>
      </c>
      <c r="G103" s="2">
        <v>1</v>
      </c>
      <c r="H103" s="2">
        <v>4</v>
      </c>
      <c r="I103" s="2">
        <v>12</v>
      </c>
      <c r="J103" s="2">
        <v>9</v>
      </c>
      <c r="K103" s="2">
        <v>1</v>
      </c>
      <c r="L103" s="2">
        <v>4</v>
      </c>
      <c r="M103" s="2">
        <v>1</v>
      </c>
      <c r="N103" s="2">
        <v>4</v>
      </c>
      <c r="O103" s="2">
        <v>1</v>
      </c>
      <c r="P103" s="2">
        <v>4</v>
      </c>
      <c r="Q103" s="2">
        <v>1</v>
      </c>
      <c r="R103" s="23">
        <f t="shared" si="11"/>
        <v>94.285714285714278</v>
      </c>
      <c r="S103" s="2">
        <v>3</v>
      </c>
    </row>
    <row r="104" spans="1:19" x14ac:dyDescent="0.2">
      <c r="A104" s="2" t="s">
        <v>70</v>
      </c>
      <c r="B104" s="2">
        <v>1</v>
      </c>
      <c r="C104" s="2">
        <v>3</v>
      </c>
      <c r="D104" s="2">
        <f>N148</f>
        <v>25</v>
      </c>
      <c r="E104" s="2">
        <v>0</v>
      </c>
      <c r="F104" s="2">
        <v>36</v>
      </c>
      <c r="G104" s="2">
        <v>1</v>
      </c>
      <c r="H104" s="2">
        <v>4</v>
      </c>
      <c r="I104" s="2">
        <v>14</v>
      </c>
      <c r="J104" s="2">
        <v>9</v>
      </c>
      <c r="K104" s="2">
        <v>1</v>
      </c>
      <c r="L104" s="2">
        <v>4</v>
      </c>
      <c r="M104" s="2">
        <v>1</v>
      </c>
      <c r="N104" s="2">
        <v>3</v>
      </c>
      <c r="O104" s="2">
        <v>1</v>
      </c>
      <c r="P104" s="2">
        <v>4</v>
      </c>
      <c r="Q104" s="2">
        <v>1</v>
      </c>
      <c r="R104" s="23">
        <f t="shared" si="11"/>
        <v>51.428571428571423</v>
      </c>
      <c r="S104" s="2">
        <v>3</v>
      </c>
    </row>
    <row r="105" spans="1:19" x14ac:dyDescent="0.2">
      <c r="A105" s="2" t="s">
        <v>71</v>
      </c>
      <c r="B105" s="2">
        <v>1</v>
      </c>
      <c r="C105" s="2">
        <v>4</v>
      </c>
      <c r="D105" s="2">
        <f>O148</f>
        <v>19</v>
      </c>
      <c r="E105" s="2">
        <v>0</v>
      </c>
      <c r="F105" s="2">
        <v>64</v>
      </c>
      <c r="G105" s="2">
        <v>1</v>
      </c>
      <c r="H105" s="2">
        <v>3</v>
      </c>
      <c r="I105" s="2">
        <v>14</v>
      </c>
      <c r="J105" s="2">
        <v>9</v>
      </c>
      <c r="K105" s="2">
        <v>1</v>
      </c>
      <c r="L105" s="2">
        <v>3</v>
      </c>
      <c r="M105" s="2">
        <v>1</v>
      </c>
      <c r="N105" s="2">
        <v>3</v>
      </c>
      <c r="O105" s="2">
        <v>1</v>
      </c>
      <c r="P105" s="2">
        <v>3</v>
      </c>
      <c r="Q105" s="2">
        <v>1</v>
      </c>
      <c r="R105" s="23">
        <f t="shared" si="11"/>
        <v>91.428571428571431</v>
      </c>
      <c r="S105" s="2">
        <v>2</v>
      </c>
    </row>
    <row r="106" spans="1:19" x14ac:dyDescent="0.2">
      <c r="A106" s="2" t="s">
        <v>72</v>
      </c>
      <c r="B106" s="2">
        <v>1</v>
      </c>
      <c r="C106" s="2">
        <v>3</v>
      </c>
      <c r="D106" s="2">
        <f>P148</f>
        <v>29</v>
      </c>
      <c r="E106" s="2">
        <v>0</v>
      </c>
      <c r="F106" s="2">
        <v>36</v>
      </c>
      <c r="G106" s="2">
        <v>1</v>
      </c>
      <c r="H106" s="2">
        <v>4</v>
      </c>
      <c r="I106" s="2">
        <v>12</v>
      </c>
      <c r="J106" s="2">
        <v>10</v>
      </c>
      <c r="K106" s="2">
        <v>1</v>
      </c>
      <c r="L106" s="2">
        <v>4</v>
      </c>
      <c r="M106" s="2">
        <v>1</v>
      </c>
      <c r="N106" s="2">
        <v>4</v>
      </c>
      <c r="O106" s="2">
        <v>1</v>
      </c>
      <c r="P106" s="2">
        <v>4</v>
      </c>
      <c r="Q106" s="2">
        <v>1</v>
      </c>
      <c r="R106" s="23">
        <f t="shared" si="11"/>
        <v>51.428571428571423</v>
      </c>
      <c r="S106" s="2">
        <v>4</v>
      </c>
    </row>
    <row r="107" spans="1:19" x14ac:dyDescent="0.2">
      <c r="A107" s="2" t="s">
        <v>73</v>
      </c>
      <c r="B107" s="2">
        <v>1</v>
      </c>
      <c r="C107" s="2">
        <v>3</v>
      </c>
      <c r="D107" s="2">
        <f>Q148</f>
        <v>19</v>
      </c>
      <c r="E107" s="2">
        <v>0</v>
      </c>
      <c r="F107" s="2">
        <v>70</v>
      </c>
      <c r="G107" s="2">
        <v>1</v>
      </c>
      <c r="H107" s="2">
        <v>3</v>
      </c>
      <c r="I107" s="2">
        <v>11</v>
      </c>
      <c r="J107" s="2">
        <v>6</v>
      </c>
      <c r="K107" s="2">
        <v>1</v>
      </c>
      <c r="L107" s="2">
        <v>3</v>
      </c>
      <c r="M107" s="2">
        <v>1</v>
      </c>
      <c r="N107" s="2">
        <v>3</v>
      </c>
      <c r="O107" s="2">
        <v>1</v>
      </c>
      <c r="P107" s="2">
        <v>3</v>
      </c>
      <c r="Q107" s="2">
        <v>0</v>
      </c>
      <c r="R107" s="23">
        <f t="shared" si="11"/>
        <v>100</v>
      </c>
      <c r="S107" s="2">
        <v>4</v>
      </c>
    </row>
    <row r="108" spans="1:19" x14ac:dyDescent="0.2">
      <c r="A108" s="2" t="s">
        <v>74</v>
      </c>
      <c r="B108" s="2">
        <v>1</v>
      </c>
      <c r="C108" s="2">
        <v>3</v>
      </c>
      <c r="D108" s="2">
        <f>R148</f>
        <v>22</v>
      </c>
      <c r="E108" s="2">
        <v>0</v>
      </c>
      <c r="F108" s="2">
        <v>70</v>
      </c>
      <c r="G108" s="2">
        <v>1</v>
      </c>
      <c r="H108" s="2">
        <v>4</v>
      </c>
      <c r="I108" s="2">
        <v>11</v>
      </c>
      <c r="J108" s="2">
        <v>10</v>
      </c>
      <c r="K108" s="2">
        <v>1</v>
      </c>
      <c r="L108" s="2">
        <v>3</v>
      </c>
      <c r="M108" s="2">
        <v>1</v>
      </c>
      <c r="N108" s="2">
        <v>3</v>
      </c>
      <c r="O108" s="2">
        <v>1</v>
      </c>
      <c r="P108" s="2">
        <v>4</v>
      </c>
      <c r="Q108" s="2">
        <v>0</v>
      </c>
      <c r="R108" s="23">
        <f t="shared" si="11"/>
        <v>100</v>
      </c>
      <c r="S108" s="2">
        <v>4</v>
      </c>
    </row>
    <row r="109" spans="1:19" x14ac:dyDescent="0.2">
      <c r="A109" s="2" t="s">
        <v>75</v>
      </c>
      <c r="B109" s="2">
        <v>1</v>
      </c>
      <c r="C109" s="2">
        <v>4</v>
      </c>
      <c r="D109" s="2">
        <f>S148</f>
        <v>9</v>
      </c>
      <c r="E109" s="2">
        <v>0</v>
      </c>
      <c r="F109" s="2">
        <v>70</v>
      </c>
      <c r="G109" s="2">
        <v>1</v>
      </c>
      <c r="H109" s="2">
        <v>3</v>
      </c>
      <c r="I109" s="2">
        <v>10</v>
      </c>
      <c r="J109" s="2">
        <v>5</v>
      </c>
      <c r="K109" s="2">
        <v>1</v>
      </c>
      <c r="L109" s="2">
        <v>3</v>
      </c>
      <c r="M109" s="2">
        <v>1</v>
      </c>
      <c r="N109" s="2">
        <v>3</v>
      </c>
      <c r="O109" s="2">
        <v>1</v>
      </c>
      <c r="P109" s="2">
        <v>3</v>
      </c>
      <c r="Q109" s="2">
        <v>0</v>
      </c>
      <c r="R109" s="23">
        <f t="shared" si="11"/>
        <v>100</v>
      </c>
      <c r="S109" s="2">
        <v>2</v>
      </c>
    </row>
    <row r="110" spans="1:19" x14ac:dyDescent="0.2">
      <c r="A110" s="2" t="s">
        <v>76</v>
      </c>
      <c r="B110" s="2">
        <v>1</v>
      </c>
      <c r="C110" s="2">
        <v>3</v>
      </c>
      <c r="D110" s="2">
        <f>T148</f>
        <v>2</v>
      </c>
      <c r="E110" s="2">
        <v>0</v>
      </c>
      <c r="F110" s="2">
        <v>70</v>
      </c>
      <c r="G110" s="2">
        <v>1</v>
      </c>
      <c r="H110" s="2">
        <v>3</v>
      </c>
      <c r="I110" s="2">
        <v>11</v>
      </c>
      <c r="J110" s="2">
        <v>4</v>
      </c>
      <c r="K110" s="2">
        <v>1</v>
      </c>
      <c r="L110" s="2">
        <v>3</v>
      </c>
      <c r="M110" s="2">
        <v>1</v>
      </c>
      <c r="N110" s="2">
        <v>3</v>
      </c>
      <c r="O110" s="2">
        <v>1</v>
      </c>
      <c r="P110" s="2">
        <v>3</v>
      </c>
      <c r="Q110" s="2">
        <v>0</v>
      </c>
      <c r="R110" s="23">
        <f t="shared" si="11"/>
        <v>100</v>
      </c>
      <c r="S110" s="2">
        <v>3</v>
      </c>
    </row>
    <row r="111" spans="1:19" x14ac:dyDescent="0.2">
      <c r="A111" s="2" t="s">
        <v>80</v>
      </c>
      <c r="B111" s="2">
        <v>1</v>
      </c>
      <c r="C111" s="2">
        <v>3</v>
      </c>
      <c r="D111" s="2">
        <f>U148</f>
        <v>22</v>
      </c>
      <c r="E111" s="2">
        <v>0</v>
      </c>
      <c r="F111" s="2">
        <v>65</v>
      </c>
      <c r="G111" s="2">
        <v>1</v>
      </c>
      <c r="H111" s="2">
        <v>3</v>
      </c>
      <c r="I111" s="2">
        <v>12</v>
      </c>
      <c r="J111" s="2">
        <v>8</v>
      </c>
      <c r="K111" s="2">
        <v>1</v>
      </c>
      <c r="L111" s="2">
        <v>4</v>
      </c>
      <c r="M111" s="2">
        <v>1</v>
      </c>
      <c r="N111" s="2">
        <v>3</v>
      </c>
      <c r="O111" s="2">
        <v>1</v>
      </c>
      <c r="P111" s="2">
        <v>3</v>
      </c>
      <c r="Q111" s="2">
        <v>1</v>
      </c>
      <c r="R111" s="23">
        <f t="shared" si="11"/>
        <v>92.857142857142861</v>
      </c>
      <c r="S111" s="2">
        <v>2</v>
      </c>
    </row>
    <row r="112" spans="1:19" x14ac:dyDescent="0.2">
      <c r="A112" s="2" t="s">
        <v>78</v>
      </c>
      <c r="B112" s="2">
        <v>1</v>
      </c>
      <c r="C112" s="2">
        <v>4</v>
      </c>
      <c r="D112" s="2">
        <f>V148</f>
        <v>8</v>
      </c>
      <c r="E112" s="2">
        <v>0</v>
      </c>
      <c r="F112" s="2">
        <v>70</v>
      </c>
      <c r="G112" s="2">
        <v>1</v>
      </c>
      <c r="H112" s="2">
        <v>3</v>
      </c>
      <c r="I112" s="2">
        <v>10</v>
      </c>
      <c r="J112" s="2">
        <v>5</v>
      </c>
      <c r="K112" s="2">
        <v>0</v>
      </c>
      <c r="L112" s="2">
        <v>2</v>
      </c>
      <c r="M112" s="2">
        <v>0</v>
      </c>
      <c r="N112" s="2">
        <v>2</v>
      </c>
      <c r="O112" s="2">
        <v>1</v>
      </c>
      <c r="P112" s="2">
        <v>3</v>
      </c>
      <c r="Q112" s="2">
        <v>0</v>
      </c>
      <c r="R112" s="23">
        <f t="shared" si="11"/>
        <v>100</v>
      </c>
      <c r="S112" s="2">
        <v>3</v>
      </c>
    </row>
    <row r="114" spans="1:19" x14ac:dyDescent="0.2">
      <c r="A114" s="5" t="s">
        <v>58</v>
      </c>
      <c r="B114" s="5">
        <v>2</v>
      </c>
      <c r="C114" s="5">
        <v>4</v>
      </c>
      <c r="D114" s="5">
        <f>X148</f>
        <v>12</v>
      </c>
      <c r="E114" s="5">
        <v>0</v>
      </c>
      <c r="F114" s="5">
        <v>90</v>
      </c>
      <c r="G114" s="5"/>
      <c r="S114" s="5"/>
    </row>
    <row r="115" spans="1:19" x14ac:dyDescent="0.2">
      <c r="A115" s="5" t="s">
        <v>79</v>
      </c>
      <c r="B115" s="5">
        <v>1</v>
      </c>
      <c r="C115" s="5">
        <v>4</v>
      </c>
      <c r="D115" s="5">
        <f>Y148</f>
        <v>21</v>
      </c>
      <c r="E115" s="5">
        <v>0</v>
      </c>
      <c r="F115" s="5">
        <v>90</v>
      </c>
      <c r="G115" s="5"/>
      <c r="I115" s="5"/>
      <c r="J115" s="5"/>
      <c r="S115" s="5"/>
    </row>
    <row r="116" spans="1:19" x14ac:dyDescent="0.2">
      <c r="A116" s="5" t="s">
        <v>77</v>
      </c>
      <c r="B116" s="5">
        <v>1</v>
      </c>
      <c r="C116" s="5">
        <v>4</v>
      </c>
      <c r="D116" s="5">
        <f>Z148</f>
        <v>22</v>
      </c>
      <c r="E116" s="5">
        <v>0</v>
      </c>
      <c r="F116" s="5">
        <v>90</v>
      </c>
      <c r="G116" s="5"/>
      <c r="I116" s="5"/>
      <c r="J116" s="5"/>
      <c r="S116" s="5"/>
    </row>
    <row r="118" spans="1:19" x14ac:dyDescent="0.2">
      <c r="A118" s="6" t="s">
        <v>145</v>
      </c>
    </row>
    <row r="119" spans="1:19" x14ac:dyDescent="0.2">
      <c r="A119" s="6" t="s">
        <v>146</v>
      </c>
    </row>
    <row r="120" spans="1:19" x14ac:dyDescent="0.2">
      <c r="A120" s="6" t="s">
        <v>147</v>
      </c>
    </row>
    <row r="121" spans="1:19" x14ac:dyDescent="0.2">
      <c r="A121" s="6" t="s">
        <v>148</v>
      </c>
    </row>
    <row r="122" spans="1:19" x14ac:dyDescent="0.2">
      <c r="A122" s="2" t="s">
        <v>149</v>
      </c>
    </row>
    <row r="123" spans="1:19" x14ac:dyDescent="0.2">
      <c r="A123" s="2" t="s">
        <v>150</v>
      </c>
    </row>
    <row r="125" spans="1:19" x14ac:dyDescent="0.2">
      <c r="A125" s="2" t="s">
        <v>151</v>
      </c>
    </row>
    <row r="126" spans="1:19" x14ac:dyDescent="0.2">
      <c r="A126" s="2" t="s">
        <v>152</v>
      </c>
    </row>
    <row r="127" spans="1:19" x14ac:dyDescent="0.2">
      <c r="A127" s="2" t="s">
        <v>153</v>
      </c>
    </row>
    <row r="128" spans="1:19" x14ac:dyDescent="0.2">
      <c r="A128" s="2" t="s">
        <v>154</v>
      </c>
    </row>
    <row r="129" spans="1:26" x14ac:dyDescent="0.2">
      <c r="A129" s="2" t="s">
        <v>155</v>
      </c>
    </row>
    <row r="134" spans="1:26" x14ac:dyDescent="0.2">
      <c r="A134" s="2" t="s">
        <v>33</v>
      </c>
      <c r="C134" s="2" t="s">
        <v>59</v>
      </c>
      <c r="D134" s="2" t="s">
        <v>16</v>
      </c>
      <c r="E134" s="2" t="s">
        <v>61</v>
      </c>
      <c r="F134" s="2" t="s">
        <v>62</v>
      </c>
      <c r="G134" s="2" t="s">
        <v>63</v>
      </c>
      <c r="H134" s="2" t="s">
        <v>64</v>
      </c>
      <c r="I134" s="2" t="s">
        <v>65</v>
      </c>
      <c r="J134" s="2" t="s">
        <v>66</v>
      </c>
      <c r="K134" s="2" t="s">
        <v>67</v>
      </c>
      <c r="L134" s="2" t="s">
        <v>68</v>
      </c>
      <c r="M134" s="2" t="s">
        <v>69</v>
      </c>
      <c r="N134" s="2" t="s">
        <v>70</v>
      </c>
      <c r="O134" s="2" t="s">
        <v>71</v>
      </c>
      <c r="P134" s="2" t="s">
        <v>72</v>
      </c>
      <c r="Q134" s="2" t="s">
        <v>73</v>
      </c>
      <c r="R134" s="2" t="s">
        <v>74</v>
      </c>
      <c r="S134" s="2" t="s">
        <v>75</v>
      </c>
      <c r="T134" s="2" t="s">
        <v>76</v>
      </c>
      <c r="U134" s="2" t="s">
        <v>80</v>
      </c>
      <c r="V134" s="2" t="s">
        <v>78</v>
      </c>
      <c r="X134" s="5" t="s">
        <v>58</v>
      </c>
      <c r="Y134" s="5" t="s">
        <v>79</v>
      </c>
      <c r="Z134" s="5" t="s">
        <v>77</v>
      </c>
    </row>
    <row r="135" spans="1:26" x14ac:dyDescent="0.2">
      <c r="A135" s="2">
        <v>1</v>
      </c>
      <c r="C135" s="2">
        <v>1</v>
      </c>
      <c r="D135" s="2">
        <v>1</v>
      </c>
      <c r="E135" s="2">
        <v>2</v>
      </c>
      <c r="F135" s="2">
        <v>2</v>
      </c>
      <c r="G135" s="2">
        <v>2</v>
      </c>
      <c r="H135" s="2">
        <v>2</v>
      </c>
      <c r="I135" s="2">
        <v>2</v>
      </c>
      <c r="J135" s="2">
        <v>2</v>
      </c>
      <c r="K135" s="2">
        <v>0</v>
      </c>
      <c r="L135" s="2">
        <v>2</v>
      </c>
      <c r="M135" s="2">
        <v>2</v>
      </c>
      <c r="N135" s="2">
        <v>1</v>
      </c>
      <c r="O135" s="2">
        <v>2</v>
      </c>
      <c r="P135" s="2">
        <v>2</v>
      </c>
      <c r="Q135" s="2">
        <v>2</v>
      </c>
      <c r="R135" s="2">
        <v>2</v>
      </c>
      <c r="S135" s="2">
        <v>0</v>
      </c>
      <c r="T135" s="2">
        <v>0</v>
      </c>
      <c r="U135" s="2">
        <v>2</v>
      </c>
      <c r="V135" s="2">
        <v>1</v>
      </c>
      <c r="X135" s="5">
        <v>0</v>
      </c>
      <c r="Y135" s="5">
        <v>2</v>
      </c>
      <c r="Z135" s="5">
        <v>2</v>
      </c>
    </row>
    <row r="136" spans="1:26" x14ac:dyDescent="0.2">
      <c r="A136" s="2">
        <v>2</v>
      </c>
      <c r="C136" s="2">
        <v>1</v>
      </c>
      <c r="D136" s="2">
        <v>1</v>
      </c>
      <c r="E136" s="2">
        <v>1</v>
      </c>
      <c r="F136" s="2">
        <v>2</v>
      </c>
      <c r="G136" s="2">
        <v>1</v>
      </c>
      <c r="H136" s="2">
        <v>1</v>
      </c>
      <c r="I136" s="2">
        <v>1</v>
      </c>
      <c r="J136" s="2">
        <v>2</v>
      </c>
      <c r="K136" s="2">
        <v>1</v>
      </c>
      <c r="L136" s="2">
        <v>2</v>
      </c>
      <c r="M136" s="2">
        <v>2</v>
      </c>
      <c r="N136" s="2">
        <v>2</v>
      </c>
      <c r="O136" s="2">
        <v>2</v>
      </c>
      <c r="P136" s="2">
        <v>2</v>
      </c>
      <c r="Q136" s="2">
        <v>2</v>
      </c>
      <c r="R136" s="2">
        <v>1</v>
      </c>
      <c r="S136" s="2">
        <v>0</v>
      </c>
      <c r="T136" s="2">
        <v>0</v>
      </c>
      <c r="U136" s="2">
        <v>2</v>
      </c>
      <c r="V136" s="2">
        <v>1</v>
      </c>
      <c r="X136" s="5">
        <v>1</v>
      </c>
      <c r="Y136" s="5">
        <v>2</v>
      </c>
      <c r="Z136" s="5">
        <v>2</v>
      </c>
    </row>
    <row r="137" spans="1:26" x14ac:dyDescent="0.2">
      <c r="A137" s="2">
        <v>3</v>
      </c>
      <c r="C137" s="2">
        <v>2</v>
      </c>
      <c r="D137" s="2">
        <v>0</v>
      </c>
      <c r="E137" s="2">
        <v>0</v>
      </c>
      <c r="F137" s="2">
        <v>2</v>
      </c>
      <c r="G137" s="2">
        <v>3</v>
      </c>
      <c r="H137" s="2">
        <v>3</v>
      </c>
      <c r="I137" s="2">
        <v>3</v>
      </c>
      <c r="J137" s="2">
        <v>2</v>
      </c>
      <c r="K137" s="2">
        <v>1</v>
      </c>
      <c r="L137" s="2">
        <v>3</v>
      </c>
      <c r="M137" s="2">
        <v>3</v>
      </c>
      <c r="N137" s="2">
        <v>3</v>
      </c>
      <c r="O137" s="2">
        <v>3</v>
      </c>
      <c r="P137" s="2">
        <v>2</v>
      </c>
      <c r="Q137" s="2">
        <v>3</v>
      </c>
      <c r="R137" s="2">
        <v>3</v>
      </c>
      <c r="S137" s="2">
        <v>0</v>
      </c>
      <c r="T137" s="2">
        <v>0</v>
      </c>
      <c r="U137" s="2">
        <v>2</v>
      </c>
      <c r="V137" s="2">
        <v>0</v>
      </c>
      <c r="X137" s="5">
        <v>0</v>
      </c>
      <c r="Y137" s="5">
        <v>2</v>
      </c>
      <c r="Z137" s="5">
        <v>2</v>
      </c>
    </row>
    <row r="138" spans="1:26" x14ac:dyDescent="0.2">
      <c r="A138" s="2">
        <v>4</v>
      </c>
      <c r="C138" s="2">
        <v>2</v>
      </c>
      <c r="D138" s="2">
        <v>1</v>
      </c>
      <c r="E138" s="2">
        <v>1</v>
      </c>
      <c r="F138" s="2">
        <v>2</v>
      </c>
      <c r="G138" s="2">
        <v>2</v>
      </c>
      <c r="H138" s="2">
        <v>1</v>
      </c>
      <c r="I138" s="2">
        <v>2</v>
      </c>
      <c r="J138" s="2">
        <v>3</v>
      </c>
      <c r="K138" s="2">
        <v>0</v>
      </c>
      <c r="L138" s="2">
        <v>3</v>
      </c>
      <c r="M138" s="2">
        <v>3</v>
      </c>
      <c r="N138" s="2">
        <v>3</v>
      </c>
      <c r="O138" s="2">
        <v>1</v>
      </c>
      <c r="P138" s="2">
        <v>2</v>
      </c>
      <c r="Q138" s="2">
        <v>0</v>
      </c>
      <c r="R138" s="2">
        <v>3</v>
      </c>
      <c r="S138" s="2">
        <v>0</v>
      </c>
      <c r="T138" s="2">
        <v>0</v>
      </c>
      <c r="U138" s="2">
        <v>3</v>
      </c>
      <c r="V138" s="2">
        <v>0</v>
      </c>
      <c r="X138" s="5">
        <v>0</v>
      </c>
      <c r="Y138" s="5">
        <v>3</v>
      </c>
      <c r="Z138" s="5">
        <v>3</v>
      </c>
    </row>
    <row r="139" spans="1:26" x14ac:dyDescent="0.2">
      <c r="A139" s="2">
        <v>5</v>
      </c>
      <c r="C139" s="2">
        <v>1</v>
      </c>
      <c r="D139" s="2">
        <v>1</v>
      </c>
      <c r="E139" s="2">
        <v>0</v>
      </c>
      <c r="F139" s="2">
        <v>2</v>
      </c>
      <c r="G139" s="2">
        <v>2</v>
      </c>
      <c r="H139" s="2">
        <v>1</v>
      </c>
      <c r="I139" s="2">
        <v>2</v>
      </c>
      <c r="J139" s="2">
        <v>1</v>
      </c>
      <c r="K139" s="2">
        <v>0</v>
      </c>
      <c r="L139" s="2">
        <v>0</v>
      </c>
      <c r="M139" s="2">
        <v>2</v>
      </c>
      <c r="N139" s="2">
        <v>2</v>
      </c>
      <c r="O139" s="2">
        <v>2</v>
      </c>
      <c r="P139" s="2">
        <v>2</v>
      </c>
      <c r="Q139" s="2">
        <v>1</v>
      </c>
      <c r="R139" s="2">
        <v>2</v>
      </c>
      <c r="S139" s="2">
        <v>2</v>
      </c>
      <c r="T139" s="2">
        <v>0</v>
      </c>
      <c r="U139" s="2">
        <v>2</v>
      </c>
      <c r="V139" s="2">
        <v>0</v>
      </c>
      <c r="X139" s="5">
        <v>0</v>
      </c>
      <c r="Y139" s="5">
        <v>2</v>
      </c>
      <c r="Z139" s="5">
        <v>2</v>
      </c>
    </row>
    <row r="140" spans="1:26" x14ac:dyDescent="0.2">
      <c r="A140" s="2">
        <v>6</v>
      </c>
      <c r="C140" s="2">
        <v>1</v>
      </c>
      <c r="D140" s="2">
        <v>1</v>
      </c>
      <c r="E140" s="2">
        <v>1</v>
      </c>
      <c r="F140" s="2">
        <v>1</v>
      </c>
      <c r="G140" s="2">
        <v>1</v>
      </c>
      <c r="H140" s="2">
        <v>1</v>
      </c>
      <c r="I140" s="2">
        <v>1</v>
      </c>
      <c r="J140" s="2">
        <v>1</v>
      </c>
      <c r="K140" s="2">
        <v>1</v>
      </c>
      <c r="L140" s="2">
        <v>1</v>
      </c>
      <c r="M140" s="2">
        <v>1</v>
      </c>
      <c r="N140" s="2">
        <v>1</v>
      </c>
      <c r="O140" s="2">
        <v>1</v>
      </c>
      <c r="P140" s="2">
        <v>1</v>
      </c>
      <c r="Q140" s="2">
        <v>1</v>
      </c>
      <c r="R140" s="2">
        <v>1</v>
      </c>
      <c r="S140" s="2">
        <v>1</v>
      </c>
      <c r="T140" s="2">
        <v>1</v>
      </c>
      <c r="U140" s="2">
        <v>1</v>
      </c>
      <c r="V140" s="2">
        <v>1</v>
      </c>
      <c r="X140" s="5">
        <v>1</v>
      </c>
      <c r="Y140" s="5">
        <v>1</v>
      </c>
      <c r="Z140" s="5">
        <v>1</v>
      </c>
    </row>
    <row r="141" spans="1:26" x14ac:dyDescent="0.2">
      <c r="A141" s="2">
        <v>7</v>
      </c>
      <c r="C141" s="2">
        <v>2</v>
      </c>
      <c r="D141" s="2">
        <v>2</v>
      </c>
      <c r="E141" s="2">
        <v>0</v>
      </c>
      <c r="F141" s="2">
        <v>1</v>
      </c>
      <c r="G141" s="2">
        <v>1</v>
      </c>
      <c r="H141" s="2">
        <v>0</v>
      </c>
      <c r="I141" s="2">
        <v>1</v>
      </c>
      <c r="J141" s="2">
        <v>2</v>
      </c>
      <c r="K141" s="2">
        <v>1</v>
      </c>
      <c r="L141" s="2">
        <v>2</v>
      </c>
      <c r="M141" s="2">
        <v>2</v>
      </c>
      <c r="N141" s="2">
        <v>1</v>
      </c>
      <c r="O141" s="2">
        <v>2</v>
      </c>
      <c r="P141" s="2">
        <v>1</v>
      </c>
      <c r="Q141" s="2">
        <v>2</v>
      </c>
      <c r="R141" s="2">
        <v>1</v>
      </c>
      <c r="S141" s="2">
        <v>2</v>
      </c>
      <c r="T141" s="2">
        <v>1</v>
      </c>
      <c r="U141" s="2">
        <v>2</v>
      </c>
      <c r="V141" s="2">
        <v>1</v>
      </c>
      <c r="X141" s="5">
        <v>2</v>
      </c>
      <c r="Y141" s="5">
        <v>0</v>
      </c>
      <c r="Z141" s="5">
        <v>2</v>
      </c>
    </row>
    <row r="142" spans="1:26" x14ac:dyDescent="0.2">
      <c r="A142" s="2">
        <v>8</v>
      </c>
      <c r="C142" s="2">
        <v>2</v>
      </c>
      <c r="D142" s="2">
        <v>1</v>
      </c>
      <c r="E142" s="2">
        <v>1</v>
      </c>
      <c r="F142" s="2">
        <v>2</v>
      </c>
      <c r="G142" s="2">
        <v>1</v>
      </c>
      <c r="H142" s="2">
        <v>2</v>
      </c>
      <c r="I142" s="2">
        <v>2</v>
      </c>
      <c r="J142" s="2">
        <v>2</v>
      </c>
      <c r="K142" s="2">
        <v>2</v>
      </c>
      <c r="L142" s="2">
        <v>2</v>
      </c>
      <c r="M142" s="2">
        <v>1</v>
      </c>
      <c r="N142" s="2">
        <v>1</v>
      </c>
      <c r="O142" s="2">
        <v>1</v>
      </c>
      <c r="P142" s="2">
        <v>2</v>
      </c>
      <c r="Q142" s="2">
        <v>0</v>
      </c>
      <c r="R142" s="2">
        <v>0</v>
      </c>
      <c r="S142" s="2">
        <v>2</v>
      </c>
      <c r="T142" s="2">
        <v>0</v>
      </c>
      <c r="U142" s="2">
        <v>0</v>
      </c>
      <c r="V142" s="2">
        <v>0</v>
      </c>
      <c r="X142" s="5">
        <v>1</v>
      </c>
      <c r="Y142" s="5">
        <v>0</v>
      </c>
      <c r="Z142" s="5">
        <v>0</v>
      </c>
    </row>
    <row r="143" spans="1:26" x14ac:dyDescent="0.2">
      <c r="A143" s="2">
        <v>9</v>
      </c>
      <c r="C143" s="2">
        <v>2</v>
      </c>
      <c r="D143" s="2">
        <v>2</v>
      </c>
      <c r="E143" s="2">
        <v>2</v>
      </c>
      <c r="F143" s="2">
        <v>2</v>
      </c>
      <c r="G143" s="2">
        <v>2</v>
      </c>
      <c r="H143" s="2">
        <v>2</v>
      </c>
      <c r="I143" s="2">
        <v>2</v>
      </c>
      <c r="J143" s="2">
        <v>2</v>
      </c>
      <c r="K143" s="2">
        <v>2</v>
      </c>
      <c r="L143" s="2">
        <v>2</v>
      </c>
      <c r="M143" s="2">
        <v>2</v>
      </c>
      <c r="N143" s="2">
        <v>2</v>
      </c>
      <c r="O143" s="2">
        <v>2</v>
      </c>
      <c r="P143" s="2">
        <v>2</v>
      </c>
      <c r="Q143" s="2">
        <v>2</v>
      </c>
      <c r="R143" s="2">
        <v>2</v>
      </c>
      <c r="S143" s="2">
        <v>0</v>
      </c>
      <c r="T143" s="2">
        <v>0</v>
      </c>
      <c r="U143" s="2">
        <v>2</v>
      </c>
      <c r="V143" s="2">
        <v>2</v>
      </c>
      <c r="X143" s="5">
        <v>2</v>
      </c>
      <c r="Y143" s="5">
        <v>2</v>
      </c>
      <c r="Z143" s="5">
        <v>2</v>
      </c>
    </row>
    <row r="144" spans="1:26" x14ac:dyDescent="0.2">
      <c r="A144" s="2">
        <v>10</v>
      </c>
      <c r="C144" s="2">
        <v>0</v>
      </c>
      <c r="D144" s="2">
        <v>0</v>
      </c>
      <c r="E144" s="2">
        <v>0</v>
      </c>
      <c r="F144" s="2">
        <v>2</v>
      </c>
      <c r="G144" s="2">
        <v>2</v>
      </c>
      <c r="H144" s="2">
        <v>2</v>
      </c>
      <c r="I144" s="2">
        <v>0</v>
      </c>
      <c r="J144" s="2">
        <v>2</v>
      </c>
      <c r="K144" s="2">
        <v>0</v>
      </c>
      <c r="L144" s="2">
        <v>2</v>
      </c>
      <c r="M144" s="2">
        <v>2</v>
      </c>
      <c r="N144" s="2">
        <v>3</v>
      </c>
      <c r="O144" s="2">
        <v>0</v>
      </c>
      <c r="P144" s="2">
        <v>3</v>
      </c>
      <c r="Q144" s="2">
        <v>0</v>
      </c>
      <c r="R144" s="2">
        <v>1</v>
      </c>
      <c r="S144" s="2">
        <v>0</v>
      </c>
      <c r="T144" s="2">
        <v>0</v>
      </c>
      <c r="U144" s="2">
        <v>2</v>
      </c>
      <c r="V144" s="2">
        <v>0</v>
      </c>
      <c r="X144" s="5">
        <v>0</v>
      </c>
      <c r="Y144" s="5">
        <v>2</v>
      </c>
      <c r="Z144" s="5">
        <v>2</v>
      </c>
    </row>
    <row r="145" spans="1:26" x14ac:dyDescent="0.2">
      <c r="A145" s="2">
        <v>11</v>
      </c>
      <c r="C145" s="2">
        <v>3</v>
      </c>
      <c r="D145" s="2">
        <v>1</v>
      </c>
      <c r="E145" s="2">
        <v>2</v>
      </c>
      <c r="F145" s="2">
        <v>3</v>
      </c>
      <c r="G145" s="2">
        <v>2</v>
      </c>
      <c r="H145" s="2">
        <v>3</v>
      </c>
      <c r="I145" s="2">
        <v>3</v>
      </c>
      <c r="J145" s="2">
        <v>3</v>
      </c>
      <c r="K145" s="2">
        <v>0</v>
      </c>
      <c r="L145" s="2">
        <v>3</v>
      </c>
      <c r="M145" s="2">
        <v>2</v>
      </c>
      <c r="N145" s="2">
        <v>2</v>
      </c>
      <c r="O145" s="2">
        <v>2</v>
      </c>
      <c r="P145" s="2">
        <v>3</v>
      </c>
      <c r="Q145" s="2">
        <v>3</v>
      </c>
      <c r="R145" s="2">
        <v>3</v>
      </c>
      <c r="S145" s="2">
        <v>1</v>
      </c>
      <c r="T145" s="2">
        <v>0</v>
      </c>
      <c r="U145" s="2">
        <v>3</v>
      </c>
      <c r="V145" s="2">
        <v>1</v>
      </c>
      <c r="X145" s="5">
        <v>2</v>
      </c>
      <c r="Y145" s="5">
        <v>2</v>
      </c>
      <c r="Z145" s="5">
        <v>3</v>
      </c>
    </row>
    <row r="146" spans="1:26" x14ac:dyDescent="0.2">
      <c r="A146" s="2">
        <v>12</v>
      </c>
      <c r="C146" s="2">
        <v>2</v>
      </c>
      <c r="D146" s="2">
        <v>3</v>
      </c>
      <c r="E146" s="2">
        <v>2</v>
      </c>
      <c r="F146" s="2">
        <v>1</v>
      </c>
      <c r="G146" s="2">
        <v>1</v>
      </c>
      <c r="H146" s="2">
        <v>2</v>
      </c>
      <c r="I146" s="2">
        <v>2</v>
      </c>
      <c r="J146" s="2">
        <v>3</v>
      </c>
      <c r="K146" s="2">
        <v>0</v>
      </c>
      <c r="L146" s="2">
        <v>3</v>
      </c>
      <c r="M146" s="2">
        <v>2</v>
      </c>
      <c r="N146" s="2">
        <v>1</v>
      </c>
      <c r="O146" s="2">
        <v>1</v>
      </c>
      <c r="P146" s="2">
        <v>3</v>
      </c>
      <c r="Q146" s="2">
        <v>3</v>
      </c>
      <c r="R146" s="2">
        <v>1</v>
      </c>
      <c r="S146" s="2">
        <v>1</v>
      </c>
      <c r="T146" s="2">
        <v>0</v>
      </c>
      <c r="U146" s="2">
        <v>1</v>
      </c>
      <c r="V146" s="2">
        <v>1</v>
      </c>
      <c r="X146" s="5">
        <v>3</v>
      </c>
      <c r="Y146" s="5">
        <v>3</v>
      </c>
      <c r="Z146" s="5">
        <v>1</v>
      </c>
    </row>
    <row r="147" spans="1:26" x14ac:dyDescent="0.2">
      <c r="A147" s="2">
        <v>13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2</v>
      </c>
      <c r="M147" s="2">
        <v>0</v>
      </c>
      <c r="N147" s="2">
        <v>3</v>
      </c>
      <c r="O147" s="2">
        <v>0</v>
      </c>
      <c r="P147" s="2">
        <v>4</v>
      </c>
      <c r="Q147" s="2">
        <v>0</v>
      </c>
      <c r="R147" s="2">
        <v>2</v>
      </c>
      <c r="S147" s="2">
        <v>0</v>
      </c>
      <c r="T147" s="2">
        <v>0</v>
      </c>
      <c r="U147" s="2">
        <v>0</v>
      </c>
      <c r="V147" s="2">
        <v>0</v>
      </c>
      <c r="X147" s="5">
        <v>0</v>
      </c>
      <c r="Y147" s="5">
        <v>0</v>
      </c>
      <c r="Z147" s="5">
        <v>0</v>
      </c>
    </row>
    <row r="148" spans="1:26" x14ac:dyDescent="0.2">
      <c r="A148" s="2" t="s">
        <v>32</v>
      </c>
      <c r="C148" s="2">
        <f>SUM(C135:C147)</f>
        <v>19</v>
      </c>
      <c r="D148" s="2">
        <f t="shared" ref="D148:U148" si="12">SUM(D135:D147)</f>
        <v>14</v>
      </c>
      <c r="E148" s="2">
        <f t="shared" si="12"/>
        <v>12</v>
      </c>
      <c r="F148" s="2">
        <f t="shared" si="12"/>
        <v>22</v>
      </c>
      <c r="G148" s="2">
        <f t="shared" si="12"/>
        <v>20</v>
      </c>
      <c r="H148" s="2">
        <f t="shared" si="12"/>
        <v>20</v>
      </c>
      <c r="I148" s="2">
        <f t="shared" si="12"/>
        <v>21</v>
      </c>
      <c r="J148" s="2">
        <f t="shared" si="12"/>
        <v>25</v>
      </c>
      <c r="K148" s="2">
        <f t="shared" si="12"/>
        <v>8</v>
      </c>
      <c r="L148" s="2">
        <f t="shared" si="12"/>
        <v>27</v>
      </c>
      <c r="M148" s="2">
        <f t="shared" si="12"/>
        <v>24</v>
      </c>
      <c r="N148" s="2">
        <f t="shared" si="12"/>
        <v>25</v>
      </c>
      <c r="O148" s="2">
        <f t="shared" si="12"/>
        <v>19</v>
      </c>
      <c r="P148" s="2">
        <f t="shared" si="12"/>
        <v>29</v>
      </c>
      <c r="Q148" s="2">
        <f t="shared" si="12"/>
        <v>19</v>
      </c>
      <c r="R148" s="2">
        <f t="shared" si="12"/>
        <v>22</v>
      </c>
      <c r="S148" s="2">
        <f t="shared" si="12"/>
        <v>9</v>
      </c>
      <c r="T148" s="2">
        <f t="shared" si="12"/>
        <v>2</v>
      </c>
      <c r="U148" s="2">
        <f t="shared" si="12"/>
        <v>22</v>
      </c>
      <c r="V148" s="2">
        <f>SUM(V135:V147)</f>
        <v>8</v>
      </c>
      <c r="X148" s="5">
        <f>SUM(X135:X147)</f>
        <v>12</v>
      </c>
      <c r="Y148" s="5">
        <f>SUM(Y135:Y147)</f>
        <v>21</v>
      </c>
      <c r="Z148" s="5">
        <f t="shared" ref="Z148" si="13">SUM(Z135:Z147)</f>
        <v>22</v>
      </c>
    </row>
    <row r="149" spans="1:26" x14ac:dyDescent="0.2">
      <c r="X149" s="5"/>
      <c r="Y149" s="5"/>
      <c r="Z149" s="5"/>
    </row>
    <row r="150" spans="1:26" x14ac:dyDescent="0.2">
      <c r="A150" s="2" t="s">
        <v>21</v>
      </c>
      <c r="B150" s="2" t="s">
        <v>12</v>
      </c>
      <c r="C150" s="2" t="s">
        <v>20</v>
      </c>
      <c r="X150" s="5"/>
      <c r="Y150" s="5"/>
      <c r="Z150" s="5"/>
    </row>
    <row r="151" spans="1:26" x14ac:dyDescent="0.2">
      <c r="A151" s="2">
        <v>1</v>
      </c>
      <c r="B151" s="2">
        <v>2</v>
      </c>
      <c r="C151" s="2" t="s">
        <v>31</v>
      </c>
      <c r="X151" s="5"/>
      <c r="Y151" s="5"/>
      <c r="Z151" s="5"/>
    </row>
    <row r="152" spans="1:26" x14ac:dyDescent="0.2">
      <c r="A152" s="2">
        <v>2</v>
      </c>
      <c r="B152" s="2">
        <v>2</v>
      </c>
      <c r="C152" s="2" t="s">
        <v>17</v>
      </c>
    </row>
    <row r="153" spans="1:26" x14ac:dyDescent="0.2">
      <c r="A153" s="2">
        <v>3</v>
      </c>
      <c r="B153" s="2">
        <v>3</v>
      </c>
      <c r="C153" s="2" t="s">
        <v>18</v>
      </c>
    </row>
    <row r="154" spans="1:26" x14ac:dyDescent="0.2">
      <c r="A154" s="2">
        <v>4</v>
      </c>
      <c r="B154" s="2">
        <v>3</v>
      </c>
      <c r="C154" s="2" t="s">
        <v>19</v>
      </c>
    </row>
    <row r="155" spans="1:26" x14ac:dyDescent="0.2">
      <c r="A155" s="2">
        <v>5</v>
      </c>
      <c r="B155" s="2">
        <v>2</v>
      </c>
      <c r="C155" s="2" t="s">
        <v>22</v>
      </c>
    </row>
    <row r="156" spans="1:26" x14ac:dyDescent="0.2">
      <c r="A156" s="2">
        <v>6</v>
      </c>
      <c r="B156" s="2">
        <v>1</v>
      </c>
      <c r="C156" s="2" t="s">
        <v>23</v>
      </c>
    </row>
    <row r="157" spans="1:26" x14ac:dyDescent="0.2">
      <c r="A157" s="2">
        <v>7</v>
      </c>
      <c r="B157" s="2">
        <v>2</v>
      </c>
      <c r="C157" s="2" t="s">
        <v>24</v>
      </c>
    </row>
    <row r="158" spans="1:26" x14ac:dyDescent="0.2">
      <c r="A158" s="2">
        <v>8</v>
      </c>
      <c r="B158" s="2">
        <v>2</v>
      </c>
      <c r="C158" s="2" t="s">
        <v>25</v>
      </c>
    </row>
    <row r="159" spans="1:26" x14ac:dyDescent="0.2">
      <c r="A159" s="2">
        <v>9</v>
      </c>
      <c r="B159" s="2">
        <v>2</v>
      </c>
      <c r="C159" s="2" t="s">
        <v>26</v>
      </c>
    </row>
    <row r="160" spans="1:26" x14ac:dyDescent="0.2">
      <c r="A160" s="2">
        <v>10</v>
      </c>
      <c r="B160" s="2">
        <v>3</v>
      </c>
      <c r="C160" s="2" t="s">
        <v>27</v>
      </c>
    </row>
    <row r="161" spans="1:7" x14ac:dyDescent="0.2">
      <c r="A161" s="2">
        <v>11</v>
      </c>
      <c r="B161" s="2">
        <v>3</v>
      </c>
      <c r="C161" s="2" t="s">
        <v>28</v>
      </c>
    </row>
    <row r="162" spans="1:7" x14ac:dyDescent="0.2">
      <c r="A162" s="2">
        <v>12</v>
      </c>
      <c r="B162" s="2">
        <v>3</v>
      </c>
      <c r="C162" s="2" t="s">
        <v>29</v>
      </c>
    </row>
    <row r="163" spans="1:7" x14ac:dyDescent="0.2">
      <c r="A163" s="2">
        <v>13</v>
      </c>
      <c r="B163" s="2">
        <v>4</v>
      </c>
      <c r="C163" s="2" t="s">
        <v>30</v>
      </c>
    </row>
    <row r="164" spans="1:7" x14ac:dyDescent="0.2">
      <c r="A164" s="2" t="s">
        <v>32</v>
      </c>
      <c r="B164" s="2">
        <f>SUM(B151:B163)</f>
        <v>32</v>
      </c>
    </row>
    <row r="170" spans="1:7" x14ac:dyDescent="0.2">
      <c r="A170" s="1" t="s">
        <v>9</v>
      </c>
    </row>
    <row r="172" spans="1:7" x14ac:dyDescent="0.2">
      <c r="A172" s="1" t="s">
        <v>34</v>
      </c>
    </row>
    <row r="173" spans="1:7" x14ac:dyDescent="0.2">
      <c r="B173" s="2" t="s">
        <v>49</v>
      </c>
      <c r="D173" s="2" t="s">
        <v>50</v>
      </c>
      <c r="F173" s="2" t="s">
        <v>51</v>
      </c>
    </row>
    <row r="174" spans="1:7" x14ac:dyDescent="0.2">
      <c r="A174" s="12" t="s">
        <v>2</v>
      </c>
      <c r="B174" s="8">
        <f>D174+F174</f>
        <v>0</v>
      </c>
      <c r="C174" s="15">
        <f>B174/$B$3</f>
        <v>0</v>
      </c>
      <c r="D174" s="8">
        <v>0</v>
      </c>
      <c r="E174" s="15">
        <f>D174/SUM($D$174:$D$177)</f>
        <v>0</v>
      </c>
      <c r="F174" s="8">
        <v>0</v>
      </c>
      <c r="G174" s="15">
        <f>F174/SUM($F$174:$F$177)</f>
        <v>0</v>
      </c>
    </row>
    <row r="175" spans="1:7" x14ac:dyDescent="0.2">
      <c r="A175" s="13" t="s">
        <v>3</v>
      </c>
      <c r="B175" s="9">
        <f t="shared" ref="B175:B177" si="14">D175+F175</f>
        <v>3</v>
      </c>
      <c r="C175" s="16">
        <f t="shared" ref="C175:C177" si="15">B175/$B$3</f>
        <v>0.15</v>
      </c>
      <c r="D175" s="9">
        <v>0</v>
      </c>
      <c r="E175" s="16">
        <f t="shared" ref="E175:E177" si="16">D175/SUM($D$174:$D$177)</f>
        <v>0</v>
      </c>
      <c r="F175" s="9">
        <v>3</v>
      </c>
      <c r="G175" s="16">
        <f t="shared" ref="G175:G177" si="17">F175/SUM($F$174:$F$177)</f>
        <v>0.27272727272727271</v>
      </c>
    </row>
    <row r="176" spans="1:7" x14ac:dyDescent="0.2">
      <c r="A176" s="13" t="s">
        <v>4</v>
      </c>
      <c r="B176" s="9">
        <f t="shared" si="14"/>
        <v>10</v>
      </c>
      <c r="C176" s="16">
        <f t="shared" si="15"/>
        <v>0.5</v>
      </c>
      <c r="D176" s="9">
        <v>7</v>
      </c>
      <c r="E176" s="16">
        <f t="shared" si="16"/>
        <v>0.77777777777777779</v>
      </c>
      <c r="F176" s="9">
        <v>3</v>
      </c>
      <c r="G176" s="16">
        <f t="shared" si="17"/>
        <v>0.27272727272727271</v>
      </c>
    </row>
    <row r="177" spans="1:7" x14ac:dyDescent="0.2">
      <c r="A177" s="14" t="s">
        <v>5</v>
      </c>
      <c r="B177" s="10">
        <f t="shared" si="14"/>
        <v>7</v>
      </c>
      <c r="C177" s="17">
        <f t="shared" si="15"/>
        <v>0.35</v>
      </c>
      <c r="D177" s="10">
        <v>2</v>
      </c>
      <c r="E177" s="17">
        <f t="shared" si="16"/>
        <v>0.22222222222222221</v>
      </c>
      <c r="F177" s="10">
        <v>5</v>
      </c>
      <c r="G177" s="17">
        <f t="shared" si="17"/>
        <v>0.45454545454545453</v>
      </c>
    </row>
    <row r="178" spans="1:7" x14ac:dyDescent="0.2">
      <c r="C178" s="4"/>
    </row>
    <row r="179" spans="1:7" x14ac:dyDescent="0.2">
      <c r="C179" s="4"/>
    </row>
    <row r="180" spans="1:7" x14ac:dyDescent="0.2">
      <c r="C180" s="4"/>
    </row>
    <row r="181" spans="1:7" x14ac:dyDescent="0.2">
      <c r="C181" s="4"/>
    </row>
    <row r="182" spans="1:7" x14ac:dyDescent="0.2">
      <c r="C182" s="4"/>
    </row>
    <row r="183" spans="1:7" x14ac:dyDescent="0.2">
      <c r="C183" s="4"/>
    </row>
    <row r="184" spans="1:7" x14ac:dyDescent="0.2">
      <c r="C184" s="4"/>
    </row>
    <row r="189" spans="1:7" x14ac:dyDescent="0.2">
      <c r="A189" s="1" t="s">
        <v>135</v>
      </c>
    </row>
    <row r="190" spans="1:7" x14ac:dyDescent="0.2">
      <c r="B190" s="2" t="s">
        <v>49</v>
      </c>
      <c r="D190" s="2" t="s">
        <v>50</v>
      </c>
      <c r="F190" s="2" t="s">
        <v>51</v>
      </c>
    </row>
    <row r="191" spans="1:7" x14ac:dyDescent="0.2">
      <c r="A191" s="12" t="s">
        <v>2</v>
      </c>
      <c r="B191" s="8">
        <f>D191+F191</f>
        <v>1</v>
      </c>
      <c r="C191" s="15">
        <f t="shared" ref="C191:C194" si="18">B191/$B$3</f>
        <v>0.05</v>
      </c>
      <c r="D191" s="8">
        <v>0</v>
      </c>
      <c r="E191" s="15">
        <f>D191/SUM($D$191:$D$194)</f>
        <v>0</v>
      </c>
      <c r="F191" s="8">
        <v>1</v>
      </c>
      <c r="G191" s="15">
        <f>F191/SUM($F$191:$F$194)</f>
        <v>9.0909090909090912E-2</v>
      </c>
    </row>
    <row r="192" spans="1:7" x14ac:dyDescent="0.2">
      <c r="A192" s="13" t="s">
        <v>3</v>
      </c>
      <c r="B192" s="9">
        <f t="shared" ref="B192:B194" si="19">D192+F192</f>
        <v>11</v>
      </c>
      <c r="C192" s="16">
        <f t="shared" si="18"/>
        <v>0.55000000000000004</v>
      </c>
      <c r="D192" s="9">
        <v>7</v>
      </c>
      <c r="E192" s="16">
        <f t="shared" ref="E192:E194" si="20">D192/SUM($D$191:$D$194)</f>
        <v>0.77777777777777779</v>
      </c>
      <c r="F192" s="9">
        <v>4</v>
      </c>
      <c r="G192" s="16">
        <f t="shared" ref="G192:G194" si="21">F192/SUM($F$191:$F$194)</f>
        <v>0.36363636363636365</v>
      </c>
    </row>
    <row r="193" spans="1:7" x14ac:dyDescent="0.2">
      <c r="A193" s="13" t="s">
        <v>4</v>
      </c>
      <c r="B193" s="9">
        <f t="shared" si="19"/>
        <v>3</v>
      </c>
      <c r="C193" s="16">
        <f t="shared" si="18"/>
        <v>0.15</v>
      </c>
      <c r="D193" s="9">
        <v>1</v>
      </c>
      <c r="E193" s="16">
        <f t="shared" si="20"/>
        <v>0.1111111111111111</v>
      </c>
      <c r="F193" s="9">
        <v>2</v>
      </c>
      <c r="G193" s="16">
        <f t="shared" si="21"/>
        <v>0.18181818181818182</v>
      </c>
    </row>
    <row r="194" spans="1:7" x14ac:dyDescent="0.2">
      <c r="A194" s="14" t="s">
        <v>5</v>
      </c>
      <c r="B194" s="10">
        <f t="shared" si="19"/>
        <v>5</v>
      </c>
      <c r="C194" s="17">
        <f t="shared" si="18"/>
        <v>0.25</v>
      </c>
      <c r="D194" s="10">
        <v>1</v>
      </c>
      <c r="E194" s="17">
        <f t="shared" si="20"/>
        <v>0.1111111111111111</v>
      </c>
      <c r="F194" s="10">
        <v>4</v>
      </c>
      <c r="G194" s="17">
        <f t="shared" si="21"/>
        <v>0.36363636363636365</v>
      </c>
    </row>
    <row r="195" spans="1:7" x14ac:dyDescent="0.2">
      <c r="C195" s="4"/>
    </row>
    <row r="196" spans="1:7" x14ac:dyDescent="0.2">
      <c r="C196" s="4"/>
    </row>
    <row r="197" spans="1:7" x14ac:dyDescent="0.2">
      <c r="C197" s="4"/>
    </row>
    <row r="198" spans="1:7" x14ac:dyDescent="0.2">
      <c r="C198" s="4"/>
    </row>
    <row r="199" spans="1:7" x14ac:dyDescent="0.2">
      <c r="C199" s="4"/>
    </row>
    <row r="200" spans="1:7" x14ac:dyDescent="0.2">
      <c r="C200" s="4"/>
    </row>
    <row r="201" spans="1:7" x14ac:dyDescent="0.2">
      <c r="C201" s="4"/>
    </row>
    <row r="202" spans="1:7" x14ac:dyDescent="0.2">
      <c r="C202" s="4"/>
    </row>
    <row r="203" spans="1:7" x14ac:dyDescent="0.2">
      <c r="C203" s="4"/>
    </row>
    <row r="204" spans="1:7" x14ac:dyDescent="0.2">
      <c r="C204" s="4"/>
    </row>
    <row r="205" spans="1:7" x14ac:dyDescent="0.2">
      <c r="C205" s="4"/>
    </row>
    <row r="206" spans="1:7" x14ac:dyDescent="0.2">
      <c r="A206" s="1" t="s">
        <v>35</v>
      </c>
    </row>
    <row r="207" spans="1:7" x14ac:dyDescent="0.2">
      <c r="B207" s="2" t="s">
        <v>49</v>
      </c>
      <c r="D207" s="2" t="s">
        <v>50</v>
      </c>
      <c r="F207" s="2" t="s">
        <v>51</v>
      </c>
    </row>
    <row r="208" spans="1:7" x14ac:dyDescent="0.2">
      <c r="A208" s="12" t="s">
        <v>2</v>
      </c>
      <c r="B208" s="8">
        <f>D208+F208</f>
        <v>0</v>
      </c>
      <c r="C208" s="15">
        <f t="shared" ref="C208:C211" si="22">B208/$B$3</f>
        <v>0</v>
      </c>
      <c r="D208" s="8">
        <v>0</v>
      </c>
      <c r="E208" s="15">
        <f>D208/SUM($D$208:$D$211)</f>
        <v>0</v>
      </c>
      <c r="F208" s="8">
        <v>0</v>
      </c>
      <c r="G208" s="15">
        <f>F208/SUM($F$208:$F$211)</f>
        <v>0</v>
      </c>
    </row>
    <row r="209" spans="1:7" x14ac:dyDescent="0.2">
      <c r="A209" s="13" t="s">
        <v>3</v>
      </c>
      <c r="B209" s="9">
        <f t="shared" ref="B209:B211" si="23">D209+F209</f>
        <v>0</v>
      </c>
      <c r="C209" s="16">
        <f t="shared" si="22"/>
        <v>0</v>
      </c>
      <c r="D209" s="9">
        <v>0</v>
      </c>
      <c r="E209" s="16">
        <f t="shared" ref="E209:E211" si="24">D209/SUM($D$208:$D$211)</f>
        <v>0</v>
      </c>
      <c r="F209" s="9">
        <v>0</v>
      </c>
      <c r="G209" s="16">
        <f t="shared" ref="G209:G211" si="25">F209/SUM($F$208:$F$211)</f>
        <v>0</v>
      </c>
    </row>
    <row r="210" spans="1:7" x14ac:dyDescent="0.2">
      <c r="A210" s="13" t="s">
        <v>4</v>
      </c>
      <c r="B210" s="9">
        <f t="shared" si="23"/>
        <v>11</v>
      </c>
      <c r="C210" s="16">
        <f t="shared" si="22"/>
        <v>0.55000000000000004</v>
      </c>
      <c r="D210" s="9">
        <v>6</v>
      </c>
      <c r="E210" s="16">
        <f t="shared" si="24"/>
        <v>0.66666666666666663</v>
      </c>
      <c r="F210" s="9">
        <v>5</v>
      </c>
      <c r="G210" s="16">
        <f t="shared" si="25"/>
        <v>0.45454545454545453</v>
      </c>
    </row>
    <row r="211" spans="1:7" x14ac:dyDescent="0.2">
      <c r="A211" s="14" t="s">
        <v>5</v>
      </c>
      <c r="B211" s="10">
        <f t="shared" si="23"/>
        <v>9</v>
      </c>
      <c r="C211" s="17">
        <f t="shared" si="22"/>
        <v>0.45</v>
      </c>
      <c r="D211" s="10">
        <v>3</v>
      </c>
      <c r="E211" s="17">
        <f t="shared" si="24"/>
        <v>0.33333333333333331</v>
      </c>
      <c r="F211" s="10">
        <v>6</v>
      </c>
      <c r="G211" s="17">
        <f t="shared" si="25"/>
        <v>0.54545454545454541</v>
      </c>
    </row>
    <row r="212" spans="1:7" x14ac:dyDescent="0.2">
      <c r="C212" s="4"/>
    </row>
    <row r="213" spans="1:7" x14ac:dyDescent="0.2">
      <c r="C213" s="4"/>
    </row>
    <row r="214" spans="1:7" x14ac:dyDescent="0.2">
      <c r="C214" s="4"/>
    </row>
    <row r="215" spans="1:7" x14ac:dyDescent="0.2">
      <c r="C215" s="4"/>
    </row>
    <row r="216" spans="1:7" x14ac:dyDescent="0.2">
      <c r="C216" s="4"/>
    </row>
    <row r="217" spans="1:7" x14ac:dyDescent="0.2">
      <c r="C217" s="4"/>
    </row>
    <row r="218" spans="1:7" x14ac:dyDescent="0.2">
      <c r="C218" s="4"/>
    </row>
    <row r="219" spans="1:7" x14ac:dyDescent="0.2">
      <c r="C219" s="4"/>
    </row>
    <row r="220" spans="1:7" x14ac:dyDescent="0.2">
      <c r="C220" s="4"/>
    </row>
    <row r="221" spans="1:7" x14ac:dyDescent="0.2">
      <c r="C221" s="4"/>
    </row>
    <row r="223" spans="1:7" x14ac:dyDescent="0.2">
      <c r="A223" s="20" t="s">
        <v>82</v>
      </c>
    </row>
    <row r="224" spans="1:7" x14ac:dyDescent="0.2">
      <c r="A224" s="2">
        <v>1</v>
      </c>
      <c r="B224" s="2">
        <v>0</v>
      </c>
      <c r="C224" s="4">
        <f t="shared" ref="C224:C233" si="26">B224/$B$3</f>
        <v>0</v>
      </c>
    </row>
    <row r="225" spans="1:4" x14ac:dyDescent="0.2">
      <c r="A225" s="2">
        <v>2</v>
      </c>
      <c r="B225" s="2">
        <v>0</v>
      </c>
      <c r="C225" s="4">
        <f t="shared" si="26"/>
        <v>0</v>
      </c>
    </row>
    <row r="226" spans="1:4" x14ac:dyDescent="0.2">
      <c r="A226" s="2">
        <v>3</v>
      </c>
      <c r="B226" s="2">
        <v>0</v>
      </c>
      <c r="C226" s="4">
        <f t="shared" si="26"/>
        <v>0</v>
      </c>
    </row>
    <row r="227" spans="1:4" x14ac:dyDescent="0.2">
      <c r="A227" s="2">
        <v>4</v>
      </c>
      <c r="B227" s="2">
        <v>0</v>
      </c>
      <c r="C227" s="4">
        <f t="shared" si="26"/>
        <v>0</v>
      </c>
    </row>
    <row r="228" spans="1:4" x14ac:dyDescent="0.2">
      <c r="A228" s="2">
        <v>5</v>
      </c>
      <c r="B228" s="2">
        <v>3</v>
      </c>
      <c r="C228" s="4">
        <f t="shared" si="26"/>
        <v>0.15</v>
      </c>
    </row>
    <row r="229" spans="1:4" x14ac:dyDescent="0.2">
      <c r="A229" s="2">
        <v>6</v>
      </c>
      <c r="B229" s="2">
        <v>6</v>
      </c>
      <c r="C229" s="4">
        <f t="shared" si="26"/>
        <v>0.3</v>
      </c>
    </row>
    <row r="230" spans="1:4" x14ac:dyDescent="0.2">
      <c r="A230" s="2">
        <v>7</v>
      </c>
      <c r="B230" s="2">
        <v>6</v>
      </c>
      <c r="C230" s="4">
        <f t="shared" si="26"/>
        <v>0.3</v>
      </c>
    </row>
    <row r="231" spans="1:4" x14ac:dyDescent="0.2">
      <c r="A231" s="2">
        <v>8</v>
      </c>
      <c r="B231" s="2">
        <v>3</v>
      </c>
      <c r="C231" s="4">
        <f t="shared" si="26"/>
        <v>0.15</v>
      </c>
    </row>
    <row r="232" spans="1:4" x14ac:dyDescent="0.2">
      <c r="A232" s="2">
        <v>9</v>
      </c>
      <c r="B232" s="2">
        <v>1</v>
      </c>
      <c r="C232" s="4">
        <f t="shared" si="26"/>
        <v>0.05</v>
      </c>
    </row>
    <row r="233" spans="1:4" x14ac:dyDescent="0.2">
      <c r="A233" s="2">
        <v>10</v>
      </c>
      <c r="B233" s="2">
        <v>1</v>
      </c>
      <c r="C233" s="4">
        <f t="shared" si="26"/>
        <v>0.05</v>
      </c>
    </row>
    <row r="234" spans="1:4" x14ac:dyDescent="0.2">
      <c r="D234" s="7">
        <f>(A224*B224+A225*B225+A226*B226+A227*B227+A228*B228+A229*B229+A230*B230+A231*B231+A232*B232+A233*B233)/(B224+B225+B226+B227+B228+B229+B230+B231+B232+B233)</f>
        <v>6.8</v>
      </c>
    </row>
    <row r="237" spans="1:4" x14ac:dyDescent="0.2">
      <c r="A237" s="20" t="s">
        <v>136</v>
      </c>
    </row>
    <row r="238" spans="1:4" x14ac:dyDescent="0.2">
      <c r="A238" s="2">
        <v>1</v>
      </c>
      <c r="B238" s="2">
        <v>0</v>
      </c>
      <c r="C238" s="4">
        <f>B238/B3</f>
        <v>0</v>
      </c>
    </row>
    <row r="239" spans="1:4" x14ac:dyDescent="0.2">
      <c r="A239" s="2">
        <v>2</v>
      </c>
      <c r="B239" s="2">
        <v>0</v>
      </c>
      <c r="C239" s="4">
        <f>B239/B3</f>
        <v>0</v>
      </c>
    </row>
    <row r="240" spans="1:4" x14ac:dyDescent="0.2">
      <c r="A240" s="2">
        <v>3</v>
      </c>
      <c r="B240" s="2">
        <v>1</v>
      </c>
      <c r="C240" s="4">
        <f>B240/B3</f>
        <v>0.05</v>
      </c>
    </row>
    <row r="241" spans="1:4" x14ac:dyDescent="0.2">
      <c r="A241" s="2">
        <v>4</v>
      </c>
      <c r="B241" s="2">
        <v>0</v>
      </c>
      <c r="C241" s="4">
        <f t="shared" ref="C241:C247" si="27">B241/21</f>
        <v>0</v>
      </c>
    </row>
    <row r="242" spans="1:4" x14ac:dyDescent="0.2">
      <c r="A242" s="2">
        <v>5</v>
      </c>
      <c r="B242" s="2">
        <v>3</v>
      </c>
      <c r="C242" s="4">
        <f t="shared" si="27"/>
        <v>0.14285714285714285</v>
      </c>
    </row>
    <row r="243" spans="1:4" x14ac:dyDescent="0.2">
      <c r="A243" s="2">
        <v>6</v>
      </c>
      <c r="B243" s="2">
        <v>1</v>
      </c>
      <c r="C243" s="4">
        <f t="shared" si="27"/>
        <v>4.7619047619047616E-2</v>
      </c>
    </row>
    <row r="244" spans="1:4" x14ac:dyDescent="0.2">
      <c r="A244" s="2">
        <v>7</v>
      </c>
      <c r="B244" s="2">
        <v>2</v>
      </c>
      <c r="C244" s="4">
        <f t="shared" si="27"/>
        <v>9.5238095238095233E-2</v>
      </c>
    </row>
    <row r="245" spans="1:4" x14ac:dyDescent="0.2">
      <c r="A245" s="2">
        <v>8</v>
      </c>
      <c r="B245" s="2">
        <v>5</v>
      </c>
      <c r="C245" s="4">
        <f>B245/B3</f>
        <v>0.25</v>
      </c>
    </row>
    <row r="246" spans="1:4" x14ac:dyDescent="0.2">
      <c r="A246" s="2">
        <v>9</v>
      </c>
      <c r="B246" s="2">
        <v>6</v>
      </c>
      <c r="C246" s="4">
        <f t="shared" si="27"/>
        <v>0.2857142857142857</v>
      </c>
    </row>
    <row r="247" spans="1:4" x14ac:dyDescent="0.2">
      <c r="A247" s="2">
        <v>10</v>
      </c>
      <c r="B247" s="2">
        <v>2</v>
      </c>
      <c r="C247" s="4">
        <f t="shared" si="27"/>
        <v>9.5238095238095233E-2</v>
      </c>
    </row>
    <row r="248" spans="1:4" x14ac:dyDescent="0.2">
      <c r="D248" s="7">
        <f>(A238*B238+A239*B239+A240*B240+A241*B241+A242*B242+A243*B243+A244*B244+A245*B245+A246*B246+A247*B247)/(B238+B239+B240+B241+B242+B243+B244+B245+B246+B247)</f>
        <v>7.6</v>
      </c>
    </row>
    <row r="251" spans="1:4" x14ac:dyDescent="0.2">
      <c r="A251" s="1" t="s">
        <v>137</v>
      </c>
    </row>
    <row r="252" spans="1:4" x14ac:dyDescent="0.2">
      <c r="A252" s="2">
        <v>1</v>
      </c>
      <c r="B252" s="2">
        <v>0</v>
      </c>
      <c r="C252" s="4">
        <f>B252/$B$3</f>
        <v>0</v>
      </c>
    </row>
    <row r="253" spans="1:4" x14ac:dyDescent="0.2">
      <c r="A253" s="2">
        <v>2</v>
      </c>
      <c r="B253" s="2">
        <v>1</v>
      </c>
      <c r="C253" s="4">
        <f t="shared" ref="C253:C261" si="28">B253/$B$3</f>
        <v>0.05</v>
      </c>
    </row>
    <row r="254" spans="1:4" x14ac:dyDescent="0.2">
      <c r="A254" s="2">
        <v>3</v>
      </c>
      <c r="B254" s="2">
        <v>0</v>
      </c>
      <c r="C254" s="4">
        <f t="shared" si="28"/>
        <v>0</v>
      </c>
    </row>
    <row r="255" spans="1:4" x14ac:dyDescent="0.2">
      <c r="A255" s="2">
        <v>4</v>
      </c>
      <c r="B255" s="2">
        <v>2</v>
      </c>
      <c r="C255" s="4">
        <f t="shared" si="28"/>
        <v>0.1</v>
      </c>
    </row>
    <row r="256" spans="1:4" x14ac:dyDescent="0.2">
      <c r="A256" s="2">
        <v>5</v>
      </c>
      <c r="B256" s="2">
        <v>3</v>
      </c>
      <c r="C256" s="4">
        <f t="shared" si="28"/>
        <v>0.15</v>
      </c>
    </row>
    <row r="257" spans="1:6" x14ac:dyDescent="0.2">
      <c r="A257" s="2">
        <v>6</v>
      </c>
      <c r="B257" s="2">
        <v>1</v>
      </c>
      <c r="C257" s="4">
        <f t="shared" si="28"/>
        <v>0.05</v>
      </c>
    </row>
    <row r="258" spans="1:6" x14ac:dyDescent="0.2">
      <c r="A258" s="2">
        <v>7</v>
      </c>
      <c r="B258" s="2">
        <v>1</v>
      </c>
      <c r="C258" s="4">
        <f t="shared" si="28"/>
        <v>0.05</v>
      </c>
    </row>
    <row r="259" spans="1:6" x14ac:dyDescent="0.2">
      <c r="A259" s="2">
        <v>8</v>
      </c>
      <c r="B259" s="2">
        <v>1</v>
      </c>
      <c r="C259" s="4">
        <f t="shared" si="28"/>
        <v>0.05</v>
      </c>
    </row>
    <row r="260" spans="1:6" x14ac:dyDescent="0.2">
      <c r="A260" s="2">
        <v>9</v>
      </c>
      <c r="B260" s="2">
        <v>3</v>
      </c>
      <c r="C260" s="4">
        <f t="shared" si="28"/>
        <v>0.15</v>
      </c>
    </row>
    <row r="261" spans="1:6" x14ac:dyDescent="0.2">
      <c r="A261" s="2">
        <v>10</v>
      </c>
      <c r="B261" s="2">
        <v>8</v>
      </c>
      <c r="C261" s="4">
        <f t="shared" si="28"/>
        <v>0.4</v>
      </c>
    </row>
    <row r="262" spans="1:6" x14ac:dyDescent="0.2">
      <c r="D262" s="7">
        <f>(A252*B252+A253*B253+A254*B254+A255*B255+A256*B256+A257*B257+A258*B258+A259*B259+A260*B260+A261*B261)/(B252+B253+B254+B255+B256+B257+B258+B259+B260+B261)</f>
        <v>7.65</v>
      </c>
    </row>
    <row r="264" spans="1:6" x14ac:dyDescent="0.2">
      <c r="C264" s="4"/>
    </row>
    <row r="265" spans="1:6" x14ac:dyDescent="0.2">
      <c r="C265" s="4"/>
      <c r="D265" s="2" t="s">
        <v>49</v>
      </c>
      <c r="E265" s="2" t="s">
        <v>50</v>
      </c>
      <c r="F265" s="2" t="s">
        <v>51</v>
      </c>
    </row>
    <row r="266" spans="1:6" x14ac:dyDescent="0.2">
      <c r="A266" s="2" t="s">
        <v>138</v>
      </c>
      <c r="D266" s="18">
        <v>6.8</v>
      </c>
      <c r="E266" s="18"/>
      <c r="F266" s="18"/>
    </row>
    <row r="267" spans="1:6" x14ac:dyDescent="0.2">
      <c r="A267" s="2" t="s">
        <v>139</v>
      </c>
      <c r="D267" s="18">
        <v>7.6</v>
      </c>
      <c r="E267" s="18">
        <v>7</v>
      </c>
      <c r="F267" s="18">
        <v>8.09</v>
      </c>
    </row>
    <row r="268" spans="1:6" x14ac:dyDescent="0.2">
      <c r="A268" s="2" t="s">
        <v>140</v>
      </c>
      <c r="D268" s="18">
        <v>7.65</v>
      </c>
      <c r="E268" s="18">
        <v>7.33</v>
      </c>
      <c r="F268" s="18">
        <v>7.91</v>
      </c>
    </row>
    <row r="269" spans="1:6" x14ac:dyDescent="0.2">
      <c r="D269" s="18"/>
      <c r="E269" s="18"/>
      <c r="F269" s="18"/>
    </row>
    <row r="270" spans="1:6" x14ac:dyDescent="0.2">
      <c r="D270" s="18"/>
      <c r="E270" s="18"/>
      <c r="F270" s="18"/>
    </row>
    <row r="271" spans="1:6" x14ac:dyDescent="0.2">
      <c r="D271" s="18"/>
      <c r="E271" s="18"/>
      <c r="F271" s="18"/>
    </row>
    <row r="272" spans="1:6" x14ac:dyDescent="0.2">
      <c r="D272" s="18"/>
      <c r="E272" s="18"/>
      <c r="F272" s="18"/>
    </row>
    <row r="273" spans="1:7" x14ac:dyDescent="0.2">
      <c r="C273" s="4"/>
    </row>
    <row r="277" spans="1:7" x14ac:dyDescent="0.2">
      <c r="A277" s="1" t="s">
        <v>131</v>
      </c>
    </row>
    <row r="278" spans="1:7" x14ac:dyDescent="0.2">
      <c r="B278" s="2" t="s">
        <v>49</v>
      </c>
      <c r="D278" s="2" t="s">
        <v>50</v>
      </c>
      <c r="F278" s="2" t="s">
        <v>51</v>
      </c>
    </row>
    <row r="279" spans="1:7" x14ac:dyDescent="0.2">
      <c r="A279" s="12" t="s">
        <v>2</v>
      </c>
      <c r="B279" s="8">
        <f>D279+F279</f>
        <v>0</v>
      </c>
      <c r="C279" s="15">
        <f t="shared" ref="C279:C282" si="29">B279/$B$3</f>
        <v>0</v>
      </c>
      <c r="D279" s="8">
        <v>0</v>
      </c>
      <c r="E279" s="15">
        <f>D279/SUM($D$279:$D$282)</f>
        <v>0</v>
      </c>
      <c r="F279" s="8">
        <v>0</v>
      </c>
      <c r="G279" s="15">
        <f>F279/SUM($F$279:$F$282)</f>
        <v>0</v>
      </c>
    </row>
    <row r="280" spans="1:7" x14ac:dyDescent="0.2">
      <c r="A280" s="13" t="s">
        <v>3</v>
      </c>
      <c r="B280" s="9">
        <f t="shared" ref="B280:B282" si="30">D280+F280</f>
        <v>3</v>
      </c>
      <c r="C280" s="16">
        <f t="shared" si="29"/>
        <v>0.15</v>
      </c>
      <c r="D280" s="9">
        <v>1</v>
      </c>
      <c r="E280" s="16">
        <f t="shared" ref="E280:E282" si="31">D280/SUM($D$279:$D$282)</f>
        <v>0.1111111111111111</v>
      </c>
      <c r="F280" s="9">
        <v>2</v>
      </c>
      <c r="G280" s="16">
        <f t="shared" ref="G280:G282" si="32">F280/SUM($F$279:$F$282)</f>
        <v>0.18181818181818182</v>
      </c>
    </row>
    <row r="281" spans="1:7" x14ac:dyDescent="0.2">
      <c r="A281" s="13" t="s">
        <v>4</v>
      </c>
      <c r="B281" s="9">
        <f t="shared" si="30"/>
        <v>8</v>
      </c>
      <c r="C281" s="16">
        <f t="shared" si="29"/>
        <v>0.4</v>
      </c>
      <c r="D281" s="9">
        <v>5</v>
      </c>
      <c r="E281" s="16">
        <f t="shared" si="31"/>
        <v>0.55555555555555558</v>
      </c>
      <c r="F281" s="9">
        <v>3</v>
      </c>
      <c r="G281" s="16">
        <f t="shared" si="32"/>
        <v>0.27272727272727271</v>
      </c>
    </row>
    <row r="282" spans="1:7" x14ac:dyDescent="0.2">
      <c r="A282" s="14" t="s">
        <v>5</v>
      </c>
      <c r="B282" s="10">
        <f t="shared" si="30"/>
        <v>9</v>
      </c>
      <c r="C282" s="17">
        <f t="shared" si="29"/>
        <v>0.45</v>
      </c>
      <c r="D282" s="10">
        <v>3</v>
      </c>
      <c r="E282" s="17">
        <f t="shared" si="31"/>
        <v>0.33333333333333331</v>
      </c>
      <c r="F282" s="10">
        <v>6</v>
      </c>
      <c r="G282" s="17">
        <f t="shared" si="32"/>
        <v>0.54545454545454541</v>
      </c>
    </row>
    <row r="283" spans="1:7" x14ac:dyDescent="0.2">
      <c r="C283" s="4"/>
    </row>
    <row r="284" spans="1:7" x14ac:dyDescent="0.2">
      <c r="C284" s="4"/>
    </row>
    <row r="285" spans="1:7" x14ac:dyDescent="0.2">
      <c r="C285" s="4"/>
    </row>
    <row r="286" spans="1:7" x14ac:dyDescent="0.2">
      <c r="C286" s="4"/>
    </row>
    <row r="287" spans="1:7" x14ac:dyDescent="0.2">
      <c r="C287" s="4"/>
    </row>
    <row r="288" spans="1:7" x14ac:dyDescent="0.2">
      <c r="C288" s="4"/>
    </row>
    <row r="289" spans="1:7" x14ac:dyDescent="0.2">
      <c r="C289" s="4"/>
    </row>
    <row r="290" spans="1:7" x14ac:dyDescent="0.2">
      <c r="C290" s="4"/>
    </row>
    <row r="291" spans="1:7" x14ac:dyDescent="0.2">
      <c r="C291" s="4"/>
    </row>
    <row r="292" spans="1:7" x14ac:dyDescent="0.2">
      <c r="C292" s="4"/>
    </row>
    <row r="294" spans="1:7" x14ac:dyDescent="0.2">
      <c r="A294" s="1" t="s">
        <v>132</v>
      </c>
    </row>
    <row r="295" spans="1:7" x14ac:dyDescent="0.2">
      <c r="B295" s="2" t="s">
        <v>49</v>
      </c>
      <c r="D295" s="2" t="s">
        <v>50</v>
      </c>
      <c r="F295" s="2" t="s">
        <v>51</v>
      </c>
    </row>
    <row r="296" spans="1:7" x14ac:dyDescent="0.2">
      <c r="A296" s="12" t="s">
        <v>2</v>
      </c>
      <c r="B296" s="8">
        <f>D296+F296</f>
        <v>0</v>
      </c>
      <c r="C296" s="15">
        <f t="shared" ref="C296:C299" si="33">B296/$B$3</f>
        <v>0</v>
      </c>
      <c r="D296" s="8">
        <v>0</v>
      </c>
      <c r="E296" s="15">
        <f>D296/SUM($D$296:$D$299)</f>
        <v>0</v>
      </c>
      <c r="F296" s="8">
        <v>0</v>
      </c>
      <c r="G296" s="15">
        <f>F296/SUM($F$296:$F$299)</f>
        <v>0</v>
      </c>
    </row>
    <row r="297" spans="1:7" x14ac:dyDescent="0.2">
      <c r="A297" s="13" t="s">
        <v>3</v>
      </c>
      <c r="B297" s="9">
        <f t="shared" ref="B297:B299" si="34">D297+F297</f>
        <v>3</v>
      </c>
      <c r="C297" s="16">
        <f t="shared" si="33"/>
        <v>0.15</v>
      </c>
      <c r="D297" s="9">
        <v>1</v>
      </c>
      <c r="E297" s="16">
        <f t="shared" ref="E297:E299" si="35">D297/SUM($D$296:$D$299)</f>
        <v>0.1111111111111111</v>
      </c>
      <c r="F297" s="9">
        <v>2</v>
      </c>
      <c r="G297" s="16">
        <f t="shared" ref="G297:G299" si="36">F297/SUM($F$296:$F$299)</f>
        <v>0.18181818181818182</v>
      </c>
    </row>
    <row r="298" spans="1:7" x14ac:dyDescent="0.2">
      <c r="A298" s="13" t="s">
        <v>4</v>
      </c>
      <c r="B298" s="9">
        <f t="shared" si="34"/>
        <v>9</v>
      </c>
      <c r="C298" s="16">
        <f t="shared" si="33"/>
        <v>0.45</v>
      </c>
      <c r="D298" s="9">
        <v>7</v>
      </c>
      <c r="E298" s="16">
        <f t="shared" si="35"/>
        <v>0.77777777777777779</v>
      </c>
      <c r="F298" s="9">
        <v>2</v>
      </c>
      <c r="G298" s="16">
        <f t="shared" si="36"/>
        <v>0.18181818181818182</v>
      </c>
    </row>
    <row r="299" spans="1:7" x14ac:dyDescent="0.2">
      <c r="A299" s="14" t="s">
        <v>5</v>
      </c>
      <c r="B299" s="10">
        <f t="shared" si="34"/>
        <v>8</v>
      </c>
      <c r="C299" s="17">
        <f t="shared" si="33"/>
        <v>0.4</v>
      </c>
      <c r="D299" s="10">
        <v>1</v>
      </c>
      <c r="E299" s="17">
        <f t="shared" si="35"/>
        <v>0.1111111111111111</v>
      </c>
      <c r="F299" s="10">
        <v>7</v>
      </c>
      <c r="G299" s="17">
        <f t="shared" si="36"/>
        <v>0.63636363636363635</v>
      </c>
    </row>
    <row r="300" spans="1:7" x14ac:dyDescent="0.2">
      <c r="C300" s="4"/>
    </row>
    <row r="301" spans="1:7" x14ac:dyDescent="0.2">
      <c r="C301" s="4"/>
    </row>
    <row r="302" spans="1:7" x14ac:dyDescent="0.2">
      <c r="C302" s="4"/>
    </row>
    <row r="303" spans="1:7" x14ac:dyDescent="0.2">
      <c r="C303" s="4"/>
    </row>
    <row r="304" spans="1:7" x14ac:dyDescent="0.2">
      <c r="C304" s="4"/>
    </row>
    <row r="305" spans="1:7" x14ac:dyDescent="0.2">
      <c r="C305" s="4"/>
    </row>
    <row r="306" spans="1:7" x14ac:dyDescent="0.2">
      <c r="C306" s="4"/>
    </row>
    <row r="307" spans="1:7" x14ac:dyDescent="0.2">
      <c r="C307" s="4"/>
    </row>
    <row r="308" spans="1:7" x14ac:dyDescent="0.2">
      <c r="C308" s="4"/>
    </row>
    <row r="313" spans="1:7" x14ac:dyDescent="0.2">
      <c r="A313" s="1" t="s">
        <v>133</v>
      </c>
    </row>
    <row r="314" spans="1:7" x14ac:dyDescent="0.2">
      <c r="A314" s="2" t="s">
        <v>107</v>
      </c>
      <c r="G314" s="2">
        <v>4</v>
      </c>
    </row>
    <row r="315" spans="1:7" x14ac:dyDescent="0.2">
      <c r="A315" s="2" t="s">
        <v>103</v>
      </c>
      <c r="G315" s="2">
        <v>3</v>
      </c>
    </row>
    <row r="316" spans="1:7" x14ac:dyDescent="0.2">
      <c r="A316" s="2" t="s">
        <v>109</v>
      </c>
      <c r="G316" s="2">
        <v>3</v>
      </c>
    </row>
    <row r="317" spans="1:7" x14ac:dyDescent="0.2">
      <c r="A317" s="2" t="s">
        <v>92</v>
      </c>
      <c r="G317" s="2">
        <v>2</v>
      </c>
    </row>
    <row r="318" spans="1:7" x14ac:dyDescent="0.2">
      <c r="A318" s="2" t="s">
        <v>104</v>
      </c>
      <c r="G318" s="2">
        <v>1</v>
      </c>
    </row>
    <row r="319" spans="1:7" x14ac:dyDescent="0.2">
      <c r="A319" s="2" t="s">
        <v>105</v>
      </c>
      <c r="G319" s="2">
        <v>1</v>
      </c>
    </row>
    <row r="320" spans="1:7" x14ac:dyDescent="0.2">
      <c r="A320" s="2" t="s">
        <v>106</v>
      </c>
      <c r="G320" s="2">
        <v>1</v>
      </c>
    </row>
    <row r="321" spans="1:7" x14ac:dyDescent="0.2">
      <c r="A321" s="2" t="s">
        <v>44</v>
      </c>
      <c r="G321" s="2">
        <v>1</v>
      </c>
    </row>
    <row r="322" spans="1:7" x14ac:dyDescent="0.2">
      <c r="A322" s="2" t="s">
        <v>39</v>
      </c>
      <c r="G322" s="2">
        <v>1</v>
      </c>
    </row>
    <row r="323" spans="1:7" x14ac:dyDescent="0.2">
      <c r="A323" s="2" t="s">
        <v>108</v>
      </c>
      <c r="G323" s="2">
        <v>1</v>
      </c>
    </row>
    <row r="324" spans="1:7" x14ac:dyDescent="0.2">
      <c r="A324" s="2" t="s">
        <v>110</v>
      </c>
      <c r="G324" s="2">
        <v>1</v>
      </c>
    </row>
    <row r="330" spans="1:7" x14ac:dyDescent="0.2">
      <c r="A330" s="1" t="s">
        <v>36</v>
      </c>
    </row>
    <row r="331" spans="1:7" x14ac:dyDescent="0.2">
      <c r="A331" s="2" t="s">
        <v>111</v>
      </c>
      <c r="G331" s="2">
        <v>3</v>
      </c>
    </row>
    <row r="332" spans="1:7" x14ac:dyDescent="0.2">
      <c r="A332" s="2" t="s">
        <v>121</v>
      </c>
      <c r="G332" s="2">
        <v>3</v>
      </c>
    </row>
    <row r="333" spans="1:7" x14ac:dyDescent="0.2">
      <c r="A333" s="2" t="s">
        <v>112</v>
      </c>
      <c r="G333" s="2">
        <v>3</v>
      </c>
    </row>
    <row r="334" spans="1:7" x14ac:dyDescent="0.2">
      <c r="A334" s="2" t="s">
        <v>115</v>
      </c>
      <c r="G334" s="2">
        <v>3</v>
      </c>
    </row>
    <row r="335" spans="1:7" x14ac:dyDescent="0.2">
      <c r="A335" s="2" t="s">
        <v>119</v>
      </c>
      <c r="G335" s="2">
        <v>3</v>
      </c>
    </row>
    <row r="336" spans="1:7" x14ac:dyDescent="0.2">
      <c r="A336" s="2" t="s">
        <v>117</v>
      </c>
      <c r="G336" s="2">
        <v>2</v>
      </c>
    </row>
    <row r="337" spans="1:7" x14ac:dyDescent="0.2">
      <c r="A337" s="2" t="s">
        <v>43</v>
      </c>
      <c r="G337" s="2">
        <v>2</v>
      </c>
    </row>
    <row r="338" spans="1:7" x14ac:dyDescent="0.2">
      <c r="A338" s="2" t="s">
        <v>113</v>
      </c>
      <c r="G338" s="2">
        <v>1</v>
      </c>
    </row>
    <row r="339" spans="1:7" x14ac:dyDescent="0.2">
      <c r="A339" s="2" t="s">
        <v>114</v>
      </c>
      <c r="G339" s="2">
        <v>1</v>
      </c>
    </row>
    <row r="340" spans="1:7" x14ac:dyDescent="0.2">
      <c r="A340" s="2" t="s">
        <v>116</v>
      </c>
      <c r="G340" s="2">
        <v>1</v>
      </c>
    </row>
    <row r="341" spans="1:7" x14ac:dyDescent="0.2">
      <c r="A341" s="2" t="s">
        <v>118</v>
      </c>
      <c r="G341" s="2">
        <v>1</v>
      </c>
    </row>
    <row r="342" spans="1:7" x14ac:dyDescent="0.2">
      <c r="A342" s="2" t="s">
        <v>47</v>
      </c>
      <c r="G342" s="2">
        <v>1</v>
      </c>
    </row>
    <row r="343" spans="1:7" x14ac:dyDescent="0.2">
      <c r="A343" s="2" t="s">
        <v>120</v>
      </c>
      <c r="G343" s="2">
        <v>1</v>
      </c>
    </row>
    <row r="344" spans="1:7" x14ac:dyDescent="0.2">
      <c r="A344" s="2" t="s">
        <v>122</v>
      </c>
      <c r="G344" s="2">
        <v>1</v>
      </c>
    </row>
    <row r="345" spans="1:7" x14ac:dyDescent="0.2">
      <c r="A345" s="2" t="s">
        <v>123</v>
      </c>
      <c r="G345" s="2">
        <v>1</v>
      </c>
    </row>
    <row r="351" spans="1:7" x14ac:dyDescent="0.2">
      <c r="A351" s="1" t="s">
        <v>134</v>
      </c>
    </row>
    <row r="352" spans="1:7" x14ac:dyDescent="0.2">
      <c r="A352" s="2" t="s">
        <v>48</v>
      </c>
      <c r="G352" s="2">
        <v>9</v>
      </c>
    </row>
    <row r="353" spans="1:7" x14ac:dyDescent="0.2">
      <c r="A353" s="2" t="s">
        <v>124</v>
      </c>
      <c r="G353" s="2">
        <v>2</v>
      </c>
    </row>
    <row r="354" spans="1:7" x14ac:dyDescent="0.2">
      <c r="A354" s="2" t="s">
        <v>128</v>
      </c>
      <c r="G354" s="2">
        <v>2</v>
      </c>
    </row>
    <row r="355" spans="1:7" x14ac:dyDescent="0.2">
      <c r="A355" s="2" t="s">
        <v>125</v>
      </c>
      <c r="G355" s="2">
        <v>1</v>
      </c>
    </row>
    <row r="356" spans="1:7" x14ac:dyDescent="0.2">
      <c r="A356" s="2" t="s">
        <v>126</v>
      </c>
      <c r="G356" s="2">
        <v>1</v>
      </c>
    </row>
    <row r="357" spans="1:7" x14ac:dyDescent="0.2">
      <c r="A357" s="2" t="s">
        <v>127</v>
      </c>
      <c r="G357" s="2">
        <v>1</v>
      </c>
    </row>
    <row r="358" spans="1:7" x14ac:dyDescent="0.2">
      <c r="A358" s="2" t="s">
        <v>129</v>
      </c>
      <c r="G358" s="2">
        <v>1</v>
      </c>
    </row>
  </sheetData>
  <pageMargins left="0.7" right="0.7" top="0.78740157499999996" bottom="0.78740157499999996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2018-08-04T14:42:24Z</dcterms:created>
  <dcterms:modified xsi:type="dcterms:W3CDTF">2018-11-27T00:41:31Z</dcterms:modified>
</cp:coreProperties>
</file>