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firstSheet="3" activeTab="4"/>
  </bookViews>
  <sheets>
    <sheet name="Central Adaptive 0" sheetId="1" r:id="rId1"/>
    <sheet name="Central Adaptive 100" sheetId="4" r:id="rId2"/>
    <sheet name="Decentralized 0" sheetId="5" r:id="rId3"/>
    <sheet name="Decentralized 100" sheetId="6" r:id="rId4"/>
    <sheet name="Random" sheetId="8" r:id="rId5"/>
    <sheet name="Fixed Central" sheetId="10" r:id="rId6"/>
    <sheet name="Fixed Decentralized" sheetId="11" r:id="rId7"/>
    <sheet name="SD" sheetId="12" r:id="rId8"/>
    <sheet name="Centralized Run Data" sheetId="13" r:id="rId9"/>
    <sheet name="Decentralized Run Data" sheetId="14" r:id="rId10"/>
    <sheet name="Random Run Data" sheetId="15" r:id="rId11"/>
    <sheet name="Final Eval" sheetId="16" r:id="rId12"/>
  </sheets>
  <calcPr calcId="145621"/>
</workbook>
</file>

<file path=xl/calcChain.xml><?xml version="1.0" encoding="utf-8"?>
<calcChain xmlns="http://schemas.openxmlformats.org/spreadsheetml/2006/main">
  <c r="Z9" i="8" l="1"/>
  <c r="W3" i="16" l="1"/>
  <c r="W4" i="16"/>
  <c r="W5" i="16"/>
  <c r="W6" i="16"/>
  <c r="W7" i="16"/>
  <c r="W8" i="16"/>
  <c r="W9" i="16"/>
  <c r="W10" i="16"/>
  <c r="W11" i="16"/>
  <c r="W12" i="16"/>
  <c r="W13" i="16"/>
  <c r="W14" i="16"/>
  <c r="W15" i="16"/>
  <c r="W16" i="16"/>
  <c r="W17" i="16"/>
  <c r="W18" i="16"/>
  <c r="W19" i="16"/>
  <c r="W20" i="16"/>
  <c r="W21" i="16"/>
  <c r="AC4" i="16"/>
  <c r="AC5" i="16"/>
  <c r="AC6" i="16"/>
  <c r="AC7" i="16"/>
  <c r="AC8" i="16"/>
  <c r="AC9" i="16"/>
  <c r="AC10" i="16"/>
  <c r="AC11" i="16"/>
  <c r="AC12" i="16"/>
  <c r="AC13" i="16"/>
  <c r="AC14" i="16"/>
  <c r="AC15" i="16"/>
  <c r="AC16" i="16"/>
  <c r="AC17" i="16"/>
  <c r="AC18" i="16"/>
  <c r="AC19" i="16"/>
  <c r="AC20" i="16"/>
  <c r="AC21" i="16"/>
  <c r="Z4" i="16"/>
  <c r="Z5" i="16"/>
  <c r="Z6" i="16"/>
  <c r="Z7" i="16"/>
  <c r="Z8" i="16"/>
  <c r="Z9" i="16"/>
  <c r="Z10" i="16"/>
  <c r="Z11" i="16"/>
  <c r="Z12" i="16"/>
  <c r="Z13" i="16"/>
  <c r="Z14" i="16"/>
  <c r="Z15" i="16"/>
  <c r="Z16" i="16"/>
  <c r="Z17" i="16"/>
  <c r="Z18" i="16"/>
  <c r="Z19" i="16"/>
  <c r="Z20" i="16"/>
  <c r="Z21" i="16"/>
  <c r="Y8" i="16"/>
  <c r="Y7" i="16"/>
  <c r="Y6" i="16"/>
  <c r="Y4" i="16"/>
  <c r="Y3" i="16"/>
  <c r="Y15" i="16"/>
  <c r="Y14" i="16"/>
  <c r="Y12" i="16"/>
  <c r="AD8" i="16" s="1"/>
  <c r="Y11" i="16"/>
  <c r="AA9" i="16" l="1"/>
  <c r="AA19" i="16"/>
  <c r="Y13" i="16"/>
  <c r="AC3" i="16"/>
  <c r="AD4" i="16"/>
  <c r="AD6" i="16"/>
  <c r="AD18" i="16"/>
  <c r="AA8" i="16"/>
  <c r="AA4" i="16"/>
  <c r="AA16" i="16"/>
  <c r="AA15" i="16"/>
  <c r="AA14" i="16"/>
  <c r="AA13" i="16"/>
  <c r="AA12" i="16"/>
  <c r="AA11" i="16"/>
  <c r="AA10" i="16"/>
  <c r="AA17" i="16"/>
  <c r="AA18" i="16"/>
  <c r="AA20" i="16"/>
  <c r="AA6" i="16"/>
  <c r="AA3" i="16"/>
  <c r="AA21" i="16"/>
  <c r="AA7" i="16"/>
  <c r="AA5" i="16"/>
  <c r="Y5" i="16"/>
  <c r="Z3" i="16"/>
  <c r="AD3" i="16"/>
  <c r="AD5" i="16"/>
  <c r="AD7" i="16"/>
  <c r="AD19" i="16"/>
  <c r="AD20" i="16"/>
  <c r="AD21" i="16"/>
  <c r="AD9" i="16"/>
  <c r="AD17" i="16"/>
  <c r="AD16" i="16"/>
  <c r="AD15" i="16"/>
  <c r="AD14" i="16"/>
  <c r="AD13" i="16"/>
  <c r="AD12" i="16"/>
  <c r="AD11" i="16"/>
  <c r="AD10" i="16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3" i="12"/>
  <c r="Y16" i="16" l="1"/>
  <c r="AE8" i="16" s="1"/>
  <c r="AB7" i="16"/>
  <c r="AC4" i="11"/>
  <c r="AC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C33" i="11"/>
  <c r="AC34" i="11"/>
  <c r="AC35" i="11"/>
  <c r="AC36" i="11"/>
  <c r="AC37" i="11"/>
  <c r="AC38" i="11"/>
  <c r="AC39" i="11"/>
  <c r="AC40" i="11"/>
  <c r="AC41" i="11"/>
  <c r="AC42" i="11"/>
  <c r="AC43" i="11"/>
  <c r="AC44" i="11"/>
  <c r="AC3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3" i="11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69" i="5"/>
  <c r="Z70" i="5"/>
  <c r="Z71" i="5"/>
  <c r="Z72" i="5"/>
  <c r="Z73" i="5"/>
  <c r="Z74" i="5"/>
  <c r="Z75" i="5"/>
  <c r="Z76" i="5"/>
  <c r="Z77" i="5"/>
  <c r="Z78" i="5"/>
  <c r="Z79" i="5"/>
  <c r="Z80" i="5"/>
  <c r="Z81" i="5"/>
  <c r="Z82" i="5"/>
  <c r="Z3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70" i="5"/>
  <c r="AC71" i="5"/>
  <c r="AC72" i="5"/>
  <c r="AC73" i="5"/>
  <c r="AC74" i="5"/>
  <c r="AC75" i="5"/>
  <c r="AC76" i="5"/>
  <c r="AC77" i="5"/>
  <c r="AC78" i="5"/>
  <c r="AC79" i="5"/>
  <c r="AC80" i="5"/>
  <c r="AC81" i="5"/>
  <c r="AC82" i="5"/>
  <c r="AC3" i="5"/>
  <c r="AE16" i="16" l="1"/>
  <c r="AE6" i="16"/>
  <c r="AB14" i="16"/>
  <c r="AB17" i="16"/>
  <c r="AB6" i="16"/>
  <c r="AE17" i="16"/>
  <c r="AE21" i="16"/>
  <c r="AB8" i="16"/>
  <c r="AB13" i="16"/>
  <c r="AB12" i="16"/>
  <c r="AB11" i="16"/>
  <c r="AB21" i="16"/>
  <c r="AB16" i="16"/>
  <c r="AB5" i="16"/>
  <c r="AB15" i="16"/>
  <c r="AB10" i="16"/>
  <c r="AB18" i="16"/>
  <c r="AB20" i="16"/>
  <c r="AB3" i="16"/>
  <c r="AE10" i="16"/>
  <c r="AE12" i="16"/>
  <c r="AE7" i="16"/>
  <c r="AE4" i="16"/>
  <c r="AE14" i="16"/>
  <c r="AE19" i="16"/>
  <c r="AE11" i="16"/>
  <c r="AE18" i="16"/>
  <c r="AE5" i="16"/>
  <c r="AB4" i="16"/>
  <c r="AB9" i="16"/>
  <c r="AB19" i="16"/>
  <c r="AE3" i="16"/>
  <c r="AE9" i="16"/>
  <c r="AE15" i="16"/>
  <c r="AE13" i="16"/>
  <c r="AE20" i="16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3" i="11"/>
  <c r="Y16" i="11"/>
  <c r="Y15" i="11"/>
  <c r="Y14" i="11"/>
  <c r="Y12" i="11"/>
  <c r="Y11" i="11"/>
  <c r="Y8" i="11"/>
  <c r="Y7" i="11"/>
  <c r="Y6" i="11"/>
  <c r="Y4" i="11"/>
  <c r="Y3" i="11"/>
  <c r="Y16" i="10"/>
  <c r="Y15" i="10"/>
  <c r="Y14" i="10"/>
  <c r="Y12" i="10"/>
  <c r="Y11" i="10"/>
  <c r="Y8" i="10"/>
  <c r="Y7" i="10"/>
  <c r="Y6" i="10"/>
  <c r="Y4" i="10"/>
  <c r="Y3" i="10"/>
  <c r="AC3" i="8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3" i="8"/>
  <c r="Y16" i="8"/>
  <c r="Y15" i="8"/>
  <c r="Y14" i="8"/>
  <c r="Y12" i="8"/>
  <c r="Y11" i="8"/>
  <c r="Y8" i="8"/>
  <c r="Y7" i="8"/>
  <c r="Y6" i="8"/>
  <c r="Y4" i="8"/>
  <c r="Y3" i="8"/>
  <c r="Z9" i="10" l="1"/>
  <c r="AC3" i="10"/>
  <c r="AC5" i="10"/>
  <c r="AC4" i="10"/>
  <c r="AD43" i="11"/>
  <c r="AD35" i="11"/>
  <c r="AD27" i="11"/>
  <c r="AD19" i="11"/>
  <c r="AD44" i="11"/>
  <c r="AD36" i="11"/>
  <c r="AD28" i="11"/>
  <c r="AD20" i="11"/>
  <c r="AD37" i="11"/>
  <c r="AD29" i="11"/>
  <c r="AD21" i="11"/>
  <c r="AD38" i="11"/>
  <c r="AD30" i="11"/>
  <c r="AD22" i="11"/>
  <c r="AD39" i="11"/>
  <c r="AD31" i="11"/>
  <c r="AD23" i="11"/>
  <c r="AD40" i="11"/>
  <c r="AD32" i="11"/>
  <c r="AD24" i="11"/>
  <c r="AD41" i="11"/>
  <c r="AD33" i="11"/>
  <c r="AD25" i="11"/>
  <c r="AD17" i="11"/>
  <c r="AD3" i="11"/>
  <c r="AD4" i="11"/>
  <c r="AD5" i="11"/>
  <c r="AD6" i="11"/>
  <c r="AD7" i="11"/>
  <c r="AD8" i="11"/>
  <c r="AA18" i="11"/>
  <c r="AA23" i="11"/>
  <c r="AD42" i="11"/>
  <c r="AA17" i="11"/>
  <c r="AD34" i="11"/>
  <c r="AA10" i="11"/>
  <c r="AA11" i="11"/>
  <c r="AA12" i="11"/>
  <c r="AA13" i="11"/>
  <c r="AA14" i="11"/>
  <c r="AA15" i="11"/>
  <c r="AA16" i="11"/>
  <c r="AD18" i="11"/>
  <c r="AD26" i="11"/>
  <c r="Y13" i="11"/>
  <c r="AA9" i="11"/>
  <c r="AA5" i="11"/>
  <c r="AA40" i="11"/>
  <c r="AA32" i="11"/>
  <c r="AA24" i="11"/>
  <c r="AA41" i="11"/>
  <c r="AA33" i="11"/>
  <c r="AA25" i="11"/>
  <c r="AA42" i="11"/>
  <c r="AA34" i="11"/>
  <c r="AA26" i="11"/>
  <c r="AA43" i="11"/>
  <c r="AA35" i="11"/>
  <c r="AA27" i="11"/>
  <c r="AA19" i="11"/>
  <c r="AA44" i="11"/>
  <c r="AA36" i="11"/>
  <c r="AA28" i="11"/>
  <c r="AA20" i="11"/>
  <c r="AA37" i="11"/>
  <c r="AA29" i="11"/>
  <c r="AA21" i="11"/>
  <c r="AA38" i="11"/>
  <c r="AA30" i="11"/>
  <c r="AA22" i="11"/>
  <c r="Y5" i="11"/>
  <c r="AA3" i="11"/>
  <c r="AA6" i="11"/>
  <c r="AA8" i="11"/>
  <c r="AD10" i="11"/>
  <c r="AD11" i="11"/>
  <c r="AD12" i="11"/>
  <c r="AD13" i="11"/>
  <c r="AD14" i="11"/>
  <c r="AD15" i="11"/>
  <c r="AD16" i="11"/>
  <c r="AA39" i="11"/>
  <c r="AA4" i="11"/>
  <c r="AA7" i="11"/>
  <c r="AD9" i="11"/>
  <c r="AA31" i="11"/>
  <c r="AA38" i="10"/>
  <c r="AA30" i="10"/>
  <c r="AA22" i="10"/>
  <c r="AA8" i="10"/>
  <c r="AA39" i="10"/>
  <c r="AA31" i="10"/>
  <c r="AA23" i="10"/>
  <c r="AA9" i="10"/>
  <c r="AA40" i="10"/>
  <c r="AA32" i="10"/>
  <c r="AA24" i="10"/>
  <c r="AA42" i="10"/>
  <c r="AA34" i="10"/>
  <c r="AA26" i="10"/>
  <c r="AA18" i="10"/>
  <c r="AA35" i="10"/>
  <c r="AA27" i="10"/>
  <c r="AA19" i="10"/>
  <c r="AD41" i="10"/>
  <c r="AD33" i="10"/>
  <c r="AD25" i="10"/>
  <c r="AD17" i="10"/>
  <c r="AD42" i="10"/>
  <c r="AD34" i="10"/>
  <c r="AD26" i="10"/>
  <c r="AD18" i="10"/>
  <c r="AD35" i="10"/>
  <c r="AD27" i="10"/>
  <c r="AD19" i="10"/>
  <c r="AD37" i="10"/>
  <c r="AD29" i="10"/>
  <c r="AD21" i="10"/>
  <c r="AD38" i="10"/>
  <c r="AD30" i="10"/>
  <c r="AD22" i="10"/>
  <c r="AC40" i="10"/>
  <c r="AC32" i="10"/>
  <c r="AC24" i="10"/>
  <c r="AC16" i="10"/>
  <c r="AC15" i="10"/>
  <c r="AC14" i="10"/>
  <c r="AC13" i="10"/>
  <c r="AC12" i="10"/>
  <c r="AC11" i="10"/>
  <c r="AC10" i="10"/>
  <c r="AC41" i="10"/>
  <c r="AC33" i="10"/>
  <c r="AC25" i="10"/>
  <c r="AC17" i="10"/>
  <c r="AC42" i="10"/>
  <c r="AC34" i="10"/>
  <c r="AC26" i="10"/>
  <c r="AC18" i="10"/>
  <c r="AC36" i="10"/>
  <c r="AC28" i="10"/>
  <c r="AC20" i="10"/>
  <c r="AC37" i="10"/>
  <c r="AC29" i="10"/>
  <c r="AC21" i="10"/>
  <c r="AC31" i="10"/>
  <c r="Z3" i="10"/>
  <c r="W3" i="10" s="1"/>
  <c r="Z4" i="10"/>
  <c r="W4" i="10" s="1"/>
  <c r="Z5" i="10"/>
  <c r="W5" i="10" s="1"/>
  <c r="AA6" i="10"/>
  <c r="AD8" i="10"/>
  <c r="Z10" i="10"/>
  <c r="AD11" i="10"/>
  <c r="Z14" i="10"/>
  <c r="W14" i="10" s="1"/>
  <c r="AD15" i="10"/>
  <c r="AC19" i="10"/>
  <c r="AC22" i="10"/>
  <c r="AD28" i="10"/>
  <c r="AD31" i="10"/>
  <c r="Y5" i="10"/>
  <c r="AA7" i="10"/>
  <c r="Z19" i="10"/>
  <c r="AA28" i="10"/>
  <c r="AD40" i="10"/>
  <c r="AA5" i="10"/>
  <c r="AC7" i="10"/>
  <c r="AA10" i="10"/>
  <c r="Y13" i="10"/>
  <c r="AA14" i="10"/>
  <c r="Z17" i="10"/>
  <c r="W17" i="10" s="1"/>
  <c r="Z20" i="10"/>
  <c r="W20" i="10" s="1"/>
  <c r="AA29" i="10"/>
  <c r="Z32" i="10"/>
  <c r="Z35" i="10"/>
  <c r="AA41" i="10"/>
  <c r="AD6" i="10"/>
  <c r="AD9" i="10"/>
  <c r="Z37" i="10"/>
  <c r="W37" i="10" s="1"/>
  <c r="Z29" i="10"/>
  <c r="W29" i="10" s="1"/>
  <c r="Z21" i="10"/>
  <c r="W21" i="10" s="1"/>
  <c r="Z38" i="10"/>
  <c r="Z30" i="10"/>
  <c r="Z22" i="10"/>
  <c r="Z8" i="10"/>
  <c r="Z7" i="10"/>
  <c r="W7" i="10" s="1"/>
  <c r="Z6" i="10"/>
  <c r="Z39" i="10"/>
  <c r="Z31" i="10"/>
  <c r="W31" i="10" s="1"/>
  <c r="Z23" i="10"/>
  <c r="Z41" i="10"/>
  <c r="W41" i="10" s="1"/>
  <c r="Z33" i="10"/>
  <c r="W33" i="10" s="1"/>
  <c r="Z25" i="10"/>
  <c r="W25" i="10" s="1"/>
  <c r="Z42" i="10"/>
  <c r="W42" i="10" s="1"/>
  <c r="Z34" i="10"/>
  <c r="W34" i="10" s="1"/>
  <c r="Z26" i="10"/>
  <c r="W26" i="10" s="1"/>
  <c r="Z18" i="10"/>
  <c r="AC8" i="10"/>
  <c r="AA11" i="10"/>
  <c r="AA15" i="10"/>
  <c r="AA25" i="10"/>
  <c r="AA3" i="10"/>
  <c r="AA4" i="10"/>
  <c r="AC6" i="10"/>
  <c r="AD7" i="10"/>
  <c r="AD10" i="10"/>
  <c r="Z13" i="10"/>
  <c r="W13" i="10" s="1"/>
  <c r="AD14" i="10"/>
  <c r="AA17" i="10"/>
  <c r="AA20" i="10"/>
  <c r="AC23" i="10"/>
  <c r="AD32" i="10"/>
  <c r="AC35" i="10"/>
  <c r="AC38" i="10"/>
  <c r="AD20" i="10"/>
  <c r="AD23" i="10"/>
  <c r="Z36" i="10"/>
  <c r="W36" i="10" s="1"/>
  <c r="AA13" i="10"/>
  <c r="AD3" i="10"/>
  <c r="AD4" i="10"/>
  <c r="AD5" i="10"/>
  <c r="AC9" i="10"/>
  <c r="Z12" i="10"/>
  <c r="W12" i="10" s="1"/>
  <c r="AD13" i="10"/>
  <c r="Z16" i="10"/>
  <c r="W16" i="10" s="1"/>
  <c r="AA21" i="10"/>
  <c r="Z24" i="10"/>
  <c r="W24" i="10" s="1"/>
  <c r="Z27" i="10"/>
  <c r="W27" i="10" s="1"/>
  <c r="AA33" i="10"/>
  <c r="AA36" i="10"/>
  <c r="AC39" i="10"/>
  <c r="AA16" i="10"/>
  <c r="AD24" i="10"/>
  <c r="AC27" i="10"/>
  <c r="AC30" i="10"/>
  <c r="AD36" i="10"/>
  <c r="AD39" i="10"/>
  <c r="AA12" i="10"/>
  <c r="Z11" i="10"/>
  <c r="W11" i="10" s="1"/>
  <c r="AD12" i="10"/>
  <c r="Z15" i="10"/>
  <c r="W15" i="10" s="1"/>
  <c r="AD16" i="10"/>
  <c r="Z28" i="10"/>
  <c r="W28" i="10" s="1"/>
  <c r="AA37" i="10"/>
  <c r="Z40" i="10"/>
  <c r="W40" i="10" s="1"/>
  <c r="AD51" i="8"/>
  <c r="AD43" i="8"/>
  <c r="AD35" i="8"/>
  <c r="AD27" i="8"/>
  <c r="AD47" i="8"/>
  <c r="AD39" i="8"/>
  <c r="AD31" i="8"/>
  <c r="AD48" i="8"/>
  <c r="AD40" i="8"/>
  <c r="AD32" i="8"/>
  <c r="AD49" i="8"/>
  <c r="AD41" i="8"/>
  <c r="AD33" i="8"/>
  <c r="Z17" i="8"/>
  <c r="AA18" i="8"/>
  <c r="AC20" i="8"/>
  <c r="AD21" i="8"/>
  <c r="Z25" i="8"/>
  <c r="AA26" i="8"/>
  <c r="AD29" i="8"/>
  <c r="AA33" i="8"/>
  <c r="AC35" i="8"/>
  <c r="Z40" i="8"/>
  <c r="AD44" i="8"/>
  <c r="AA49" i="8"/>
  <c r="AC51" i="8"/>
  <c r="Z10" i="8"/>
  <c r="Z11" i="8"/>
  <c r="Z12" i="8"/>
  <c r="Z13" i="8"/>
  <c r="Z14" i="8"/>
  <c r="Z15" i="8"/>
  <c r="Z16" i="8"/>
  <c r="AA17" i="8"/>
  <c r="AC19" i="8"/>
  <c r="AD20" i="8"/>
  <c r="Z24" i="8"/>
  <c r="AA25" i="8"/>
  <c r="AC33" i="8"/>
  <c r="Z38" i="8"/>
  <c r="AD42" i="8"/>
  <c r="AA47" i="8"/>
  <c r="AC49" i="8"/>
  <c r="Z54" i="8"/>
  <c r="AA10" i="8"/>
  <c r="AA11" i="8"/>
  <c r="AA12" i="8"/>
  <c r="AA13" i="8"/>
  <c r="AA14" i="8"/>
  <c r="AA15" i="8"/>
  <c r="AA16" i="8"/>
  <c r="AC18" i="8"/>
  <c r="AD19" i="8"/>
  <c r="Z23" i="8"/>
  <c r="AA24" i="8"/>
  <c r="AD26" i="8"/>
  <c r="Z30" i="8"/>
  <c r="Z34" i="8"/>
  <c r="AD38" i="8"/>
  <c r="AA43" i="8"/>
  <c r="AC45" i="8"/>
  <c r="Z50" i="8"/>
  <c r="AD54" i="8"/>
  <c r="Z6" i="8"/>
  <c r="AD18" i="8"/>
  <c r="Z22" i="8"/>
  <c r="AC25" i="8"/>
  <c r="AC28" i="8"/>
  <c r="AA30" i="8"/>
  <c r="Z32" i="8"/>
  <c r="AA34" i="8"/>
  <c r="AC36" i="8"/>
  <c r="Z41" i="8"/>
  <c r="AD45" i="8"/>
  <c r="AA50" i="8"/>
  <c r="AC52" i="8"/>
  <c r="Z47" i="8"/>
  <c r="Z39" i="8"/>
  <c r="Z31" i="8"/>
  <c r="Z51" i="8"/>
  <c r="Z43" i="8"/>
  <c r="Z35" i="8"/>
  <c r="Z27" i="8"/>
  <c r="Z52" i="8"/>
  <c r="Z44" i="8"/>
  <c r="Z36" i="8"/>
  <c r="Z28" i="8"/>
  <c r="Z53" i="8"/>
  <c r="Z45" i="8"/>
  <c r="Z37" i="8"/>
  <c r="Z4" i="8"/>
  <c r="AA9" i="8"/>
  <c r="AC17" i="8"/>
  <c r="AA23" i="8"/>
  <c r="AA3" i="8"/>
  <c r="AA7" i="8"/>
  <c r="AC11" i="8"/>
  <c r="AC14" i="8"/>
  <c r="AC43" i="8"/>
  <c r="AD52" i="8"/>
  <c r="Y13" i="8"/>
  <c r="AA48" i="8"/>
  <c r="AA40" i="8"/>
  <c r="AA32" i="8"/>
  <c r="AA52" i="8"/>
  <c r="AA44" i="8"/>
  <c r="AA36" i="8"/>
  <c r="AA28" i="8"/>
  <c r="AA53" i="8"/>
  <c r="AA45" i="8"/>
  <c r="AA37" i="8"/>
  <c r="AA29" i="8"/>
  <c r="AA54" i="8"/>
  <c r="AA46" i="8"/>
  <c r="AA38" i="8"/>
  <c r="Y5" i="8"/>
  <c r="Z3" i="8"/>
  <c r="Z7" i="8"/>
  <c r="AA5" i="8"/>
  <c r="AA8" i="8"/>
  <c r="AC12" i="8"/>
  <c r="AC16" i="8"/>
  <c r="Z21" i="8"/>
  <c r="AD25" i="8"/>
  <c r="AD30" i="8"/>
  <c r="Z48" i="8"/>
  <c r="AD10" i="8"/>
  <c r="AD12" i="8"/>
  <c r="AD14" i="8"/>
  <c r="AD16" i="8"/>
  <c r="AA21" i="8"/>
  <c r="AD24" i="8"/>
  <c r="AC32" i="8"/>
  <c r="Z5" i="8"/>
  <c r="Z8" i="8"/>
  <c r="AA4" i="8"/>
  <c r="AA6" i="8"/>
  <c r="AC10" i="8"/>
  <c r="AC13" i="8"/>
  <c r="AC15" i="8"/>
  <c r="AD17" i="8"/>
  <c r="AA22" i="8"/>
  <c r="AC24" i="8"/>
  <c r="AD28" i="8"/>
  <c r="AD36" i="8"/>
  <c r="AA41" i="8"/>
  <c r="AC9" i="8"/>
  <c r="AD11" i="8"/>
  <c r="AD13" i="8"/>
  <c r="AD15" i="8"/>
  <c r="Z20" i="8"/>
  <c r="AC23" i="8"/>
  <c r="AA27" i="8"/>
  <c r="AD34" i="8"/>
  <c r="AA39" i="8"/>
  <c r="AC41" i="8"/>
  <c r="Z46" i="8"/>
  <c r="AD50" i="8"/>
  <c r="AC4" i="8"/>
  <c r="AC5" i="8"/>
  <c r="AC6" i="8"/>
  <c r="AC7" i="8"/>
  <c r="AC8" i="8"/>
  <c r="AD9" i="8"/>
  <c r="Z19" i="8"/>
  <c r="AA20" i="8"/>
  <c r="AC22" i="8"/>
  <c r="AD23" i="8"/>
  <c r="Z29" i="8"/>
  <c r="AA35" i="8"/>
  <c r="AC37" i="8"/>
  <c r="Z42" i="8"/>
  <c r="AD46" i="8"/>
  <c r="AA51" i="8"/>
  <c r="AC53" i="8"/>
  <c r="AC50" i="8"/>
  <c r="AC42" i="8"/>
  <c r="AC34" i="8"/>
  <c r="AC26" i="8"/>
  <c r="AC54" i="8"/>
  <c r="AC46" i="8"/>
  <c r="AC38" i="8"/>
  <c r="AC30" i="8"/>
  <c r="AC47" i="8"/>
  <c r="AC39" i="8"/>
  <c r="AC31" i="8"/>
  <c r="AC48" i="8"/>
  <c r="AC40" i="8"/>
  <c r="AD3" i="8"/>
  <c r="AD4" i="8"/>
  <c r="AD5" i="8"/>
  <c r="AD6" i="8"/>
  <c r="AD7" i="8"/>
  <c r="AD8" i="8"/>
  <c r="Z18" i="8"/>
  <c r="AA19" i="8"/>
  <c r="AC21" i="8"/>
  <c r="AD22" i="8"/>
  <c r="Z26" i="8"/>
  <c r="AC27" i="8"/>
  <c r="AC29" i="8"/>
  <c r="AA31" i="8"/>
  <c r="Z33" i="8"/>
  <c r="AD37" i="8"/>
  <c r="AA42" i="8"/>
  <c r="AC44" i="8"/>
  <c r="Z49" i="8"/>
  <c r="AD53" i="8"/>
  <c r="W10" i="10" l="1"/>
  <c r="W32" i="10"/>
  <c r="W18" i="10"/>
  <c r="W39" i="10"/>
  <c r="W6" i="10"/>
  <c r="W19" i="10"/>
  <c r="W8" i="10"/>
  <c r="W22" i="10"/>
  <c r="W30" i="10"/>
  <c r="W35" i="10"/>
  <c r="W23" i="10"/>
  <c r="W38" i="10"/>
  <c r="W9" i="10"/>
  <c r="AE13" i="11"/>
  <c r="AB16" i="10"/>
  <c r="AE31" i="10"/>
  <c r="AB30" i="8"/>
  <c r="AE9" i="8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AC3" i="1"/>
  <c r="Z3" i="1"/>
  <c r="Y15" i="1"/>
  <c r="Y14" i="1"/>
  <c r="Y7" i="1"/>
  <c r="Y6" i="1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AC3" i="4"/>
  <c r="Z3" i="4"/>
  <c r="Y15" i="4"/>
  <c r="Y14" i="4"/>
  <c r="Y7" i="4"/>
  <c r="Y6" i="4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3" i="5"/>
  <c r="Y15" i="5"/>
  <c r="Y14" i="5"/>
  <c r="Y7" i="5"/>
  <c r="Y6" i="5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3" i="6"/>
  <c r="AC4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Y15" i="6"/>
  <c r="AC3" i="6" s="1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3" i="6"/>
  <c r="Y7" i="6"/>
  <c r="AB18" i="11" l="1"/>
  <c r="AB42" i="11"/>
  <c r="AE23" i="11"/>
  <c r="AB32" i="11"/>
  <c r="AB28" i="11"/>
  <c r="AB38" i="11"/>
  <c r="AB9" i="11"/>
  <c r="AB16" i="11"/>
  <c r="AB24" i="11"/>
  <c r="AB39" i="11"/>
  <c r="AB44" i="11"/>
  <c r="AE36" i="11"/>
  <c r="AB34" i="11"/>
  <c r="AB17" i="11"/>
  <c r="AB30" i="11"/>
  <c r="AB10" i="11"/>
  <c r="AB20" i="11"/>
  <c r="AB5" i="11"/>
  <c r="AB14" i="11"/>
  <c r="AB23" i="11"/>
  <c r="AB40" i="11"/>
  <c r="AE28" i="11"/>
  <c r="AB26" i="11"/>
  <c r="AB15" i="11"/>
  <c r="AB36" i="11"/>
  <c r="AB22" i="11"/>
  <c r="AB11" i="11"/>
  <c r="AB41" i="11"/>
  <c r="AB43" i="11"/>
  <c r="AB4" i="11"/>
  <c r="AE44" i="11"/>
  <c r="AE17" i="11"/>
  <c r="AE19" i="11"/>
  <c r="AB33" i="11"/>
  <c r="AE42" i="11"/>
  <c r="AE15" i="11"/>
  <c r="AB8" i="11"/>
  <c r="AB35" i="11"/>
  <c r="AE24" i="11"/>
  <c r="AE29" i="11"/>
  <c r="AE3" i="11"/>
  <c r="AB13" i="11"/>
  <c r="AE9" i="11"/>
  <c r="AB31" i="11"/>
  <c r="AB3" i="11"/>
  <c r="AE38" i="11"/>
  <c r="AE41" i="11"/>
  <c r="AE22" i="10"/>
  <c r="AE8" i="10"/>
  <c r="AB39" i="10"/>
  <c r="AB12" i="10"/>
  <c r="AB28" i="10"/>
  <c r="AB35" i="10"/>
  <c r="AB36" i="10"/>
  <c r="AB26" i="10"/>
  <c r="AE13" i="10"/>
  <c r="AB6" i="10"/>
  <c r="AB34" i="10"/>
  <c r="AE26" i="10"/>
  <c r="AE6" i="10"/>
  <c r="AB38" i="10"/>
  <c r="AB31" i="10"/>
  <c r="AB23" i="10"/>
  <c r="AB13" i="10"/>
  <c r="AB40" i="10"/>
  <c r="AB32" i="10"/>
  <c r="AB21" i="10"/>
  <c r="AB18" i="10"/>
  <c r="AB27" i="10"/>
  <c r="AB11" i="10"/>
  <c r="AB24" i="10"/>
  <c r="AB5" i="10"/>
  <c r="AB37" i="10"/>
  <c r="AE21" i="10"/>
  <c r="AB7" i="10"/>
  <c r="AB25" i="10"/>
  <c r="AB29" i="10"/>
  <c r="AB19" i="10"/>
  <c r="AE11" i="10"/>
  <c r="AE20" i="10"/>
  <c r="AE17" i="10"/>
  <c r="AE4" i="10"/>
  <c r="AB10" i="10"/>
  <c r="AE39" i="10"/>
  <c r="AB17" i="10"/>
  <c r="AB3" i="10"/>
  <c r="AB30" i="10"/>
  <c r="AB33" i="10"/>
  <c r="AB22" i="10"/>
  <c r="AE12" i="10"/>
  <c r="AB9" i="10"/>
  <c r="AB20" i="10"/>
  <c r="AB13" i="8"/>
  <c r="AB28" i="8"/>
  <c r="AB29" i="8"/>
  <c r="AB39" i="8"/>
  <c r="AB53" i="8"/>
  <c r="AE46" i="8"/>
  <c r="AB17" i="8"/>
  <c r="AB12" i="8"/>
  <c r="AB42" i="8"/>
  <c r="AB54" i="8"/>
  <c r="AB50" i="8"/>
  <c r="AB24" i="8"/>
  <c r="AB36" i="8"/>
  <c r="AB49" i="8"/>
  <c r="AB52" i="8"/>
  <c r="AB14" i="8"/>
  <c r="AB6" i="8"/>
  <c r="AB37" i="8"/>
  <c r="AE20" i="8"/>
  <c r="AB51" i="8"/>
  <c r="AB26" i="8"/>
  <c r="AB3" i="8"/>
  <c r="AE32" i="11"/>
  <c r="AE22" i="11"/>
  <c r="AE10" i="11"/>
  <c r="AE39" i="11"/>
  <c r="AE27" i="11"/>
  <c r="AE11" i="11"/>
  <c r="AE33" i="11"/>
  <c r="AE8" i="11"/>
  <c r="AE35" i="11"/>
  <c r="AB21" i="11"/>
  <c r="AE7" i="11"/>
  <c r="AB29" i="11"/>
  <c r="AE21" i="11"/>
  <c r="AE25" i="11"/>
  <c r="AE6" i="11"/>
  <c r="AB25" i="11"/>
  <c r="AB6" i="11"/>
  <c r="AE14" i="11"/>
  <c r="AE30" i="11"/>
  <c r="AE18" i="11"/>
  <c r="AE20" i="11"/>
  <c r="AE4" i="11"/>
  <c r="AE43" i="11"/>
  <c r="AE37" i="11"/>
  <c r="AE34" i="11"/>
  <c r="AB37" i="11"/>
  <c r="AE12" i="11"/>
  <c r="AE16" i="11"/>
  <c r="AB12" i="11"/>
  <c r="AE31" i="11"/>
  <c r="AB19" i="11"/>
  <c r="AE40" i="11"/>
  <c r="AE26" i="11"/>
  <c r="AE5" i="11"/>
  <c r="AB27" i="11"/>
  <c r="AB7" i="11"/>
  <c r="AE33" i="10"/>
  <c r="AE9" i="10"/>
  <c r="AE28" i="10"/>
  <c r="AE24" i="10"/>
  <c r="AE35" i="10"/>
  <c r="AE5" i="10"/>
  <c r="AE38" i="10"/>
  <c r="AE15" i="10"/>
  <c r="AE41" i="10"/>
  <c r="AE10" i="10"/>
  <c r="AE25" i="10"/>
  <c r="AE40" i="10"/>
  <c r="AE29" i="10"/>
  <c r="AB41" i="10"/>
  <c r="AB42" i="10"/>
  <c r="AE23" i="10"/>
  <c r="AE32" i="10"/>
  <c r="AE34" i="10"/>
  <c r="AB15" i="10"/>
  <c r="AE14" i="10"/>
  <c r="AE16" i="10"/>
  <c r="AE42" i="10"/>
  <c r="AE36" i="10"/>
  <c r="AE18" i="10"/>
  <c r="AE19" i="10"/>
  <c r="AE30" i="10"/>
  <c r="AE3" i="10"/>
  <c r="AB4" i="10"/>
  <c r="AB14" i="10"/>
  <c r="AE27" i="10"/>
  <c r="AE7" i="10"/>
  <c r="AB8" i="10"/>
  <c r="AE37" i="10"/>
  <c r="AE32" i="8"/>
  <c r="AE39" i="8"/>
  <c r="AE11" i="8"/>
  <c r="AE31" i="8"/>
  <c r="AE4" i="8"/>
  <c r="AE52" i="8"/>
  <c r="AE50" i="8"/>
  <c r="AE51" i="8"/>
  <c r="AE43" i="8"/>
  <c r="AE27" i="8"/>
  <c r="AE54" i="8"/>
  <c r="AE25" i="8"/>
  <c r="AE26" i="8"/>
  <c r="AE22" i="8"/>
  <c r="AE6" i="8"/>
  <c r="AE42" i="8"/>
  <c r="AE24" i="8"/>
  <c r="AB20" i="8"/>
  <c r="AB44" i="8"/>
  <c r="AB15" i="8"/>
  <c r="AE23" i="8"/>
  <c r="AB16" i="8"/>
  <c r="AE53" i="8"/>
  <c r="AE14" i="8"/>
  <c r="AE7" i="8"/>
  <c r="AE35" i="8"/>
  <c r="AB47" i="8"/>
  <c r="AB45" i="8"/>
  <c r="AB11" i="8"/>
  <c r="AB38" i="8"/>
  <c r="AE44" i="8"/>
  <c r="AE5" i="8"/>
  <c r="AE38" i="8"/>
  <c r="AB4" i="8"/>
  <c r="AB46" i="8"/>
  <c r="AB31" i="8"/>
  <c r="AB21" i="8"/>
  <c r="AE21" i="8"/>
  <c r="AB25" i="8"/>
  <c r="AE49" i="8"/>
  <c r="AB34" i="8"/>
  <c r="AB5" i="8"/>
  <c r="AB8" i="8"/>
  <c r="AB43" i="8"/>
  <c r="AB32" i="8"/>
  <c r="AE28" i="8"/>
  <c r="AB10" i="8"/>
  <c r="AE16" i="8"/>
  <c r="AE40" i="8"/>
  <c r="AB41" i="8"/>
  <c r="AE17" i="8"/>
  <c r="AE10" i="8"/>
  <c r="AE12" i="8"/>
  <c r="AE8" i="8"/>
  <c r="AE19" i="8"/>
  <c r="AE34" i="8"/>
  <c r="AE47" i="8"/>
  <c r="AB19" i="8"/>
  <c r="AE3" i="8"/>
  <c r="AE13" i="8"/>
  <c r="AB48" i="8"/>
  <c r="AB22" i="8"/>
  <c r="AE41" i="8"/>
  <c r="AB40" i="8"/>
  <c r="AE33" i="8"/>
  <c r="AE18" i="8"/>
  <c r="AB35" i="8"/>
  <c r="AE48" i="8"/>
  <c r="AE36" i="8"/>
  <c r="AB18" i="8"/>
  <c r="AB7" i="8"/>
  <c r="AE37" i="8"/>
  <c r="AE30" i="8"/>
  <c r="AB9" i="8"/>
  <c r="AE15" i="8"/>
  <c r="AE29" i="8"/>
  <c r="AB33" i="8"/>
  <c r="AB23" i="8"/>
  <c r="AE45" i="8"/>
  <c r="AB27" i="8"/>
  <c r="Y16" i="6"/>
  <c r="Y14" i="6"/>
  <c r="Y12" i="6"/>
  <c r="Y11" i="6"/>
  <c r="Y8" i="6"/>
  <c r="Y6" i="6"/>
  <c r="Y4" i="6"/>
  <c r="AA42" i="6" s="1"/>
  <c r="Y3" i="6"/>
  <c r="AD43" i="5"/>
  <c r="AD44" i="5"/>
  <c r="AD51" i="5"/>
  <c r="AD52" i="5"/>
  <c r="AD59" i="5"/>
  <c r="AD60" i="5"/>
  <c r="AD67" i="5"/>
  <c r="AD68" i="5"/>
  <c r="AD75" i="5"/>
  <c r="AD76" i="5"/>
  <c r="Y12" i="5"/>
  <c r="Y11" i="5"/>
  <c r="AD45" i="5" s="1"/>
  <c r="Y4" i="5"/>
  <c r="AA55" i="5" s="1"/>
  <c r="Y3" i="5"/>
  <c r="AA41" i="5" s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66" i="4"/>
  <c r="AE65" i="4"/>
  <c r="AE64" i="4"/>
  <c r="AE63" i="4"/>
  <c r="AE62" i="4"/>
  <c r="AE61" i="4"/>
  <c r="AE60" i="4"/>
  <c r="AE59" i="4"/>
  <c r="AE58" i="4"/>
  <c r="AE57" i="4"/>
  <c r="AE56" i="4"/>
  <c r="AE55" i="4"/>
  <c r="AE54" i="4"/>
  <c r="AE53" i="4"/>
  <c r="AE52" i="4"/>
  <c r="AE51" i="4"/>
  <c r="AE50" i="4"/>
  <c r="AE49" i="4"/>
  <c r="AE48" i="4"/>
  <c r="AE47" i="4"/>
  <c r="AE46" i="4"/>
  <c r="AE45" i="4"/>
  <c r="AE44" i="4"/>
  <c r="AE43" i="4"/>
  <c r="AE42" i="4"/>
  <c r="AE41" i="4"/>
  <c r="AE40" i="4"/>
  <c r="AE39" i="4"/>
  <c r="AE38" i="4"/>
  <c r="AE37" i="4"/>
  <c r="AE36" i="4"/>
  <c r="AE35" i="4"/>
  <c r="AE34" i="4"/>
  <c r="AE33" i="4"/>
  <c r="AE32" i="4"/>
  <c r="AE31" i="4"/>
  <c r="AE30" i="4"/>
  <c r="AE29" i="4"/>
  <c r="AE28" i="4"/>
  <c r="AE27" i="4"/>
  <c r="AE26" i="4"/>
  <c r="AE25" i="4"/>
  <c r="AE24" i="4"/>
  <c r="AE23" i="4"/>
  <c r="AE22" i="4"/>
  <c r="AE21" i="4"/>
  <c r="AE20" i="4"/>
  <c r="AE19" i="4"/>
  <c r="AE18" i="4"/>
  <c r="AE17" i="4"/>
  <c r="AE16" i="4"/>
  <c r="AE15" i="4"/>
  <c r="AE14" i="4"/>
  <c r="AE13" i="4"/>
  <c r="AE12" i="4"/>
  <c r="AE11" i="4"/>
  <c r="AE10" i="4"/>
  <c r="AE9" i="4"/>
  <c r="AE8" i="4"/>
  <c r="AE6" i="4"/>
  <c r="AE5" i="4"/>
  <c r="AE4" i="4"/>
  <c r="AE3" i="4"/>
  <c r="AE7" i="4"/>
  <c r="Y12" i="4"/>
  <c r="Y11" i="4"/>
  <c r="Y8" i="4"/>
  <c r="Y4" i="4"/>
  <c r="Y3" i="4"/>
  <c r="AA79" i="5" l="1"/>
  <c r="AA78" i="5"/>
  <c r="AA70" i="5"/>
  <c r="AA62" i="5"/>
  <c r="AA54" i="5"/>
  <c r="AA46" i="5"/>
  <c r="AD82" i="5"/>
  <c r="AD74" i="5"/>
  <c r="AD66" i="5"/>
  <c r="AD58" i="5"/>
  <c r="AD50" i="5"/>
  <c r="AD42" i="5"/>
  <c r="AA48" i="5"/>
  <c r="AA47" i="5"/>
  <c r="AA77" i="5"/>
  <c r="AA69" i="5"/>
  <c r="AA61" i="5"/>
  <c r="AA53" i="5"/>
  <c r="AA45" i="5"/>
  <c r="AD81" i="5"/>
  <c r="AD73" i="5"/>
  <c r="AD65" i="5"/>
  <c r="AD57" i="5"/>
  <c r="AD49" i="5"/>
  <c r="AD41" i="5"/>
  <c r="AA64" i="5"/>
  <c r="AA63" i="5"/>
  <c r="AA76" i="5"/>
  <c r="AA68" i="5"/>
  <c r="AA60" i="5"/>
  <c r="AA52" i="5"/>
  <c r="AA44" i="5"/>
  <c r="AD80" i="5"/>
  <c r="AD72" i="5"/>
  <c r="AD64" i="5"/>
  <c r="AD56" i="5"/>
  <c r="AD48" i="5"/>
  <c r="AA80" i="5"/>
  <c r="AA75" i="5"/>
  <c r="AA67" i="5"/>
  <c r="AA59" i="5"/>
  <c r="AA51" i="5"/>
  <c r="AA43" i="5"/>
  <c r="AD79" i="5"/>
  <c r="AD71" i="5"/>
  <c r="AD63" i="5"/>
  <c r="AD55" i="5"/>
  <c r="AD47" i="5"/>
  <c r="AA72" i="5"/>
  <c r="AA71" i="5"/>
  <c r="AA82" i="5"/>
  <c r="AA74" i="5"/>
  <c r="AA66" i="5"/>
  <c r="AA58" i="5"/>
  <c r="AA50" i="5"/>
  <c r="AA42" i="5"/>
  <c r="AD78" i="5"/>
  <c r="AD70" i="5"/>
  <c r="AD62" i="5"/>
  <c r="AD54" i="5"/>
  <c r="AD46" i="5"/>
  <c r="AA56" i="5"/>
  <c r="AA81" i="5"/>
  <c r="AA73" i="5"/>
  <c r="AA65" i="5"/>
  <c r="AA57" i="5"/>
  <c r="AA49" i="5"/>
  <c r="AD77" i="5"/>
  <c r="AD69" i="5"/>
  <c r="AD61" i="5"/>
  <c r="AD53" i="5"/>
  <c r="AA8" i="6"/>
  <c r="AD12" i="6"/>
  <c r="AD21" i="6"/>
  <c r="AD29" i="6"/>
  <c r="AD37" i="6"/>
  <c r="AD5" i="6"/>
  <c r="AD15" i="6"/>
  <c r="AD18" i="6"/>
  <c r="AA20" i="6"/>
  <c r="AD26" i="6"/>
  <c r="AA28" i="6"/>
  <c r="AD34" i="6"/>
  <c r="AA36" i="6"/>
  <c r="AD42" i="6"/>
  <c r="AA5" i="6"/>
  <c r="AA23" i="6"/>
  <c r="AA39" i="6"/>
  <c r="AA7" i="6"/>
  <c r="AD8" i="6"/>
  <c r="AA10" i="6"/>
  <c r="AD11" i="6"/>
  <c r="AA14" i="6"/>
  <c r="AA17" i="6"/>
  <c r="AD23" i="6"/>
  <c r="AA25" i="6"/>
  <c r="AD31" i="6"/>
  <c r="AA33" i="6"/>
  <c r="AD39" i="6"/>
  <c r="AA41" i="6"/>
  <c r="AA11" i="6"/>
  <c r="AA31" i="6"/>
  <c r="AA4" i="6"/>
  <c r="AA3" i="6"/>
  <c r="AD4" i="6"/>
  <c r="Y13" i="6"/>
  <c r="AD20" i="6"/>
  <c r="AA22" i="6"/>
  <c r="AD28" i="6"/>
  <c r="AA30" i="6"/>
  <c r="AD36" i="6"/>
  <c r="AA38" i="6"/>
  <c r="AD9" i="6"/>
  <c r="AD7" i="6"/>
  <c r="AD10" i="6"/>
  <c r="AA13" i="6"/>
  <c r="AD14" i="6"/>
  <c r="AD17" i="6"/>
  <c r="AA19" i="6"/>
  <c r="AD25" i="6"/>
  <c r="AA27" i="6"/>
  <c r="AD33" i="6"/>
  <c r="AA35" i="6"/>
  <c r="AD41" i="6"/>
  <c r="AD6" i="6"/>
  <c r="AD3" i="6"/>
  <c r="AA6" i="6"/>
  <c r="AA9" i="6"/>
  <c r="AA16" i="6"/>
  <c r="AA24" i="6"/>
  <c r="AD30" i="6"/>
  <c r="AA32" i="6"/>
  <c r="AA40" i="6"/>
  <c r="AD22" i="6"/>
  <c r="AD38" i="6"/>
  <c r="Y5" i="6"/>
  <c r="AA12" i="6"/>
  <c r="AD13" i="6"/>
  <c r="AD19" i="6"/>
  <c r="AA21" i="6"/>
  <c r="AD27" i="6"/>
  <c r="AA29" i="6"/>
  <c r="AD35" i="6"/>
  <c r="AA37" i="6"/>
  <c r="AA15" i="6"/>
  <c r="AD16" i="6"/>
  <c r="AA18" i="6"/>
  <c r="AD24" i="6"/>
  <c r="AA26" i="6"/>
  <c r="AD32" i="6"/>
  <c r="AA34" i="6"/>
  <c r="AD40" i="6"/>
  <c r="AD33" i="5"/>
  <c r="AA27" i="5"/>
  <c r="AA13" i="5"/>
  <c r="AA35" i="5"/>
  <c r="AD17" i="5"/>
  <c r="AD14" i="5"/>
  <c r="AD7" i="5"/>
  <c r="AA19" i="5"/>
  <c r="AD10" i="5"/>
  <c r="AD25" i="5"/>
  <c r="AD3" i="5"/>
  <c r="Y16" i="5" s="1"/>
  <c r="AA6" i="5"/>
  <c r="AA9" i="5"/>
  <c r="AA16" i="5"/>
  <c r="AD22" i="5"/>
  <c r="AA24" i="5"/>
  <c r="AD30" i="5"/>
  <c r="AA32" i="5"/>
  <c r="AD38" i="5"/>
  <c r="AA40" i="5"/>
  <c r="Y5" i="5"/>
  <c r="AA12" i="5"/>
  <c r="AD13" i="5"/>
  <c r="AD19" i="5"/>
  <c r="AA21" i="5"/>
  <c r="AD27" i="5"/>
  <c r="AA29" i="5"/>
  <c r="AD35" i="5"/>
  <c r="AA37" i="5"/>
  <c r="AD16" i="5"/>
  <c r="AD24" i="5"/>
  <c r="AA26" i="5"/>
  <c r="AD32" i="5"/>
  <c r="AA34" i="5"/>
  <c r="AD40" i="5"/>
  <c r="AA15" i="5"/>
  <c r="AA8" i="5"/>
  <c r="AA11" i="5"/>
  <c r="AD12" i="5"/>
  <c r="AD21" i="5"/>
  <c r="AA23" i="5"/>
  <c r="AD29" i="5"/>
  <c r="AA31" i="5"/>
  <c r="AD37" i="5"/>
  <c r="AA39" i="5"/>
  <c r="AA5" i="5"/>
  <c r="AD6" i="5"/>
  <c r="AD9" i="5"/>
  <c r="AA18" i="5"/>
  <c r="AA4" i="5"/>
  <c r="AD5" i="5"/>
  <c r="AD15" i="5"/>
  <c r="AD18" i="5"/>
  <c r="AA20" i="5"/>
  <c r="AD26" i="5"/>
  <c r="AA28" i="5"/>
  <c r="AD34" i="5"/>
  <c r="AA36" i="5"/>
  <c r="AA7" i="5"/>
  <c r="AD8" i="5"/>
  <c r="AA10" i="5"/>
  <c r="AD11" i="5"/>
  <c r="AA14" i="5"/>
  <c r="AA17" i="5"/>
  <c r="AD23" i="5"/>
  <c r="AA25" i="5"/>
  <c r="AD31" i="5"/>
  <c r="AA33" i="5"/>
  <c r="AD39" i="5"/>
  <c r="AA3" i="5"/>
  <c r="AD4" i="5"/>
  <c r="Y13" i="5"/>
  <c r="AD20" i="5"/>
  <c r="AA22" i="5"/>
  <c r="AD28" i="5"/>
  <c r="AA30" i="5"/>
  <c r="AD36" i="5"/>
  <c r="AA38" i="5"/>
  <c r="AA3" i="4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Y16" i="1"/>
  <c r="Y12" i="1"/>
  <c r="Y11" i="1"/>
  <c r="Y8" i="1"/>
  <c r="Y4" i="1"/>
  <c r="Y3" i="1"/>
  <c r="AE68" i="5" l="1"/>
  <c r="AE60" i="5"/>
  <c r="AE76" i="5"/>
  <c r="AE45" i="5"/>
  <c r="AE75" i="5"/>
  <c r="AE43" i="5"/>
  <c r="AE52" i="5"/>
  <c r="AE67" i="5"/>
  <c r="AE51" i="5"/>
  <c r="AE59" i="5"/>
  <c r="AE44" i="5"/>
  <c r="Y8" i="5"/>
  <c r="AB57" i="5" s="1"/>
  <c r="AE70" i="5"/>
  <c r="AB71" i="5"/>
  <c r="AB51" i="5"/>
  <c r="AE72" i="5"/>
  <c r="AE50" i="5"/>
  <c r="AB65" i="5"/>
  <c r="AE78" i="5"/>
  <c r="AB72" i="5"/>
  <c r="AE80" i="5"/>
  <c r="AE58" i="5"/>
  <c r="AB73" i="5"/>
  <c r="AB42" i="5"/>
  <c r="AE47" i="5"/>
  <c r="AE41" i="5"/>
  <c r="AB61" i="5"/>
  <c r="AE66" i="5"/>
  <c r="AE53" i="5"/>
  <c r="AB81" i="5"/>
  <c r="AB50" i="5"/>
  <c r="AE55" i="5"/>
  <c r="AE49" i="5"/>
  <c r="AE74" i="5"/>
  <c r="AB79" i="5"/>
  <c r="AE61" i="5"/>
  <c r="AB58" i="5"/>
  <c r="AE63" i="5"/>
  <c r="AB80" i="5"/>
  <c r="AE57" i="5"/>
  <c r="AB77" i="5"/>
  <c r="AE82" i="5"/>
  <c r="AE69" i="5"/>
  <c r="AE46" i="5"/>
  <c r="AE71" i="5"/>
  <c r="AE48" i="5"/>
  <c r="AB68" i="5"/>
  <c r="AE65" i="5"/>
  <c r="AB47" i="5"/>
  <c r="AE77" i="5"/>
  <c r="AE54" i="5"/>
  <c r="AB74" i="5"/>
  <c r="AE79" i="5"/>
  <c r="AE56" i="5"/>
  <c r="AB76" i="5"/>
  <c r="AE73" i="5"/>
  <c r="AB54" i="5"/>
  <c r="AE62" i="5"/>
  <c r="AB82" i="5"/>
  <c r="AB43" i="5"/>
  <c r="AE64" i="5"/>
  <c r="AB63" i="5"/>
  <c r="AE81" i="5"/>
  <c r="AE42" i="5"/>
  <c r="AB24" i="6"/>
  <c r="AA34" i="4"/>
  <c r="AA66" i="4"/>
  <c r="AA13" i="4"/>
  <c r="AA35" i="4"/>
  <c r="AA42" i="4"/>
  <c r="AA15" i="4"/>
  <c r="AA43" i="4"/>
  <c r="AA18" i="4"/>
  <c r="AA50" i="4"/>
  <c r="AA5" i="4"/>
  <c r="AA19" i="4"/>
  <c r="AA51" i="4"/>
  <c r="AA26" i="4"/>
  <c r="AA58" i="4"/>
  <c r="AA27" i="4"/>
  <c r="AA59" i="4"/>
  <c r="AD9" i="4"/>
  <c r="AD32" i="4"/>
  <c r="AD25" i="4"/>
  <c r="AD48" i="4"/>
  <c r="AD10" i="4"/>
  <c r="AD14" i="4"/>
  <c r="AD33" i="4"/>
  <c r="AD40" i="4"/>
  <c r="AD60" i="4"/>
  <c r="AD52" i="4"/>
  <c r="AD44" i="4"/>
  <c r="AD36" i="4"/>
  <c r="AD28" i="4"/>
  <c r="AD20" i="4"/>
  <c r="Y13" i="4"/>
  <c r="AD4" i="4"/>
  <c r="AD63" i="4"/>
  <c r="AD55" i="4"/>
  <c r="AD47" i="4"/>
  <c r="AD39" i="4"/>
  <c r="AD31" i="4"/>
  <c r="AD23" i="4"/>
  <c r="AD11" i="4"/>
  <c r="AD8" i="4"/>
  <c r="AD5" i="4"/>
  <c r="AD66" i="4"/>
  <c r="AD58" i="4"/>
  <c r="AD50" i="4"/>
  <c r="AD42" i="4"/>
  <c r="AD34" i="4"/>
  <c r="AD26" i="4"/>
  <c r="AD18" i="4"/>
  <c r="AD15" i="4"/>
  <c r="AD61" i="4"/>
  <c r="AD53" i="4"/>
  <c r="AD45" i="4"/>
  <c r="AD37" i="4"/>
  <c r="AD29" i="4"/>
  <c r="AD21" i="4"/>
  <c r="AD12" i="4"/>
  <c r="AD59" i="4"/>
  <c r="AD51" i="4"/>
  <c r="AD43" i="4"/>
  <c r="AD35" i="4"/>
  <c r="AD27" i="4"/>
  <c r="AD19" i="4"/>
  <c r="AD13" i="4"/>
  <c r="AD3" i="4"/>
  <c r="AD41" i="4"/>
  <c r="AD62" i="4"/>
  <c r="AD54" i="4"/>
  <c r="AD46" i="4"/>
  <c r="AD38" i="4"/>
  <c r="AD30" i="4"/>
  <c r="AD22" i="4"/>
  <c r="AD65" i="4"/>
  <c r="AD57" i="4"/>
  <c r="AD49" i="4"/>
  <c r="AD64" i="4"/>
  <c r="AD6" i="4"/>
  <c r="AD16" i="4"/>
  <c r="AD7" i="4"/>
  <c r="AD17" i="4"/>
  <c r="AD56" i="4"/>
  <c r="AD24" i="4"/>
  <c r="AA16" i="4"/>
  <c r="AA24" i="4"/>
  <c r="AA32" i="4"/>
  <c r="AA40" i="4"/>
  <c r="AA48" i="4"/>
  <c r="AA56" i="4"/>
  <c r="AA64" i="4"/>
  <c r="AA6" i="4"/>
  <c r="AA9" i="4"/>
  <c r="Y5" i="4"/>
  <c r="AA12" i="4"/>
  <c r="AA21" i="4"/>
  <c r="AA29" i="4"/>
  <c r="AA37" i="4"/>
  <c r="AA45" i="4"/>
  <c r="AA53" i="4"/>
  <c r="AA61" i="4"/>
  <c r="AA8" i="4"/>
  <c r="AA11" i="4"/>
  <c r="AA23" i="4"/>
  <c r="AA31" i="4"/>
  <c r="AA39" i="4"/>
  <c r="AA47" i="4"/>
  <c r="AA55" i="4"/>
  <c r="AA63" i="4"/>
  <c r="AA20" i="4"/>
  <c r="AA28" i="4"/>
  <c r="AA36" i="4"/>
  <c r="AA44" i="4"/>
  <c r="AA52" i="4"/>
  <c r="AA60" i="4"/>
  <c r="AA4" i="4"/>
  <c r="AA7" i="4"/>
  <c r="AA10" i="4"/>
  <c r="AA14" i="4"/>
  <c r="AA17" i="4"/>
  <c r="AA25" i="4"/>
  <c r="AA33" i="4"/>
  <c r="AA41" i="4"/>
  <c r="AA49" i="4"/>
  <c r="AA57" i="4"/>
  <c r="AA65" i="4"/>
  <c r="AA22" i="4"/>
  <c r="AA30" i="4"/>
  <c r="AA38" i="4"/>
  <c r="AA46" i="4"/>
  <c r="AA54" i="4"/>
  <c r="AA62" i="4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E17" i="6" l="1"/>
  <c r="AE19" i="6"/>
  <c r="AE26" i="6"/>
  <c r="AB40" i="6"/>
  <c r="AB28" i="6"/>
  <c r="AB60" i="5"/>
  <c r="AB69" i="5"/>
  <c r="AB78" i="5"/>
  <c r="AB70" i="5"/>
  <c r="AB41" i="5"/>
  <c r="AB55" i="5"/>
  <c r="AB62" i="5"/>
  <c r="AB49" i="5"/>
  <c r="AB66" i="5"/>
  <c r="AB52" i="5"/>
  <c r="AB53" i="5"/>
  <c r="AB45" i="5"/>
  <c r="AB75" i="5"/>
  <c r="AB44" i="5"/>
  <c r="AB64" i="5"/>
  <c r="AB48" i="5"/>
  <c r="AB46" i="5"/>
  <c r="AB56" i="5"/>
  <c r="AB67" i="5"/>
  <c r="AB59" i="5"/>
  <c r="AB9" i="5"/>
  <c r="AB25" i="5"/>
  <c r="AE32" i="6"/>
  <c r="AE22" i="6"/>
  <c r="AE42" i="6"/>
  <c r="AB6" i="6"/>
  <c r="AB27" i="6"/>
  <c r="AE28" i="6"/>
  <c r="AB21" i="6"/>
  <c r="AE36" i="6"/>
  <c r="AB8" i="6"/>
  <c r="AE8" i="6"/>
  <c r="AE38" i="6"/>
  <c r="AE21" i="6"/>
  <c r="AB35" i="6"/>
  <c r="AB13" i="6"/>
  <c r="AB14" i="6"/>
  <c r="AB20" i="6"/>
  <c r="AE41" i="6"/>
  <c r="AE24" i="6"/>
  <c r="AE34" i="6"/>
  <c r="AE6" i="6"/>
  <c r="AB11" i="6"/>
  <c r="AB39" i="6"/>
  <c r="AB10" i="6"/>
  <c r="AB16" i="6"/>
  <c r="AE23" i="6"/>
  <c r="AE30" i="6"/>
  <c r="AE14" i="6"/>
  <c r="AB7" i="6"/>
  <c r="AE27" i="6"/>
  <c r="AB26" i="6"/>
  <c r="AE3" i="6"/>
  <c r="AB12" i="6"/>
  <c r="AE31" i="6"/>
  <c r="AE5" i="6"/>
  <c r="AB9" i="6"/>
  <c r="AE18" i="6"/>
  <c r="AB17" i="6"/>
  <c r="AB42" i="6"/>
  <c r="AE11" i="6"/>
  <c r="AE7" i="6"/>
  <c r="AB15" i="6"/>
  <c r="AB30" i="6"/>
  <c r="AB3" i="6"/>
  <c r="AE25" i="6"/>
  <c r="AB34" i="6"/>
  <c r="AB41" i="6"/>
  <c r="AB37" i="6"/>
  <c r="AB23" i="6"/>
  <c r="AE33" i="6"/>
  <c r="AB31" i="6"/>
  <c r="AE13" i="6"/>
  <c r="AB4" i="6"/>
  <c r="AB36" i="6"/>
  <c r="AB38" i="6"/>
  <c r="AB29" i="6"/>
  <c r="AE37" i="6"/>
  <c r="AB22" i="6"/>
  <c r="AB19" i="6"/>
  <c r="AE39" i="6"/>
  <c r="AE15" i="6"/>
  <c r="AE9" i="6"/>
  <c r="AE40" i="6"/>
  <c r="AE10" i="6"/>
  <c r="AE16" i="6"/>
  <c r="AB18" i="6"/>
  <c r="AB25" i="6"/>
  <c r="AB32" i="6"/>
  <c r="AB33" i="6"/>
  <c r="AE12" i="6"/>
  <c r="AE4" i="6"/>
  <c r="AE35" i="6"/>
  <c r="AB5" i="6"/>
  <c r="AE29" i="6"/>
  <c r="AE20" i="6"/>
  <c r="AB20" i="5"/>
  <c r="AE5" i="5"/>
  <c r="AB11" i="5"/>
  <c r="AB28" i="5"/>
  <c r="AE4" i="5"/>
  <c r="AB23" i="5"/>
  <c r="AB40" i="5"/>
  <c r="AB37" i="5"/>
  <c r="AE15" i="5"/>
  <c r="AE31" i="5"/>
  <c r="AB26" i="5"/>
  <c r="AB29" i="5"/>
  <c r="AB31" i="5"/>
  <c r="AB8" i="5"/>
  <c r="AB32" i="5"/>
  <c r="AB30" i="5"/>
  <c r="AB36" i="5"/>
  <c r="AE8" i="5"/>
  <c r="AE16" i="5"/>
  <c r="AE26" i="5"/>
  <c r="AE34" i="5"/>
  <c r="AB3" i="5"/>
  <c r="AE18" i="5"/>
  <c r="AB33" i="5"/>
  <c r="AE19" i="5"/>
  <c r="AE20" i="5"/>
  <c r="AB22" i="5"/>
  <c r="AB4" i="5"/>
  <c r="AE23" i="5"/>
  <c r="AE27" i="5"/>
  <c r="AE35" i="5"/>
  <c r="AE13" i="5"/>
  <c r="AE36" i="5"/>
  <c r="AB19" i="5"/>
  <c r="AB27" i="5"/>
  <c r="AB35" i="5"/>
  <c r="AB13" i="5"/>
  <c r="AB12" i="5"/>
  <c r="AE21" i="5"/>
  <c r="AE29" i="5"/>
  <c r="AE37" i="5"/>
  <c r="AB39" i="5"/>
  <c r="AB38" i="5"/>
  <c r="AE28" i="5"/>
  <c r="AE10" i="5"/>
  <c r="AE17" i="5"/>
  <c r="AE25" i="5"/>
  <c r="AE7" i="5"/>
  <c r="AE14" i="5"/>
  <c r="AE33" i="5"/>
  <c r="AB16" i="5"/>
  <c r="AB7" i="5"/>
  <c r="AE12" i="5"/>
  <c r="AB24" i="5"/>
  <c r="AB5" i="5"/>
  <c r="AE9" i="5"/>
  <c r="AB14" i="5"/>
  <c r="AB6" i="5"/>
  <c r="AE3" i="5"/>
  <c r="AE30" i="5"/>
  <c r="AE24" i="5"/>
  <c r="AE32" i="5"/>
  <c r="AE38" i="5"/>
  <c r="AB34" i="5"/>
  <c r="AE40" i="5"/>
  <c r="AE22" i="5"/>
  <c r="AB10" i="5"/>
  <c r="AE39" i="5"/>
  <c r="AE6" i="5"/>
  <c r="AE11" i="5"/>
  <c r="AB21" i="5"/>
  <c r="AB15" i="5"/>
  <c r="AB18" i="5"/>
  <c r="AB17" i="5"/>
  <c r="Y16" i="4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3" i="1"/>
  <c r="AB78" i="1" s="1"/>
  <c r="Y5" i="1"/>
  <c r="AB62" i="4" l="1"/>
  <c r="AB56" i="4"/>
  <c r="AB64" i="4"/>
  <c r="AB12" i="4"/>
  <c r="AB21" i="4"/>
  <c r="AB32" i="4"/>
  <c r="AB6" i="4"/>
  <c r="AB61" i="4"/>
  <c r="AB45" i="4"/>
  <c r="AB47" i="4"/>
  <c r="AB14" i="4"/>
  <c r="AB40" i="4"/>
  <c r="AB35" i="4"/>
  <c r="AB5" i="4"/>
  <c r="AB18" i="4"/>
  <c r="AB13" i="4"/>
  <c r="AB43" i="4"/>
  <c r="AB51" i="4"/>
  <c r="AB19" i="4"/>
  <c r="AB58" i="4"/>
  <c r="AB59" i="4"/>
  <c r="AB15" i="4"/>
  <c r="AB27" i="4"/>
  <c r="AB34" i="4"/>
  <c r="AB66" i="4"/>
  <c r="AB26" i="4"/>
  <c r="AB42" i="4"/>
  <c r="AB3" i="4"/>
  <c r="AB50" i="4"/>
  <c r="AB29" i="4"/>
  <c r="AB48" i="4"/>
  <c r="AB53" i="4"/>
  <c r="AB63" i="4"/>
  <c r="AB11" i="4"/>
  <c r="AB23" i="4"/>
  <c r="AB31" i="4"/>
  <c r="AB7" i="4"/>
  <c r="AB39" i="4"/>
  <c r="AB10" i="4"/>
  <c r="AB36" i="4"/>
  <c r="AB37" i="4"/>
  <c r="AB9" i="4"/>
  <c r="AB8" i="4"/>
  <c r="AB41" i="4"/>
  <c r="AB49" i="4"/>
  <c r="AB20" i="4"/>
  <c r="AB57" i="4"/>
  <c r="AB54" i="4"/>
  <c r="AB28" i="4"/>
  <c r="AB65" i="4"/>
  <c r="AB38" i="4"/>
  <c r="AB33" i="4"/>
  <c r="AB22" i="4"/>
  <c r="AB30" i="4"/>
  <c r="AB25" i="4"/>
  <c r="AB55" i="4"/>
  <c r="AB17" i="4"/>
  <c r="AB52" i="4"/>
  <c r="AB60" i="4"/>
  <c r="AB24" i="4"/>
  <c r="AB44" i="4"/>
  <c r="AB16" i="4"/>
  <c r="AB4" i="4"/>
  <c r="AB46" i="4"/>
  <c r="AE3" i="1"/>
  <c r="AB61" i="1"/>
  <c r="AB49" i="1"/>
  <c r="AB83" i="1"/>
  <c r="AB66" i="1"/>
  <c r="AB69" i="1"/>
  <c r="AB46" i="1"/>
  <c r="AB75" i="1"/>
  <c r="AB57" i="1"/>
  <c r="AB53" i="1"/>
  <c r="AB74" i="1"/>
  <c r="AB62" i="1"/>
  <c r="AB48" i="1"/>
  <c r="AB56" i="1"/>
  <c r="AB64" i="1"/>
  <c r="AB72" i="1"/>
  <c r="AB80" i="1"/>
  <c r="AB88" i="1"/>
  <c r="AB52" i="1"/>
  <c r="AB60" i="1"/>
  <c r="AB68" i="1"/>
  <c r="AB76" i="1"/>
  <c r="AB84" i="1"/>
  <c r="AB92" i="1"/>
  <c r="AB96" i="1"/>
  <c r="AB82" i="1"/>
  <c r="AB73" i="1"/>
  <c r="AB54" i="1"/>
  <c r="AB90" i="1"/>
  <c r="AB47" i="1"/>
  <c r="AB77" i="1"/>
  <c r="AB97" i="1"/>
  <c r="AB93" i="1"/>
  <c r="AB55" i="1"/>
  <c r="AB81" i="1"/>
  <c r="AB86" i="1"/>
  <c r="AB98" i="1"/>
  <c r="AB87" i="1"/>
  <c r="AB70" i="1"/>
  <c r="AB50" i="1"/>
  <c r="AB65" i="1"/>
  <c r="AB94" i="1"/>
  <c r="AB89" i="1"/>
  <c r="AB71" i="1"/>
  <c r="AB67" i="1"/>
  <c r="AB51" i="1"/>
  <c r="AB63" i="1"/>
  <c r="AB95" i="1"/>
  <c r="AB59" i="1"/>
  <c r="AB58" i="1"/>
  <c r="AB91" i="1"/>
  <c r="AB85" i="1"/>
  <c r="AB79" i="1"/>
  <c r="AB32" i="1"/>
  <c r="AB9" i="1"/>
  <c r="AB41" i="1"/>
  <c r="AB19" i="1"/>
  <c r="AB40" i="1"/>
  <c r="AB17" i="1"/>
  <c r="AB43" i="1"/>
  <c r="AB11" i="1"/>
  <c r="AB8" i="1"/>
  <c r="AB16" i="1"/>
  <c r="AB24" i="1"/>
  <c r="AB25" i="1"/>
  <c r="AB33" i="1"/>
  <c r="AB35" i="1"/>
  <c r="AB10" i="1"/>
  <c r="AB18" i="1"/>
  <c r="AB26" i="1"/>
  <c r="AB34" i="1"/>
  <c r="AB42" i="1"/>
  <c r="AB27" i="1"/>
  <c r="AB6" i="1"/>
  <c r="AB39" i="1"/>
  <c r="AB15" i="1"/>
  <c r="AB38" i="1"/>
  <c r="AB22" i="1"/>
  <c r="AB37" i="1"/>
  <c r="AB21" i="1"/>
  <c r="AB5" i="1"/>
  <c r="AB31" i="1"/>
  <c r="AB23" i="1"/>
  <c r="AB3" i="1"/>
  <c r="AB30" i="1"/>
  <c r="AB14" i="1"/>
  <c r="AB45" i="1"/>
  <c r="AB29" i="1"/>
  <c r="AB13" i="1"/>
  <c r="AB44" i="1"/>
  <c r="AB36" i="1"/>
  <c r="AB28" i="1"/>
  <c r="AB20" i="1"/>
  <c r="AB12" i="1"/>
  <c r="AB4" i="1"/>
  <c r="AB7" i="1"/>
  <c r="Y13" i="1"/>
</calcChain>
</file>

<file path=xl/sharedStrings.xml><?xml version="1.0" encoding="utf-8"?>
<sst xmlns="http://schemas.openxmlformats.org/spreadsheetml/2006/main" count="2397" uniqueCount="170">
  <si>
    <t>Run ID</t>
  </si>
  <si>
    <t>Time Stamp</t>
  </si>
  <si>
    <t>End to End Delay</t>
  </si>
  <si>
    <t>Operator Graph Creation</t>
  </si>
  <si>
    <t>Node Discovery</t>
  </si>
  <si>
    <t>Placement and Deployment</t>
  </si>
  <si>
    <t>Selected Path</t>
  </si>
  <si>
    <t>Overall Path Cost</t>
  </si>
  <si>
    <t>Energy</t>
  </si>
  <si>
    <t>BDP</t>
  </si>
  <si>
    <t>0 ms</t>
  </si>
  <si>
    <t>9004-9002-9001</t>
  </si>
  <si>
    <t>9005-9002-9001</t>
  </si>
  <si>
    <t>9003-9002-9001</t>
  </si>
  <si>
    <t>mean</t>
  </si>
  <si>
    <t>sd</t>
  </si>
  <si>
    <t>mean/sd</t>
  </si>
  <si>
    <t>min</t>
  </si>
  <si>
    <t>Energy Normalization</t>
  </si>
  <si>
    <t>Normalized BDP</t>
  </si>
  <si>
    <t>min normalized pass</t>
  </si>
  <si>
    <t>BDP Normalization</t>
  </si>
  <si>
    <t>Normalized Pass BDP</t>
  </si>
  <si>
    <t>Normalized Pass Energy</t>
  </si>
  <si>
    <t>New Path Cost</t>
  </si>
  <si>
    <t>Normalized Energy</t>
  </si>
  <si>
    <t>12.0 s</t>
  </si>
  <si>
    <t>0.0 s</t>
  </si>
  <si>
    <t>7.0 s</t>
  </si>
  <si>
    <t>40.0 s</t>
  </si>
  <si>
    <t>38.0 s</t>
  </si>
  <si>
    <t>30.0 s</t>
  </si>
  <si>
    <t>39.0 s</t>
  </si>
  <si>
    <t>9.0 s</t>
  </si>
  <si>
    <t>10.0 s</t>
  </si>
  <si>
    <t>8.0 s</t>
  </si>
  <si>
    <t>11.0 s</t>
  </si>
  <si>
    <t>112.0 s</t>
  </si>
  <si>
    <t>68.0 s</t>
  </si>
  <si>
    <t>37.0 s</t>
  </si>
  <si>
    <t>26.0 s</t>
  </si>
  <si>
    <t>33.0 s</t>
  </si>
  <si>
    <t>13.0 s</t>
  </si>
  <si>
    <t>1.0 s</t>
  </si>
  <si>
    <t>9006 - 9005 - 9002</t>
  </si>
  <si>
    <t>9007 - 9003 - 9002</t>
  </si>
  <si>
    <t>Linearized Energy</t>
  </si>
  <si>
    <t>Linearized BDP</t>
  </si>
  <si>
    <t>Standard Score</t>
  </si>
  <si>
    <t>max</t>
  </si>
  <si>
    <t>Fixed - Decentralized</t>
  </si>
  <si>
    <t>Adaptive Decentralized</t>
  </si>
  <si>
    <t>0,0.44,0.13</t>
  </si>
  <si>
    <t>21,0.44,0.11</t>
  </si>
  <si>
    <t>482,0.17,0.14</t>
  </si>
  <si>
    <t>524,0.17,0.14</t>
  </si>
  <si>
    <t>562,0.28,0.14</t>
  </si>
  <si>
    <t>602,0.28,0.1</t>
  </si>
  <si>
    <t>642,0.28,0.12</t>
  </si>
  <si>
    <t>683,0.44,0.14</t>
  </si>
  <si>
    <t>705,0.5,0.11</t>
  </si>
  <si>
    <t>745,0.5,0.13</t>
  </si>
  <si>
    <t>766,0.5,0.15</t>
  </si>
  <si>
    <t>806,0.39,0.13</t>
  </si>
  <si>
    <t>847,0.39,0.11</t>
  </si>
  <si>
    <t>886,0.39,0.14</t>
  </si>
  <si>
    <t>927,0.22,0.15</t>
  </si>
  <si>
    <t>948,0.22,0.14</t>
  </si>
  <si>
    <t>989,0.22,0.11</t>
  </si>
  <si>
    <t>1010,0.22,0.11</t>
  </si>
  <si>
    <t>1050,0.56,0.13</t>
  </si>
  <si>
    <t>1152,0.44,0.1</t>
  </si>
  <si>
    <t>1192,0.33,0.15</t>
  </si>
  <si>
    <t>1232,0.33,0.11</t>
  </si>
  <si>
    <t>1272,0.33,0.14</t>
  </si>
  <si>
    <t>1312,0.5,0.15</t>
  </si>
  <si>
    <t>1353,0.5,0.14</t>
  </si>
  <si>
    <t>1456,0.61,0.12</t>
  </si>
  <si>
    <t>1496,0.28,0.13</t>
  </si>
  <si>
    <t>1536,0.94,0.12</t>
  </si>
  <si>
    <t>1557,0.94,0.1</t>
  </si>
  <si>
    <t>1597,0.17,0.11</t>
  </si>
  <si>
    <t>1637,0.33,0.12</t>
  </si>
  <si>
    <t>1677,0,0.15</t>
  </si>
  <si>
    <t>1717,0,0.13</t>
  </si>
  <si>
    <t>1758,0.39,0.13</t>
  </si>
  <si>
    <t>1797,0.33,0.13</t>
  </si>
  <si>
    <t>1837,0.33,0.13</t>
  </si>
  <si>
    <t>1860,0.44,0.12</t>
  </si>
  <si>
    <t>1900,1,0.15</t>
  </si>
  <si>
    <t>1940,1,0.12</t>
  </si>
  <si>
    <t>1980,0.78,0.15</t>
  </si>
  <si>
    <t>2020,0.39,0.14</t>
  </si>
  <si>
    <t>2060,0.22,0.14</t>
  </si>
  <si>
    <t>0,0.22,0.12</t>
  </si>
  <si>
    <t>40,0.33,0.11</t>
  </si>
  <si>
    <t>280,0.67,0.13</t>
  </si>
  <si>
    <t>320,0.39,0.13</t>
  </si>
  <si>
    <t>360,0.39,0.12</t>
  </si>
  <si>
    <t>400,0.39,0.15</t>
  </si>
  <si>
    <t>440,0.33,0.11</t>
  </si>
  <si>
    <t>480,0.56,0.11</t>
  </si>
  <si>
    <t>520,0.56,0.13</t>
  </si>
  <si>
    <t>560,0.28,0.14</t>
  </si>
  <si>
    <t>600,1,0.11</t>
  </si>
  <si>
    <t>641,1,0.12</t>
  </si>
  <si>
    <t>681,0.22,0.15</t>
  </si>
  <si>
    <t>721,0.28,0.12</t>
  </si>
  <si>
    <t>761,0.28,0.11</t>
  </si>
  <si>
    <t>801,0.61,0.12</t>
  </si>
  <si>
    <t>841,0.39,0.14</t>
  </si>
  <si>
    <t>881,0.39,0.13</t>
  </si>
  <si>
    <t>921,0.39,0.13</t>
  </si>
  <si>
    <t>961,0.33,0.1</t>
  </si>
  <si>
    <t>1001,0.56,0.1</t>
  </si>
  <si>
    <t>1081,0.56,0.14</t>
  </si>
  <si>
    <t>1121,0.56,0.1</t>
  </si>
  <si>
    <t>1161,0.5,0.14</t>
  </si>
  <si>
    <t>1201,0.22,0.14</t>
  </si>
  <si>
    <t>1241,0.22,0.12</t>
  </si>
  <si>
    <t>1321,0.89,0.15</t>
  </si>
  <si>
    <t>1361,0.67,0.12</t>
  </si>
  <si>
    <t>1401,0.67,0.12</t>
  </si>
  <si>
    <t>1441,0.67,0.13</t>
  </si>
  <si>
    <t>1481,0.56,0.15</t>
  </si>
  <si>
    <t>1521,0.28,0.12</t>
  </si>
  <si>
    <t>1641,0.28,0.13</t>
  </si>
  <si>
    <t>1723,0.28,0.11</t>
  </si>
  <si>
    <t>1883,0.17,0.15</t>
  </si>
  <si>
    <t>1923,0.17,0.14</t>
  </si>
  <si>
    <t>1963,0.33,0.12</t>
  </si>
  <si>
    <t>2003,0.17,0.14</t>
  </si>
  <si>
    <t>2040,0.44,0.11</t>
  </si>
  <si>
    <t>2080,0.44,0.15</t>
  </si>
  <si>
    <t>Path cost vs bdp</t>
  </si>
  <si>
    <t>0,0.41,0.096</t>
  </si>
  <si>
    <t>0.07,0.44,0.138</t>
  </si>
  <si>
    <t>0.13,0.48,0.051</t>
  </si>
  <si>
    <t>0.17,0.545,0.192</t>
  </si>
  <si>
    <t>0.22,0.66,0.185</t>
  </si>
  <si>
    <t>0.28,0.692,0.231</t>
  </si>
  <si>
    <t>0.33,0.685,0.072</t>
  </si>
  <si>
    <t>0.39,0.80,0.091</t>
  </si>
  <si>
    <t>0.44,1.072,0.045</t>
  </si>
  <si>
    <t>0.5,1.025,0.136</t>
  </si>
  <si>
    <t>0.56,0.84,0.099</t>
  </si>
  <si>
    <t>0.61,0.96,0.103</t>
  </si>
  <si>
    <t>0.67,0.8625,0.212</t>
  </si>
  <si>
    <t>0.78,0.86,0.256</t>
  </si>
  <si>
    <t>0.89,0.96,0.197</t>
  </si>
  <si>
    <t>0.94,1.26,0.132</t>
  </si>
  <si>
    <t>1,1.23,0.069</t>
  </si>
  <si>
    <t>0,0.17</t>
  </si>
  <si>
    <t>0.12,0.37</t>
  </si>
  <si>
    <t>0.17,0.54</t>
  </si>
  <si>
    <t>0.22,0.46</t>
  </si>
  <si>
    <t>0.28,0.65</t>
  </si>
  <si>
    <t>0.33,0.48</t>
  </si>
  <si>
    <t>0.39,0.59</t>
  </si>
  <si>
    <t>0.44,0.75</t>
  </si>
  <si>
    <t>0.5,0.77</t>
  </si>
  <si>
    <t>0.56,0.78</t>
  </si>
  <si>
    <t>0.61,0.77</t>
  </si>
  <si>
    <t>0.78,0.7</t>
  </si>
  <si>
    <t>0.94,1.02</t>
  </si>
  <si>
    <t>1,0.96</t>
  </si>
  <si>
    <t>Fixed</t>
  </si>
  <si>
    <t>Adaptive</t>
  </si>
  <si>
    <t>0.06,0.27</t>
  </si>
  <si>
    <t>Optimal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</si>
</sst>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3"/>
      <color rgb="FF383838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0" fillId="0" borderId="0" xfId="0" quotePrefix="1"/>
    <xf numFmtId="0" fontId="0" fillId="0" borderId="0" xfId="0"/>
    <xf numFmtId="0" fontId="16" fillId="33" borderId="0" xfId="0" applyFont="1" applyFill="1"/>
    <xf numFmtId="21" fontId="16" fillId="33" borderId="0" xfId="0" applyNumberFormat="1" applyFont="1" applyFill="1"/>
    <xf numFmtId="47" fontId="0" fillId="0" borderId="0" xfId="0" applyNumberFormat="1"/>
    <xf numFmtId="0" fontId="13" fillId="34" borderId="0" xfId="0" applyFont="1" applyFill="1"/>
    <xf numFmtId="22" fontId="0" fillId="0" borderId="0" xfId="0" applyNumberFormat="1"/>
    <xf numFmtId="0" fontId="0" fillId="35" borderId="0" xfId="0" applyFill="1"/>
    <xf numFmtId="2" fontId="18" fillId="0" borderId="0" xfId="0" applyNumberFormat="1" applyFont="1"/>
    <xf numFmtId="2" fontId="18" fillId="0" borderId="0" xfId="0" applyNumberFormat="1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8" fontId="0" fillId="0" borderId="0" xfId="0" applyNumberFormat="1"/>
    <xf numFmtId="0" fontId="0" fillId="0" borderId="0" xfId="0"/>
    <xf numFmtId="47" fontId="0" fillId="0" borderId="0" xfId="0" applyNumberFormat="1"/>
    <xf numFmtId="0" fontId="0" fillId="33" borderId="0" xfId="0" applyFill="1" applyAlignment="1">
      <alignment horizontal="center"/>
    </xf>
    <xf numFmtId="0" fontId="0" fillId="33" borderId="0" xfId="0" applyFill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78"/>
  <sheetViews>
    <sheetView workbookViewId="0">
      <selection activeCell="V22" sqref="V22"/>
    </sheetView>
  </sheetViews>
  <sheetFormatPr defaultRowHeight="15" x14ac:dyDescent="0.25"/>
  <cols>
    <col min="14" max="14" width="14.5703125" bestFit="1" customWidth="1"/>
    <col min="15" max="15" width="16.5703125" bestFit="1" customWidth="1"/>
    <col min="19" max="19" width="16.5703125" bestFit="1" customWidth="1"/>
    <col min="23" max="23" width="14" bestFit="1" customWidth="1"/>
    <col min="24" max="24" width="20.28515625" bestFit="1" customWidth="1"/>
    <col min="26" max="26" width="14.28515625" style="2" bestFit="1" customWidth="1"/>
    <col min="27" max="27" width="22.42578125" bestFit="1" customWidth="1"/>
    <col min="28" max="28" width="18" bestFit="1" customWidth="1"/>
    <col min="29" max="29" width="18" style="2" customWidth="1"/>
    <col min="30" max="30" width="19.85546875" bestFit="1" customWidth="1"/>
    <col min="31" max="31" width="15.42578125" bestFit="1" customWidth="1"/>
  </cols>
  <sheetData>
    <row r="1" spans="1:35" s="2" customFormat="1" x14ac:dyDescent="0.25">
      <c r="J1" s="2" t="s">
        <v>10</v>
      </c>
    </row>
    <row r="2" spans="1:35" x14ac:dyDescent="0.25">
      <c r="A2" s="3" t="s">
        <v>0</v>
      </c>
      <c r="B2" s="4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O2" s="18" t="s">
        <v>8</v>
      </c>
      <c r="P2" s="18"/>
      <c r="Q2" s="18"/>
      <c r="R2" s="18"/>
      <c r="S2" s="19" t="s">
        <v>9</v>
      </c>
      <c r="T2" s="19"/>
      <c r="U2" s="19"/>
      <c r="V2" s="19"/>
      <c r="W2" s="6" t="s">
        <v>24</v>
      </c>
      <c r="X2" s="3" t="s">
        <v>18</v>
      </c>
      <c r="Z2" s="6" t="s">
        <v>48</v>
      </c>
      <c r="AA2" t="s">
        <v>23</v>
      </c>
      <c r="AB2" s="2" t="s">
        <v>25</v>
      </c>
      <c r="AC2" s="6" t="s">
        <v>48</v>
      </c>
      <c r="AD2" s="2" t="s">
        <v>22</v>
      </c>
      <c r="AE2" s="8" t="s">
        <v>19</v>
      </c>
    </row>
    <row r="3" spans="1:35" x14ac:dyDescent="0.25">
      <c r="A3" s="2">
        <v>1</v>
      </c>
      <c r="B3" s="5">
        <v>43172.639303252312</v>
      </c>
      <c r="C3" s="2">
        <v>44823</v>
      </c>
      <c r="D3" s="2">
        <v>0</v>
      </c>
      <c r="E3" s="2">
        <v>44794</v>
      </c>
      <c r="F3" s="2">
        <v>10</v>
      </c>
      <c r="G3" s="2" t="s">
        <v>11</v>
      </c>
      <c r="H3" s="2">
        <v>0.4</v>
      </c>
      <c r="I3" s="2">
        <v>99</v>
      </c>
      <c r="J3" s="2">
        <v>0.2</v>
      </c>
      <c r="K3" s="2">
        <v>1</v>
      </c>
      <c r="L3" s="5">
        <v>43172.639303252312</v>
      </c>
      <c r="M3" s="2">
        <v>44823</v>
      </c>
      <c r="N3" s="2" t="s">
        <v>11</v>
      </c>
      <c r="O3" s="2">
        <v>9002</v>
      </c>
      <c r="P3">
        <v>0</v>
      </c>
      <c r="Q3" s="2">
        <v>9004</v>
      </c>
      <c r="R3">
        <v>0</v>
      </c>
      <c r="S3" s="2">
        <v>9002</v>
      </c>
      <c r="T3">
        <v>1</v>
      </c>
      <c r="U3">
        <v>9004</v>
      </c>
      <c r="V3">
        <v>1</v>
      </c>
      <c r="W3" s="2">
        <f>ROUND(AC3*T3 + AC3*V3 + Z3*P3+Z3*R3, 2)</f>
        <v>0.75</v>
      </c>
      <c r="X3" s="2" t="s">
        <v>14</v>
      </c>
      <c r="Y3" s="2">
        <f>AVERAGE(I3:I212)</f>
        <v>96.402380952380952</v>
      </c>
      <c r="Z3" s="2">
        <f>(I3-$Y$6)/($Y$7-$Y$6)</f>
        <v>0.875</v>
      </c>
      <c r="AA3">
        <f>(I3-$Y$3)/$Y$4</f>
        <v>1.2386028220935801</v>
      </c>
      <c r="AB3" s="2">
        <f>AA3+$Y$8+1</f>
        <v>4.3377564591705999</v>
      </c>
      <c r="AC3" s="2">
        <f>(J3-$Y$14)/($Y$15-$Y$14)</f>
        <v>0.37735849056603776</v>
      </c>
      <c r="AD3" s="2">
        <f>(J3-$Y$11)/$Y$12</f>
        <v>0.30586354396572757</v>
      </c>
      <c r="AE3" s="2">
        <f>AD3+$Y$16+1</f>
        <v>4.1325868652987925</v>
      </c>
      <c r="AF3" s="2"/>
      <c r="AG3" s="2"/>
      <c r="AH3" s="2"/>
      <c r="AI3" s="2"/>
    </row>
    <row r="4" spans="1:35" x14ac:dyDescent="0.25">
      <c r="A4" s="2">
        <v>2</v>
      </c>
      <c r="B4" s="5">
        <v>43172.640692581015</v>
      </c>
      <c r="C4" s="2">
        <v>68257</v>
      </c>
      <c r="D4" s="2">
        <v>0</v>
      </c>
      <c r="E4" s="2">
        <v>68241</v>
      </c>
      <c r="F4" s="2">
        <v>8</v>
      </c>
      <c r="G4" s="2" t="s">
        <v>11</v>
      </c>
      <c r="H4" s="2">
        <v>89.28</v>
      </c>
      <c r="I4" s="2">
        <v>99</v>
      </c>
      <c r="J4" s="2">
        <v>0.16</v>
      </c>
      <c r="K4" s="2">
        <v>2</v>
      </c>
      <c r="L4" s="5">
        <v>43172.640692581015</v>
      </c>
      <c r="M4" s="2">
        <v>68257</v>
      </c>
      <c r="N4" s="2" t="s">
        <v>11</v>
      </c>
      <c r="O4" s="2">
        <v>9002</v>
      </c>
      <c r="P4">
        <v>0.5</v>
      </c>
      <c r="Q4" s="2">
        <v>9004</v>
      </c>
      <c r="R4">
        <v>0.4</v>
      </c>
      <c r="S4" s="2">
        <v>9002</v>
      </c>
      <c r="T4">
        <v>0.5</v>
      </c>
      <c r="U4">
        <v>9004</v>
      </c>
      <c r="V4">
        <v>0.6</v>
      </c>
      <c r="W4" s="2">
        <f t="shared" ref="W4:W67" si="0">ROUND(AC4*T4 + AC4*V4 + Z4*P4+Z4*R4, 2)</f>
        <v>1.1200000000000001</v>
      </c>
      <c r="X4" s="2" t="s">
        <v>15</v>
      </c>
      <c r="Y4" s="2">
        <f>STDEV(I3:I212)</f>
        <v>2.0972171234265042</v>
      </c>
      <c r="Z4" s="2">
        <f t="shared" ref="Z4:Z67" si="1">(I4-$Y$6)/($Y$7-$Y$6)</f>
        <v>0.875</v>
      </c>
      <c r="AA4" s="2">
        <f t="shared" ref="AA4:AA67" si="2">(I4-$Y$3)/$Y$4</f>
        <v>1.2386028220935801</v>
      </c>
      <c r="AB4" s="2">
        <f t="shared" ref="AB4:AB46" si="3">AA4+$Y$8+1</f>
        <v>4.3377564591705999</v>
      </c>
      <c r="AC4" s="2">
        <f t="shared" ref="AC4:AC67" si="4">(J4-$Y$14)/($Y$15-$Y$14)</f>
        <v>0.30188679245283018</v>
      </c>
      <c r="AD4" s="2">
        <f t="shared" ref="AD4:AD67" si="5">(J4-$Y$11)/$Y$12</f>
        <v>-0.32065382909403095</v>
      </c>
      <c r="AE4" s="2">
        <f t="shared" ref="AE4:AE67" si="6">AD4+$Y$16+1</f>
        <v>3.5060694922390336</v>
      </c>
      <c r="AF4" s="2"/>
      <c r="AG4" s="2"/>
      <c r="AH4" s="2"/>
      <c r="AI4" s="2"/>
    </row>
    <row r="5" spans="1:35" x14ac:dyDescent="0.25">
      <c r="A5" s="2">
        <v>3</v>
      </c>
      <c r="B5" s="5">
        <v>43172.641153854165</v>
      </c>
      <c r="C5" s="2">
        <v>42320</v>
      </c>
      <c r="D5" s="2">
        <v>0</v>
      </c>
      <c r="E5" s="2">
        <v>42290</v>
      </c>
      <c r="F5" s="2">
        <v>19</v>
      </c>
      <c r="G5" s="2" t="s">
        <v>12</v>
      </c>
      <c r="H5" s="2">
        <v>0.33999999999999903</v>
      </c>
      <c r="I5" s="2">
        <v>99</v>
      </c>
      <c r="J5" s="2">
        <v>0.17</v>
      </c>
      <c r="K5" s="2">
        <v>3</v>
      </c>
      <c r="L5" s="5">
        <v>43172.641153854165</v>
      </c>
      <c r="M5" s="2">
        <v>42320</v>
      </c>
      <c r="N5" s="2" t="s">
        <v>12</v>
      </c>
      <c r="O5" s="2">
        <v>9005</v>
      </c>
      <c r="P5">
        <v>0</v>
      </c>
      <c r="Q5" s="2">
        <v>9002</v>
      </c>
      <c r="R5">
        <v>0</v>
      </c>
      <c r="S5" s="2">
        <v>9005</v>
      </c>
      <c r="T5">
        <v>1</v>
      </c>
      <c r="U5">
        <v>9002</v>
      </c>
      <c r="V5">
        <v>1</v>
      </c>
      <c r="W5" s="2">
        <f t="shared" si="0"/>
        <v>0.64</v>
      </c>
      <c r="X5" s="1" t="s">
        <v>16</v>
      </c>
      <c r="Y5" s="2">
        <f>Y3/Y4</f>
        <v>45.966809957604909</v>
      </c>
      <c r="Z5" s="2">
        <f t="shared" si="1"/>
        <v>0.875</v>
      </c>
      <c r="AA5" s="2">
        <f t="shared" si="2"/>
        <v>1.2386028220935801</v>
      </c>
      <c r="AB5" s="2">
        <f t="shared" si="3"/>
        <v>4.3377564591705999</v>
      </c>
      <c r="AC5" s="2">
        <f t="shared" si="4"/>
        <v>0.32075471698113206</v>
      </c>
      <c r="AD5" s="2">
        <f t="shared" si="5"/>
        <v>-0.16402448582909121</v>
      </c>
      <c r="AE5" s="2">
        <f t="shared" si="6"/>
        <v>3.6626988355039733</v>
      </c>
      <c r="AF5" s="2"/>
      <c r="AG5" s="2"/>
      <c r="AH5" s="2"/>
      <c r="AI5" s="2"/>
    </row>
    <row r="6" spans="1:35" x14ac:dyDescent="0.25">
      <c r="A6" s="2">
        <v>4</v>
      </c>
      <c r="B6" s="5">
        <v>43172.641633622683</v>
      </c>
      <c r="C6" s="2">
        <v>883</v>
      </c>
      <c r="D6" s="2">
        <v>0</v>
      </c>
      <c r="E6" s="2">
        <v>868</v>
      </c>
      <c r="F6" s="2">
        <v>6</v>
      </c>
      <c r="G6" s="2" t="s">
        <v>12</v>
      </c>
      <c r="H6" s="2">
        <v>0.33999999999999903</v>
      </c>
      <c r="I6" s="2">
        <v>99</v>
      </c>
      <c r="J6" s="2">
        <v>0.17</v>
      </c>
      <c r="K6" s="2">
        <v>4</v>
      </c>
      <c r="L6" s="5">
        <v>43172.641633622683</v>
      </c>
      <c r="M6" s="2">
        <v>883</v>
      </c>
      <c r="N6" s="2" t="s">
        <v>12</v>
      </c>
      <c r="O6" s="2">
        <v>9005</v>
      </c>
      <c r="P6">
        <v>0</v>
      </c>
      <c r="Q6" s="2">
        <v>9002</v>
      </c>
      <c r="R6">
        <v>0</v>
      </c>
      <c r="S6" s="2">
        <v>9005</v>
      </c>
      <c r="T6">
        <v>1</v>
      </c>
      <c r="U6">
        <v>9002</v>
      </c>
      <c r="V6">
        <v>1</v>
      </c>
      <c r="W6" s="2">
        <f t="shared" si="0"/>
        <v>0.64</v>
      </c>
      <c r="X6" s="2" t="s">
        <v>17</v>
      </c>
      <c r="Y6" s="2">
        <f>MIN(I3:I212)</f>
        <v>92</v>
      </c>
      <c r="Z6" s="2">
        <f t="shared" si="1"/>
        <v>0.875</v>
      </c>
      <c r="AA6" s="2">
        <f t="shared" si="2"/>
        <v>1.2386028220935801</v>
      </c>
      <c r="AB6" s="2">
        <f t="shared" si="3"/>
        <v>4.3377564591705999</v>
      </c>
      <c r="AC6" s="2">
        <f t="shared" si="4"/>
        <v>0.32075471698113206</v>
      </c>
      <c r="AD6" s="2">
        <f t="shared" si="5"/>
        <v>-0.16402448582909121</v>
      </c>
      <c r="AE6" s="2">
        <f t="shared" si="6"/>
        <v>3.6626988355039733</v>
      </c>
      <c r="AF6" s="2"/>
      <c r="AG6" s="2"/>
      <c r="AH6" s="2"/>
      <c r="AI6" s="2"/>
    </row>
    <row r="7" spans="1:35" x14ac:dyDescent="0.25">
      <c r="A7" s="2">
        <v>5</v>
      </c>
      <c r="B7" s="5">
        <v>43172.641893888889</v>
      </c>
      <c r="C7" s="2">
        <v>8399</v>
      </c>
      <c r="D7" s="2">
        <v>0</v>
      </c>
      <c r="E7" s="2">
        <v>8388</v>
      </c>
      <c r="F7" s="2">
        <v>6</v>
      </c>
      <c r="G7" s="2" t="s">
        <v>11</v>
      </c>
      <c r="H7" s="2">
        <v>10.31</v>
      </c>
      <c r="I7" s="2">
        <v>99</v>
      </c>
      <c r="J7" s="2">
        <v>0.22</v>
      </c>
      <c r="K7" s="2">
        <v>5</v>
      </c>
      <c r="L7" s="5">
        <v>43172.641893888889</v>
      </c>
      <c r="M7" s="2">
        <v>8399</v>
      </c>
      <c r="N7" s="2" t="s">
        <v>11</v>
      </c>
      <c r="O7" s="2">
        <v>9002</v>
      </c>
      <c r="P7">
        <v>0.1</v>
      </c>
      <c r="Q7" s="2">
        <v>9004</v>
      </c>
      <c r="R7">
        <v>0</v>
      </c>
      <c r="S7" s="2">
        <v>9002</v>
      </c>
      <c r="T7">
        <v>0.9</v>
      </c>
      <c r="U7">
        <v>9004</v>
      </c>
      <c r="V7">
        <v>1</v>
      </c>
      <c r="W7" s="2">
        <f t="shared" si="0"/>
        <v>0.88</v>
      </c>
      <c r="X7" s="2" t="s">
        <v>49</v>
      </c>
      <c r="Y7" s="2">
        <f>MAX(I3:I212)</f>
        <v>100</v>
      </c>
      <c r="Z7" s="2">
        <f t="shared" si="1"/>
        <v>0.875</v>
      </c>
      <c r="AA7" s="2">
        <f t="shared" si="2"/>
        <v>1.2386028220935801</v>
      </c>
      <c r="AB7" s="2">
        <f t="shared" si="3"/>
        <v>4.3377564591705999</v>
      </c>
      <c r="AC7" s="2">
        <f t="shared" si="4"/>
        <v>0.41509433962264147</v>
      </c>
      <c r="AD7" s="2">
        <f t="shared" si="5"/>
        <v>0.61912223049560655</v>
      </c>
      <c r="AE7" s="2">
        <f t="shared" si="6"/>
        <v>4.445845551828671</v>
      </c>
      <c r="AF7" s="2"/>
      <c r="AG7" s="2"/>
      <c r="AH7" s="2"/>
      <c r="AI7" s="2"/>
    </row>
    <row r="8" spans="1:35" x14ac:dyDescent="0.25">
      <c r="A8" s="2">
        <v>6</v>
      </c>
      <c r="B8" s="5">
        <v>43172.642354456017</v>
      </c>
      <c r="C8" s="2">
        <v>69</v>
      </c>
      <c r="D8" s="2">
        <v>1</v>
      </c>
      <c r="E8" s="2">
        <v>57</v>
      </c>
      <c r="F8" s="2">
        <v>6</v>
      </c>
      <c r="G8" s="2" t="s">
        <v>11</v>
      </c>
      <c r="H8" s="2">
        <v>10.31</v>
      </c>
      <c r="I8" s="2">
        <v>99</v>
      </c>
      <c r="J8" s="2">
        <v>0.22</v>
      </c>
      <c r="K8" s="2">
        <v>6</v>
      </c>
      <c r="L8" s="5">
        <v>43172.642354456017</v>
      </c>
      <c r="M8" s="2">
        <v>69</v>
      </c>
      <c r="N8" s="2" t="s">
        <v>11</v>
      </c>
      <c r="O8" s="2">
        <v>9002</v>
      </c>
      <c r="P8">
        <v>0.1</v>
      </c>
      <c r="Q8" s="2">
        <v>9004</v>
      </c>
      <c r="R8">
        <v>0</v>
      </c>
      <c r="S8" s="2">
        <v>9002</v>
      </c>
      <c r="T8">
        <v>0.9</v>
      </c>
      <c r="U8">
        <v>9004</v>
      </c>
      <c r="V8">
        <v>1</v>
      </c>
      <c r="W8" s="2">
        <f t="shared" si="0"/>
        <v>0.88</v>
      </c>
      <c r="X8" t="s">
        <v>20</v>
      </c>
      <c r="Y8">
        <f>-MIN(AA3:AA212)</f>
        <v>2.0991536370770199</v>
      </c>
      <c r="Z8" s="2">
        <f t="shared" si="1"/>
        <v>0.875</v>
      </c>
      <c r="AA8" s="2">
        <f t="shared" si="2"/>
        <v>1.2386028220935801</v>
      </c>
      <c r="AB8" s="2">
        <f t="shared" si="3"/>
        <v>4.3377564591705999</v>
      </c>
      <c r="AC8" s="2">
        <f t="shared" si="4"/>
        <v>0.41509433962264147</v>
      </c>
      <c r="AD8" s="2">
        <f t="shared" si="5"/>
        <v>0.61912223049560655</v>
      </c>
      <c r="AE8" s="2">
        <f t="shared" si="6"/>
        <v>4.445845551828671</v>
      </c>
      <c r="AF8" s="2"/>
      <c r="AG8" s="2"/>
      <c r="AH8" s="2"/>
      <c r="AI8" s="2"/>
    </row>
    <row r="9" spans="1:35" x14ac:dyDescent="0.25">
      <c r="A9" s="2">
        <v>7</v>
      </c>
      <c r="B9" s="5">
        <v>43172.642601932872</v>
      </c>
      <c r="C9" s="2">
        <v>39877</v>
      </c>
      <c r="D9" s="2">
        <v>1</v>
      </c>
      <c r="E9" s="2">
        <v>39861</v>
      </c>
      <c r="F9" s="2">
        <v>8</v>
      </c>
      <c r="G9" s="2" t="s">
        <v>12</v>
      </c>
      <c r="H9" s="2">
        <v>0.44</v>
      </c>
      <c r="I9" s="2">
        <v>98.5</v>
      </c>
      <c r="J9" s="2">
        <v>0.22</v>
      </c>
      <c r="K9" s="2">
        <v>7</v>
      </c>
      <c r="L9" s="5">
        <v>43172.642601932872</v>
      </c>
      <c r="M9" s="2">
        <v>39877</v>
      </c>
      <c r="N9" s="2" t="s">
        <v>12</v>
      </c>
      <c r="O9" s="2">
        <v>9005</v>
      </c>
      <c r="P9">
        <v>0</v>
      </c>
      <c r="Q9" s="2">
        <v>9002</v>
      </c>
      <c r="R9">
        <v>0</v>
      </c>
      <c r="S9" s="2">
        <v>9005</v>
      </c>
      <c r="T9">
        <v>1</v>
      </c>
      <c r="U9">
        <v>9002</v>
      </c>
      <c r="V9">
        <v>1</v>
      </c>
      <c r="W9" s="2">
        <f t="shared" si="0"/>
        <v>0.83</v>
      </c>
      <c r="X9" s="2"/>
      <c r="Y9" s="2"/>
      <c r="Z9" s="2">
        <f t="shared" si="1"/>
        <v>0.8125</v>
      </c>
      <c r="AA9" s="2">
        <f t="shared" si="2"/>
        <v>1.0001916464385372</v>
      </c>
      <c r="AB9" s="2">
        <f t="shared" si="3"/>
        <v>4.0993452835155573</v>
      </c>
      <c r="AC9" s="2">
        <f t="shared" si="4"/>
        <v>0.41509433962264147</v>
      </c>
      <c r="AD9" s="2">
        <f t="shared" si="5"/>
        <v>0.61912223049560655</v>
      </c>
      <c r="AE9" s="2">
        <f t="shared" si="6"/>
        <v>4.445845551828671</v>
      </c>
      <c r="AF9" s="2"/>
      <c r="AG9" s="2"/>
      <c r="AH9" s="2"/>
      <c r="AI9" s="2"/>
    </row>
    <row r="10" spans="1:35" x14ac:dyDescent="0.25">
      <c r="A10" s="2">
        <v>8</v>
      </c>
      <c r="B10" s="5">
        <v>43172.643064166667</v>
      </c>
      <c r="C10" s="2">
        <v>39191</v>
      </c>
      <c r="D10" s="2">
        <v>0</v>
      </c>
      <c r="E10" s="2">
        <v>39180</v>
      </c>
      <c r="F10" s="2">
        <v>6</v>
      </c>
      <c r="G10" s="2" t="s">
        <v>13</v>
      </c>
      <c r="H10" s="2">
        <v>107.97</v>
      </c>
      <c r="I10" s="2">
        <v>98</v>
      </c>
      <c r="J10" s="2">
        <v>0.19</v>
      </c>
      <c r="K10" s="2">
        <v>8</v>
      </c>
      <c r="L10" s="5">
        <v>43172.643064166667</v>
      </c>
      <c r="M10" s="2">
        <v>39191</v>
      </c>
      <c r="N10" s="2" t="s">
        <v>13</v>
      </c>
      <c r="O10" s="2">
        <v>9003</v>
      </c>
      <c r="P10">
        <v>0.5</v>
      </c>
      <c r="Q10" s="2">
        <v>9002</v>
      </c>
      <c r="R10">
        <v>0.6</v>
      </c>
      <c r="S10" s="2">
        <v>9003</v>
      </c>
      <c r="T10">
        <v>0.5</v>
      </c>
      <c r="U10">
        <v>9002</v>
      </c>
      <c r="V10">
        <v>0.4</v>
      </c>
      <c r="W10" s="2">
        <f t="shared" si="0"/>
        <v>1.1499999999999999</v>
      </c>
      <c r="X10" s="3" t="s">
        <v>21</v>
      </c>
      <c r="Y10" s="2"/>
      <c r="Z10" s="2">
        <f t="shared" si="1"/>
        <v>0.75</v>
      </c>
      <c r="AA10" s="2">
        <f t="shared" si="2"/>
        <v>0.76178047078349431</v>
      </c>
      <c r="AB10" s="2">
        <f t="shared" si="3"/>
        <v>3.8609341078605142</v>
      </c>
      <c r="AC10" s="2">
        <f t="shared" si="4"/>
        <v>0.35849056603773582</v>
      </c>
      <c r="AD10" s="2">
        <f t="shared" si="5"/>
        <v>0.14923420070078783</v>
      </c>
      <c r="AE10" s="2">
        <f t="shared" si="6"/>
        <v>3.9759575220338523</v>
      </c>
      <c r="AF10" s="2"/>
      <c r="AG10" s="2"/>
      <c r="AH10" s="2"/>
      <c r="AI10" s="2"/>
    </row>
    <row r="11" spans="1:35" x14ac:dyDescent="0.25">
      <c r="A11" s="2">
        <v>9</v>
      </c>
      <c r="B11" s="5">
        <v>43172.643526087966</v>
      </c>
      <c r="C11" s="2">
        <v>30093</v>
      </c>
      <c r="D11" s="2">
        <v>0</v>
      </c>
      <c r="E11" s="2">
        <v>30083</v>
      </c>
      <c r="F11" s="2">
        <v>5</v>
      </c>
      <c r="G11" s="2" t="s">
        <v>13</v>
      </c>
      <c r="H11" s="2">
        <v>107.97</v>
      </c>
      <c r="I11" s="2">
        <v>98</v>
      </c>
      <c r="J11" s="2">
        <v>0.19</v>
      </c>
      <c r="K11" s="2">
        <v>9</v>
      </c>
      <c r="L11" s="5">
        <v>43172.643526087966</v>
      </c>
      <c r="M11" s="2">
        <v>30093</v>
      </c>
      <c r="N11" s="2" t="s">
        <v>13</v>
      </c>
      <c r="O11" s="2">
        <v>9003</v>
      </c>
      <c r="P11">
        <v>0.5</v>
      </c>
      <c r="Q11" s="2">
        <v>9002</v>
      </c>
      <c r="R11">
        <v>0.6</v>
      </c>
      <c r="S11" s="2">
        <v>9003</v>
      </c>
      <c r="T11">
        <v>0.5</v>
      </c>
      <c r="U11">
        <v>9002</v>
      </c>
      <c r="V11">
        <v>0.4</v>
      </c>
      <c r="W11" s="2">
        <f t="shared" si="0"/>
        <v>1.1499999999999999</v>
      </c>
      <c r="X11" s="2" t="s">
        <v>14</v>
      </c>
      <c r="Y11" s="2">
        <f>AVERAGE(J3:J212)</f>
        <v>0.18047214285714286</v>
      </c>
      <c r="Z11" s="2">
        <f t="shared" si="1"/>
        <v>0.75</v>
      </c>
      <c r="AA11" s="2">
        <f t="shared" si="2"/>
        <v>0.76178047078349431</v>
      </c>
      <c r="AB11" s="2">
        <f t="shared" si="3"/>
        <v>3.8609341078605142</v>
      </c>
      <c r="AC11" s="2">
        <f t="shared" si="4"/>
        <v>0.35849056603773582</v>
      </c>
      <c r="AD11" s="2">
        <f t="shared" si="5"/>
        <v>0.14923420070078783</v>
      </c>
      <c r="AE11" s="2">
        <f t="shared" si="6"/>
        <v>3.9759575220338523</v>
      </c>
      <c r="AF11" s="2"/>
      <c r="AG11" s="2"/>
      <c r="AH11" s="2"/>
      <c r="AI11" s="2"/>
    </row>
    <row r="12" spans="1:35" x14ac:dyDescent="0.25">
      <c r="A12" s="2">
        <v>10</v>
      </c>
      <c r="B12" s="5">
        <v>43172.644452141205</v>
      </c>
      <c r="C12" s="2">
        <v>38208</v>
      </c>
      <c r="D12" s="2">
        <v>1</v>
      </c>
      <c r="E12" s="2">
        <v>38198</v>
      </c>
      <c r="F12" s="2">
        <v>5</v>
      </c>
      <c r="G12" s="2" t="s">
        <v>13</v>
      </c>
      <c r="H12" s="2">
        <v>107.94</v>
      </c>
      <c r="I12" s="2">
        <v>98</v>
      </c>
      <c r="J12" s="2">
        <v>0.15</v>
      </c>
      <c r="K12" s="2">
        <v>10</v>
      </c>
      <c r="L12" s="5">
        <v>43172.644452141205</v>
      </c>
      <c r="M12" s="2">
        <v>38208</v>
      </c>
      <c r="N12" s="2" t="s">
        <v>13</v>
      </c>
      <c r="O12" s="2">
        <v>9003</v>
      </c>
      <c r="P12">
        <v>0.5</v>
      </c>
      <c r="Q12" s="2">
        <v>9002</v>
      </c>
      <c r="R12">
        <v>0.6</v>
      </c>
      <c r="S12" s="2">
        <v>9003</v>
      </c>
      <c r="T12">
        <v>0.5</v>
      </c>
      <c r="U12">
        <v>9002</v>
      </c>
      <c r="V12">
        <v>0.4</v>
      </c>
      <c r="W12" s="2">
        <f t="shared" si="0"/>
        <v>1.08</v>
      </c>
      <c r="X12" s="2" t="s">
        <v>15</v>
      </c>
      <c r="Y12" s="2">
        <f>STDEV(J3:J212)</f>
        <v>6.3844997313721299E-2</v>
      </c>
      <c r="Z12" s="2">
        <f t="shared" si="1"/>
        <v>0.75</v>
      </c>
      <c r="AA12" s="2">
        <f t="shared" si="2"/>
        <v>0.76178047078349431</v>
      </c>
      <c r="AB12" s="2">
        <f t="shared" si="3"/>
        <v>3.8609341078605142</v>
      </c>
      <c r="AC12" s="2">
        <f t="shared" si="4"/>
        <v>0.28301886792452829</v>
      </c>
      <c r="AD12" s="2">
        <f t="shared" si="5"/>
        <v>-0.47728317235897072</v>
      </c>
      <c r="AE12" s="2">
        <f t="shared" si="6"/>
        <v>3.3494401489740939</v>
      </c>
      <c r="AF12" s="2"/>
      <c r="AG12" s="2"/>
      <c r="AH12" s="2"/>
      <c r="AI12" s="2"/>
    </row>
    <row r="13" spans="1:35" x14ac:dyDescent="0.25">
      <c r="A13" s="2">
        <v>11</v>
      </c>
      <c r="B13" s="5">
        <v>43172.644914745368</v>
      </c>
      <c r="C13" s="2">
        <v>30087</v>
      </c>
      <c r="D13" s="2">
        <v>0</v>
      </c>
      <c r="E13" s="2">
        <v>30077</v>
      </c>
      <c r="F13" s="2">
        <v>5</v>
      </c>
      <c r="G13" s="2" t="s">
        <v>13</v>
      </c>
      <c r="H13" s="2">
        <v>107.94</v>
      </c>
      <c r="I13" s="2">
        <v>98</v>
      </c>
      <c r="J13" s="2">
        <v>0.15</v>
      </c>
      <c r="K13" s="2">
        <v>11</v>
      </c>
      <c r="L13" s="5">
        <v>43172.644914745368</v>
      </c>
      <c r="M13" s="2">
        <v>30087</v>
      </c>
      <c r="N13" s="2" t="s">
        <v>13</v>
      </c>
      <c r="O13" s="2">
        <v>9003</v>
      </c>
      <c r="P13">
        <v>0.5</v>
      </c>
      <c r="Q13" s="2">
        <v>9002</v>
      </c>
      <c r="R13">
        <v>0.6</v>
      </c>
      <c r="S13" s="2">
        <v>9003</v>
      </c>
      <c r="T13">
        <v>0.5</v>
      </c>
      <c r="U13">
        <v>9002</v>
      </c>
      <c r="V13">
        <v>0.4</v>
      </c>
      <c r="W13" s="2">
        <f t="shared" si="0"/>
        <v>1.08</v>
      </c>
      <c r="X13" s="1" t="s">
        <v>16</v>
      </c>
      <c r="Y13" s="2">
        <f>Y11/Y12</f>
        <v>2.8267233213330645</v>
      </c>
      <c r="Z13" s="2">
        <f t="shared" si="1"/>
        <v>0.75</v>
      </c>
      <c r="AA13" s="2">
        <f t="shared" si="2"/>
        <v>0.76178047078349431</v>
      </c>
      <c r="AB13" s="2">
        <f t="shared" si="3"/>
        <v>3.8609341078605142</v>
      </c>
      <c r="AC13" s="2">
        <f t="shared" si="4"/>
        <v>0.28301886792452829</v>
      </c>
      <c r="AD13" s="2">
        <f t="shared" si="5"/>
        <v>-0.47728317235897072</v>
      </c>
      <c r="AE13" s="2">
        <f t="shared" si="6"/>
        <v>3.3494401489740939</v>
      </c>
      <c r="AF13" s="2"/>
      <c r="AG13" s="2"/>
      <c r="AH13" s="2"/>
      <c r="AI13" s="2"/>
    </row>
    <row r="14" spans="1:35" x14ac:dyDescent="0.25">
      <c r="A14" s="2">
        <v>12</v>
      </c>
      <c r="B14" s="5">
        <v>43172.645380810187</v>
      </c>
      <c r="C14" s="2">
        <v>67784</v>
      </c>
      <c r="D14" s="2">
        <v>0</v>
      </c>
      <c r="E14" s="2">
        <v>67775</v>
      </c>
      <c r="F14" s="2">
        <v>5</v>
      </c>
      <c r="G14" s="2" t="s">
        <v>13</v>
      </c>
      <c r="H14" s="2">
        <v>88.36</v>
      </c>
      <c r="I14" s="2">
        <v>98</v>
      </c>
      <c r="J14" s="2">
        <v>0.15</v>
      </c>
      <c r="K14" s="2">
        <v>12</v>
      </c>
      <c r="L14" s="5">
        <v>43172.645380810187</v>
      </c>
      <c r="M14" s="2">
        <v>67784</v>
      </c>
      <c r="N14" s="2" t="s">
        <v>13</v>
      </c>
      <c r="O14" s="2">
        <v>9003</v>
      </c>
      <c r="P14">
        <v>0.5</v>
      </c>
      <c r="Q14" s="2">
        <v>9002</v>
      </c>
      <c r="R14">
        <v>0.4</v>
      </c>
      <c r="S14" s="2">
        <v>9003</v>
      </c>
      <c r="T14">
        <v>0.5</v>
      </c>
      <c r="U14">
        <v>9002</v>
      </c>
      <c r="V14">
        <v>0.6</v>
      </c>
      <c r="W14" s="2">
        <f t="shared" si="0"/>
        <v>0.99</v>
      </c>
      <c r="X14" s="2" t="s">
        <v>17</v>
      </c>
      <c r="Y14" s="2">
        <f>MIN(J3:J212)</f>
        <v>0</v>
      </c>
      <c r="Z14" s="2">
        <f t="shared" si="1"/>
        <v>0.75</v>
      </c>
      <c r="AA14" s="2">
        <f t="shared" si="2"/>
        <v>0.76178047078349431</v>
      </c>
      <c r="AB14" s="2">
        <f t="shared" si="3"/>
        <v>3.8609341078605142</v>
      </c>
      <c r="AC14" s="2">
        <f t="shared" si="4"/>
        <v>0.28301886792452829</v>
      </c>
      <c r="AD14" s="2">
        <f t="shared" si="5"/>
        <v>-0.47728317235897072</v>
      </c>
      <c r="AE14" s="2">
        <f t="shared" si="6"/>
        <v>3.3494401489740939</v>
      </c>
      <c r="AF14" s="2"/>
      <c r="AG14" s="2"/>
      <c r="AH14" s="2"/>
      <c r="AI14" s="2"/>
    </row>
    <row r="15" spans="1:35" x14ac:dyDescent="0.25">
      <c r="A15" s="2">
        <v>13</v>
      </c>
      <c r="B15" s="5">
        <v>43172.645841574071</v>
      </c>
      <c r="C15" s="2">
        <v>39794</v>
      </c>
      <c r="D15" s="2">
        <v>0</v>
      </c>
      <c r="E15" s="2">
        <v>39785</v>
      </c>
      <c r="F15" s="2">
        <v>4</v>
      </c>
      <c r="G15" s="2" t="s">
        <v>13</v>
      </c>
      <c r="H15" s="2">
        <v>107.43</v>
      </c>
      <c r="I15" s="2">
        <v>97.5</v>
      </c>
      <c r="J15" s="2">
        <v>0.14000000000000001</v>
      </c>
      <c r="K15" s="2">
        <v>13</v>
      </c>
      <c r="L15" s="5">
        <v>43172.645841574071</v>
      </c>
      <c r="M15" s="2">
        <v>39794</v>
      </c>
      <c r="N15" s="2" t="s">
        <v>13</v>
      </c>
      <c r="O15" s="2">
        <v>9003</v>
      </c>
      <c r="P15">
        <v>0.5</v>
      </c>
      <c r="Q15" s="2">
        <v>9002</v>
      </c>
      <c r="R15">
        <v>0.6</v>
      </c>
      <c r="S15" s="2">
        <v>9003</v>
      </c>
      <c r="T15">
        <v>0.5</v>
      </c>
      <c r="U15">
        <v>9002</v>
      </c>
      <c r="V15">
        <v>0.4</v>
      </c>
      <c r="W15" s="2">
        <f t="shared" si="0"/>
        <v>0.99</v>
      </c>
      <c r="X15" s="2" t="s">
        <v>49</v>
      </c>
      <c r="Y15" s="2">
        <f>MAX(J3:J212)</f>
        <v>0.53</v>
      </c>
      <c r="Z15" s="2">
        <f t="shared" si="1"/>
        <v>0.6875</v>
      </c>
      <c r="AA15" s="2">
        <f t="shared" si="2"/>
        <v>0.52336929512845154</v>
      </c>
      <c r="AB15" s="2">
        <f t="shared" si="3"/>
        <v>3.6225229322054715</v>
      </c>
      <c r="AC15" s="2">
        <f t="shared" si="4"/>
        <v>0.26415094339622641</v>
      </c>
      <c r="AD15" s="2">
        <f t="shared" si="5"/>
        <v>-0.63391251562391004</v>
      </c>
      <c r="AE15" s="2">
        <f t="shared" si="6"/>
        <v>3.1928108057091542</v>
      </c>
      <c r="AF15" s="2"/>
      <c r="AG15" s="2"/>
      <c r="AH15" s="2"/>
      <c r="AI15" s="2"/>
    </row>
    <row r="16" spans="1:35" x14ac:dyDescent="0.25">
      <c r="A16" s="2">
        <v>14</v>
      </c>
      <c r="B16" s="5">
        <v>43172.646308946758</v>
      </c>
      <c r="C16" s="2">
        <v>62</v>
      </c>
      <c r="D16" s="2">
        <v>0</v>
      </c>
      <c r="E16" s="2">
        <v>52</v>
      </c>
      <c r="F16" s="2">
        <v>4</v>
      </c>
      <c r="G16" s="2" t="s">
        <v>13</v>
      </c>
      <c r="H16" s="2">
        <v>107.43</v>
      </c>
      <c r="I16" s="2">
        <v>97.5</v>
      </c>
      <c r="J16" s="2">
        <v>0.14000000000000001</v>
      </c>
      <c r="K16" s="2">
        <v>14</v>
      </c>
      <c r="L16" s="5">
        <v>43172.646308946758</v>
      </c>
      <c r="M16" s="2">
        <v>62</v>
      </c>
      <c r="N16" s="2" t="s">
        <v>13</v>
      </c>
      <c r="O16" s="2">
        <v>9003</v>
      </c>
      <c r="P16">
        <v>0.5</v>
      </c>
      <c r="Q16" s="2">
        <v>9002</v>
      </c>
      <c r="R16">
        <v>0.6</v>
      </c>
      <c r="S16" s="2">
        <v>9003</v>
      </c>
      <c r="T16">
        <v>0.5</v>
      </c>
      <c r="U16">
        <v>9002</v>
      </c>
      <c r="V16">
        <v>0.4</v>
      </c>
      <c r="W16" s="2">
        <f t="shared" si="0"/>
        <v>0.99</v>
      </c>
      <c r="X16" s="2" t="s">
        <v>20</v>
      </c>
      <c r="Y16" s="2">
        <f>-MIN(AD3:AD212)</f>
        <v>2.8267233213330645</v>
      </c>
      <c r="Z16" s="2">
        <f t="shared" si="1"/>
        <v>0.6875</v>
      </c>
      <c r="AA16" s="2">
        <f t="shared" si="2"/>
        <v>0.52336929512845154</v>
      </c>
      <c r="AB16" s="2">
        <f t="shared" si="3"/>
        <v>3.6225229322054715</v>
      </c>
      <c r="AC16" s="2">
        <f t="shared" si="4"/>
        <v>0.26415094339622641</v>
      </c>
      <c r="AD16" s="2">
        <f t="shared" si="5"/>
        <v>-0.63391251562391004</v>
      </c>
      <c r="AE16" s="2">
        <f t="shared" si="6"/>
        <v>3.1928108057091542</v>
      </c>
      <c r="AF16" s="2"/>
      <c r="AG16" s="2"/>
      <c r="AH16" s="2"/>
      <c r="AI16" s="2"/>
    </row>
    <row r="17" spans="1:35" x14ac:dyDescent="0.25">
      <c r="A17" s="2">
        <v>15</v>
      </c>
      <c r="B17" s="5">
        <v>43172.646557824075</v>
      </c>
      <c r="C17" s="2">
        <v>37157</v>
      </c>
      <c r="D17" s="2">
        <v>0</v>
      </c>
      <c r="E17" s="2">
        <v>37145</v>
      </c>
      <c r="F17" s="2">
        <v>8</v>
      </c>
      <c r="G17" s="2" t="s">
        <v>11</v>
      </c>
      <c r="H17" s="2">
        <v>97.64</v>
      </c>
      <c r="I17" s="2">
        <v>97.5</v>
      </c>
      <c r="J17" s="2">
        <v>0.14000000000000001</v>
      </c>
      <c r="K17" s="2">
        <v>15</v>
      </c>
      <c r="L17" s="5">
        <v>43172.646557824075</v>
      </c>
      <c r="M17" s="2">
        <v>37157</v>
      </c>
      <c r="N17" s="2" t="s">
        <v>11</v>
      </c>
      <c r="O17" s="2">
        <v>9002</v>
      </c>
      <c r="P17">
        <v>0.5</v>
      </c>
      <c r="Q17" s="2">
        <v>9004</v>
      </c>
      <c r="R17">
        <v>0.5</v>
      </c>
      <c r="S17" s="2">
        <v>9002</v>
      </c>
      <c r="T17">
        <v>0.5</v>
      </c>
      <c r="U17">
        <v>9004</v>
      </c>
      <c r="V17">
        <v>0.5</v>
      </c>
      <c r="W17" s="2">
        <f t="shared" si="0"/>
        <v>0.95</v>
      </c>
      <c r="X17" s="2"/>
      <c r="Y17" s="2"/>
      <c r="Z17" s="2">
        <f t="shared" si="1"/>
        <v>0.6875</v>
      </c>
      <c r="AA17" s="2">
        <f t="shared" si="2"/>
        <v>0.52336929512845154</v>
      </c>
      <c r="AB17" s="2">
        <f t="shared" si="3"/>
        <v>3.6225229322054715</v>
      </c>
      <c r="AC17" s="2">
        <f t="shared" si="4"/>
        <v>0.26415094339622641</v>
      </c>
      <c r="AD17" s="2">
        <f t="shared" si="5"/>
        <v>-0.63391251562391004</v>
      </c>
      <c r="AE17" s="2">
        <f t="shared" si="6"/>
        <v>3.1928108057091542</v>
      </c>
      <c r="AF17" s="2"/>
      <c r="AG17" s="2"/>
      <c r="AH17" s="2"/>
      <c r="AI17" s="2"/>
    </row>
    <row r="18" spans="1:35" x14ac:dyDescent="0.25">
      <c r="A18" s="2">
        <v>16</v>
      </c>
      <c r="B18" s="5">
        <v>43172.647022407407</v>
      </c>
      <c r="C18" s="2">
        <v>30091</v>
      </c>
      <c r="D18" s="2">
        <v>0</v>
      </c>
      <c r="E18" s="2">
        <v>30082</v>
      </c>
      <c r="F18" s="2">
        <v>4</v>
      </c>
      <c r="G18" s="2" t="s">
        <v>11</v>
      </c>
      <c r="H18" s="2">
        <v>97.64</v>
      </c>
      <c r="I18" s="2">
        <v>97.5</v>
      </c>
      <c r="J18" s="2">
        <v>0.14000000000000001</v>
      </c>
      <c r="K18" s="2">
        <v>16</v>
      </c>
      <c r="L18" s="5">
        <v>43172.647022407407</v>
      </c>
      <c r="M18" s="2">
        <v>30091</v>
      </c>
      <c r="N18" s="2" t="s">
        <v>11</v>
      </c>
      <c r="O18" s="2">
        <v>9002</v>
      </c>
      <c r="P18">
        <v>0.5</v>
      </c>
      <c r="Q18" s="2">
        <v>9004</v>
      </c>
      <c r="R18">
        <v>0.5</v>
      </c>
      <c r="S18" s="2">
        <v>9002</v>
      </c>
      <c r="T18">
        <v>0.5</v>
      </c>
      <c r="U18">
        <v>9004</v>
      </c>
      <c r="V18">
        <v>0.5</v>
      </c>
      <c r="W18" s="2">
        <f t="shared" si="0"/>
        <v>0.95</v>
      </c>
      <c r="X18" s="2"/>
      <c r="Y18" s="2"/>
      <c r="Z18" s="2">
        <f t="shared" si="1"/>
        <v>0.6875</v>
      </c>
      <c r="AA18" s="2">
        <f t="shared" si="2"/>
        <v>0.52336929512845154</v>
      </c>
      <c r="AB18" s="2">
        <f t="shared" si="3"/>
        <v>3.6225229322054715</v>
      </c>
      <c r="AC18" s="2">
        <f t="shared" si="4"/>
        <v>0.26415094339622641</v>
      </c>
      <c r="AD18" s="2">
        <f t="shared" si="5"/>
        <v>-0.63391251562391004</v>
      </c>
      <c r="AE18" s="2">
        <f t="shared" si="6"/>
        <v>3.1928108057091542</v>
      </c>
      <c r="AF18" s="2"/>
      <c r="AG18" s="2"/>
      <c r="AH18" s="2"/>
      <c r="AI18" s="2"/>
    </row>
    <row r="19" spans="1:35" x14ac:dyDescent="0.25">
      <c r="A19" s="2">
        <v>17</v>
      </c>
      <c r="B19" s="5">
        <v>43172.647482673608</v>
      </c>
      <c r="C19" s="2">
        <v>66801</v>
      </c>
      <c r="D19" s="2">
        <v>0</v>
      </c>
      <c r="E19" s="2">
        <v>66791</v>
      </c>
      <c r="F19" s="2">
        <v>5</v>
      </c>
      <c r="G19" s="2" t="s">
        <v>11</v>
      </c>
      <c r="H19" s="2">
        <v>0.32</v>
      </c>
      <c r="I19" s="2">
        <v>97</v>
      </c>
      <c r="J19" s="2">
        <v>0.16</v>
      </c>
      <c r="K19" s="2">
        <v>17</v>
      </c>
      <c r="L19" s="5">
        <v>43172.647482673608</v>
      </c>
      <c r="M19" s="2">
        <v>66801</v>
      </c>
      <c r="N19" s="2" t="s">
        <v>11</v>
      </c>
      <c r="O19" s="2">
        <v>9002</v>
      </c>
      <c r="P19">
        <v>0</v>
      </c>
      <c r="Q19" s="2">
        <v>9004</v>
      </c>
      <c r="R19">
        <v>0</v>
      </c>
      <c r="S19" s="2">
        <v>9002</v>
      </c>
      <c r="T19">
        <v>1</v>
      </c>
      <c r="U19">
        <v>9004</v>
      </c>
      <c r="V19">
        <v>1</v>
      </c>
      <c r="W19" s="2">
        <f t="shared" si="0"/>
        <v>0.6</v>
      </c>
      <c r="Y19" s="2"/>
      <c r="Z19" s="2">
        <f t="shared" si="1"/>
        <v>0.625</v>
      </c>
      <c r="AA19" s="2">
        <f t="shared" si="2"/>
        <v>0.2849581194734086</v>
      </c>
      <c r="AB19" s="2">
        <f t="shared" si="3"/>
        <v>3.3841117565504284</v>
      </c>
      <c r="AC19" s="2">
        <f t="shared" si="4"/>
        <v>0.30188679245283018</v>
      </c>
      <c r="AD19" s="2">
        <f t="shared" si="5"/>
        <v>-0.32065382909403095</v>
      </c>
      <c r="AE19" s="2">
        <f t="shared" si="6"/>
        <v>3.5060694922390336</v>
      </c>
      <c r="AF19" s="2"/>
      <c r="AG19" s="2"/>
      <c r="AH19" s="2"/>
      <c r="AI19" s="2"/>
    </row>
    <row r="20" spans="1:35" x14ac:dyDescent="0.25">
      <c r="A20" s="2">
        <v>18</v>
      </c>
      <c r="B20" s="5">
        <v>43172.647946030091</v>
      </c>
      <c r="C20" s="2">
        <v>38709</v>
      </c>
      <c r="D20" s="2">
        <v>0</v>
      </c>
      <c r="E20" s="2">
        <v>38701</v>
      </c>
      <c r="F20" s="2">
        <v>5</v>
      </c>
      <c r="G20" s="2" t="s">
        <v>11</v>
      </c>
      <c r="H20" s="2">
        <v>0.28999999999999998</v>
      </c>
      <c r="I20" s="2">
        <v>97</v>
      </c>
      <c r="J20" s="2">
        <v>0.15</v>
      </c>
      <c r="K20" s="2">
        <v>18</v>
      </c>
      <c r="L20" s="5">
        <v>43172.647946030091</v>
      </c>
      <c r="M20" s="2">
        <v>38709</v>
      </c>
      <c r="N20" s="2" t="s">
        <v>11</v>
      </c>
      <c r="O20" s="2">
        <v>9002</v>
      </c>
      <c r="P20">
        <v>0</v>
      </c>
      <c r="Q20" s="2">
        <v>9004</v>
      </c>
      <c r="R20">
        <v>0</v>
      </c>
      <c r="S20" s="2">
        <v>9002</v>
      </c>
      <c r="T20">
        <v>1</v>
      </c>
      <c r="U20">
        <v>9004</v>
      </c>
      <c r="V20">
        <v>1</v>
      </c>
      <c r="W20" s="2">
        <f t="shared" si="0"/>
        <v>0.56999999999999995</v>
      </c>
      <c r="Y20" s="2"/>
      <c r="Z20" s="2">
        <f t="shared" si="1"/>
        <v>0.625</v>
      </c>
      <c r="AA20" s="2">
        <f t="shared" si="2"/>
        <v>0.2849581194734086</v>
      </c>
      <c r="AB20" s="2">
        <f t="shared" si="3"/>
        <v>3.3841117565504284</v>
      </c>
      <c r="AC20" s="2">
        <f t="shared" si="4"/>
        <v>0.28301886792452829</v>
      </c>
      <c r="AD20" s="2">
        <f t="shared" si="5"/>
        <v>-0.47728317235897072</v>
      </c>
      <c r="AE20" s="2">
        <f t="shared" si="6"/>
        <v>3.3494401489740939</v>
      </c>
      <c r="AF20" s="2"/>
      <c r="AG20" s="2"/>
      <c r="AH20" s="2"/>
      <c r="AI20" s="2"/>
    </row>
    <row r="21" spans="1:35" x14ac:dyDescent="0.25">
      <c r="A21" s="2">
        <v>19</v>
      </c>
      <c r="B21" s="5">
        <v>43172.648409618057</v>
      </c>
      <c r="C21" s="2">
        <v>30087</v>
      </c>
      <c r="D21" s="2">
        <v>0</v>
      </c>
      <c r="E21" s="2">
        <v>30080</v>
      </c>
      <c r="F21" s="2">
        <v>4</v>
      </c>
      <c r="G21" s="2" t="s">
        <v>11</v>
      </c>
      <c r="H21" s="2">
        <v>0.28999999999999998</v>
      </c>
      <c r="I21" s="2">
        <v>97</v>
      </c>
      <c r="J21" s="2">
        <v>0.15</v>
      </c>
      <c r="K21" s="2">
        <v>19</v>
      </c>
      <c r="L21" s="5">
        <v>43172.648409618057</v>
      </c>
      <c r="M21" s="2">
        <v>30087</v>
      </c>
      <c r="N21" s="2" t="s">
        <v>11</v>
      </c>
      <c r="O21" s="2">
        <v>9002</v>
      </c>
      <c r="P21">
        <v>0</v>
      </c>
      <c r="Q21" s="2">
        <v>9004</v>
      </c>
      <c r="R21">
        <v>0</v>
      </c>
      <c r="S21" s="2">
        <v>9002</v>
      </c>
      <c r="T21">
        <v>1</v>
      </c>
      <c r="U21">
        <v>9004</v>
      </c>
      <c r="V21">
        <v>1</v>
      </c>
      <c r="W21" s="2">
        <f t="shared" si="0"/>
        <v>0.56999999999999995</v>
      </c>
      <c r="X21" s="2"/>
      <c r="Y21" s="2"/>
      <c r="Z21" s="2">
        <f t="shared" si="1"/>
        <v>0.625</v>
      </c>
      <c r="AA21" s="2">
        <f t="shared" si="2"/>
        <v>0.2849581194734086</v>
      </c>
      <c r="AB21" s="2">
        <f t="shared" si="3"/>
        <v>3.3841117565504284</v>
      </c>
      <c r="AC21" s="2">
        <f t="shared" si="4"/>
        <v>0.28301886792452829</v>
      </c>
      <c r="AD21" s="2">
        <f t="shared" si="5"/>
        <v>-0.47728317235897072</v>
      </c>
      <c r="AE21" s="2">
        <f t="shared" si="6"/>
        <v>3.3494401489740939</v>
      </c>
      <c r="AF21" s="2"/>
      <c r="AG21" s="2"/>
      <c r="AH21" s="2"/>
      <c r="AI21" s="2"/>
    </row>
    <row r="22" spans="1:35" x14ac:dyDescent="0.25">
      <c r="A22" s="2">
        <v>20</v>
      </c>
      <c r="B22" s="5">
        <v>43172.648876550928</v>
      </c>
      <c r="C22" s="2">
        <v>42986</v>
      </c>
      <c r="D22" s="2">
        <v>0</v>
      </c>
      <c r="E22" s="2">
        <v>42977</v>
      </c>
      <c r="F22" s="2">
        <v>5</v>
      </c>
      <c r="G22" s="2" t="s">
        <v>11</v>
      </c>
      <c r="H22" s="2">
        <v>0.37</v>
      </c>
      <c r="I22" s="2">
        <v>97</v>
      </c>
      <c r="J22" s="2">
        <v>0.19</v>
      </c>
      <c r="K22" s="2">
        <v>20</v>
      </c>
      <c r="L22" s="5">
        <v>43172.648876550928</v>
      </c>
      <c r="M22" s="2">
        <v>42986</v>
      </c>
      <c r="N22" s="2" t="s">
        <v>11</v>
      </c>
      <c r="O22" s="2">
        <v>9002</v>
      </c>
      <c r="P22">
        <v>0</v>
      </c>
      <c r="Q22" s="2">
        <v>9004</v>
      </c>
      <c r="R22">
        <v>0</v>
      </c>
      <c r="S22" s="2">
        <v>9002</v>
      </c>
      <c r="T22">
        <v>1</v>
      </c>
      <c r="U22">
        <v>9004</v>
      </c>
      <c r="V22">
        <v>1</v>
      </c>
      <c r="W22" s="2">
        <f t="shared" si="0"/>
        <v>0.72</v>
      </c>
      <c r="X22" s="2"/>
      <c r="Y22" s="2"/>
      <c r="Z22" s="2">
        <f t="shared" si="1"/>
        <v>0.625</v>
      </c>
      <c r="AA22" s="2">
        <f t="shared" si="2"/>
        <v>0.2849581194734086</v>
      </c>
      <c r="AB22" s="2">
        <f t="shared" si="3"/>
        <v>3.3841117565504284</v>
      </c>
      <c r="AC22" s="2">
        <f t="shared" si="4"/>
        <v>0.35849056603773582</v>
      </c>
      <c r="AD22" s="2">
        <f t="shared" si="5"/>
        <v>0.14923420070078783</v>
      </c>
      <c r="AE22" s="2">
        <f t="shared" si="6"/>
        <v>3.9759575220338523</v>
      </c>
      <c r="AF22" s="2"/>
      <c r="AG22" s="2"/>
      <c r="AH22" s="2"/>
      <c r="AI22" s="2"/>
    </row>
    <row r="23" spans="1:35" x14ac:dyDescent="0.25">
      <c r="A23" s="2">
        <v>21</v>
      </c>
      <c r="B23" s="5">
        <v>43172.649336504626</v>
      </c>
      <c r="C23" s="2">
        <v>66132</v>
      </c>
      <c r="D23" s="2">
        <v>0</v>
      </c>
      <c r="E23" s="2">
        <v>66124</v>
      </c>
      <c r="F23" s="2">
        <v>4</v>
      </c>
      <c r="G23" s="2" t="s">
        <v>11</v>
      </c>
      <c r="H23" s="2">
        <v>0.39</v>
      </c>
      <c r="I23" s="2">
        <v>96.5</v>
      </c>
      <c r="J23" s="2">
        <v>0.2</v>
      </c>
      <c r="K23" s="2">
        <v>21</v>
      </c>
      <c r="L23" s="5">
        <v>43172.649336504626</v>
      </c>
      <c r="M23" s="2">
        <v>66132</v>
      </c>
      <c r="N23" s="2" t="s">
        <v>11</v>
      </c>
      <c r="O23" s="2">
        <v>9002</v>
      </c>
      <c r="P23">
        <v>0</v>
      </c>
      <c r="Q23" s="2">
        <v>9004</v>
      </c>
      <c r="R23">
        <v>0</v>
      </c>
      <c r="S23" s="2">
        <v>9002</v>
      </c>
      <c r="T23">
        <v>1</v>
      </c>
      <c r="U23">
        <v>9004</v>
      </c>
      <c r="V23">
        <v>1</v>
      </c>
      <c r="W23" s="2">
        <f t="shared" si="0"/>
        <v>0.75</v>
      </c>
      <c r="X23" s="2"/>
      <c r="Y23" s="2"/>
      <c r="Z23" s="2">
        <f t="shared" si="1"/>
        <v>0.5625</v>
      </c>
      <c r="AA23" s="2">
        <f t="shared" si="2"/>
        <v>4.6546943818365771E-2</v>
      </c>
      <c r="AB23" s="2">
        <f t="shared" si="3"/>
        <v>3.1457005808953857</v>
      </c>
      <c r="AC23" s="2">
        <f t="shared" si="4"/>
        <v>0.37735849056603776</v>
      </c>
      <c r="AD23" s="2">
        <f t="shared" si="5"/>
        <v>0.30586354396572757</v>
      </c>
      <c r="AE23" s="2">
        <f t="shared" si="6"/>
        <v>4.1325868652987925</v>
      </c>
      <c r="AF23" s="2"/>
      <c r="AG23" s="2"/>
      <c r="AH23" s="2"/>
      <c r="AI23" s="2"/>
    </row>
    <row r="24" spans="1:35" x14ac:dyDescent="0.25">
      <c r="A24" s="2">
        <v>22</v>
      </c>
      <c r="B24" s="5">
        <v>43172.649799618055</v>
      </c>
      <c r="C24" s="2">
        <v>30077</v>
      </c>
      <c r="D24" s="2">
        <v>0</v>
      </c>
      <c r="E24" s="2">
        <v>30069</v>
      </c>
      <c r="F24" s="2">
        <v>4</v>
      </c>
      <c r="G24" s="2" t="s">
        <v>11</v>
      </c>
      <c r="H24" s="2">
        <v>0.39</v>
      </c>
      <c r="I24" s="2">
        <v>96.5</v>
      </c>
      <c r="J24" s="2">
        <v>0.2</v>
      </c>
      <c r="K24" s="2">
        <v>22</v>
      </c>
      <c r="L24" s="5">
        <v>43172.649799618055</v>
      </c>
      <c r="M24" s="2">
        <v>30077</v>
      </c>
      <c r="N24" s="2" t="s">
        <v>11</v>
      </c>
      <c r="O24" s="2">
        <v>9002</v>
      </c>
      <c r="P24">
        <v>0</v>
      </c>
      <c r="Q24" s="2">
        <v>9004</v>
      </c>
      <c r="R24">
        <v>0</v>
      </c>
      <c r="S24" s="2">
        <v>9002</v>
      </c>
      <c r="T24">
        <v>1</v>
      </c>
      <c r="U24">
        <v>9004</v>
      </c>
      <c r="V24">
        <v>1</v>
      </c>
      <c r="W24" s="2">
        <f t="shared" si="0"/>
        <v>0.75</v>
      </c>
      <c r="X24" s="2"/>
      <c r="Y24" s="2"/>
      <c r="Z24" s="2">
        <f t="shared" si="1"/>
        <v>0.5625</v>
      </c>
      <c r="AA24" s="2">
        <f t="shared" si="2"/>
        <v>4.6546943818365771E-2</v>
      </c>
      <c r="AB24" s="2">
        <f t="shared" si="3"/>
        <v>3.1457005808953857</v>
      </c>
      <c r="AC24" s="2">
        <f t="shared" si="4"/>
        <v>0.37735849056603776</v>
      </c>
      <c r="AD24" s="2">
        <f t="shared" si="5"/>
        <v>0.30586354396572757</v>
      </c>
      <c r="AE24" s="2">
        <f t="shared" si="6"/>
        <v>4.1325868652987925</v>
      </c>
      <c r="AF24" s="2"/>
      <c r="AG24" s="2"/>
      <c r="AH24" s="2"/>
      <c r="AI24" s="2"/>
    </row>
    <row r="25" spans="1:35" x14ac:dyDescent="0.25">
      <c r="A25" s="2">
        <v>23</v>
      </c>
      <c r="B25" s="5">
        <v>43172.650263530093</v>
      </c>
      <c r="C25" s="2">
        <v>37546</v>
      </c>
      <c r="D25" s="2">
        <v>0</v>
      </c>
      <c r="E25" s="2">
        <v>37538</v>
      </c>
      <c r="F25" s="2">
        <v>5</v>
      </c>
      <c r="G25" s="2" t="s">
        <v>12</v>
      </c>
      <c r="H25" s="2">
        <v>105.729999999999</v>
      </c>
      <c r="I25" s="2">
        <v>96</v>
      </c>
      <c r="J25" s="2">
        <v>0.15</v>
      </c>
      <c r="K25" s="2">
        <v>23</v>
      </c>
      <c r="L25" s="5">
        <v>43172.650263530093</v>
      </c>
      <c r="M25" s="2">
        <v>37546</v>
      </c>
      <c r="N25" s="2" t="s">
        <v>12</v>
      </c>
      <c r="O25" s="2">
        <v>9005</v>
      </c>
      <c r="P25">
        <v>0.6</v>
      </c>
      <c r="Q25" s="2">
        <v>9002</v>
      </c>
      <c r="R25">
        <v>0.5</v>
      </c>
      <c r="S25" s="2">
        <v>9005</v>
      </c>
      <c r="T25">
        <v>0.4</v>
      </c>
      <c r="U25">
        <v>9002</v>
      </c>
      <c r="V25">
        <v>0.5</v>
      </c>
      <c r="W25" s="2">
        <f t="shared" si="0"/>
        <v>0.8</v>
      </c>
      <c r="X25" s="2"/>
      <c r="Y25" s="2"/>
      <c r="Z25" s="2">
        <f t="shared" si="1"/>
        <v>0.5</v>
      </c>
      <c r="AA25" s="2">
        <f t="shared" si="2"/>
        <v>-0.19186423183667708</v>
      </c>
      <c r="AB25" s="2">
        <f t="shared" si="3"/>
        <v>2.9072894052403431</v>
      </c>
      <c r="AC25" s="2">
        <f t="shared" si="4"/>
        <v>0.28301886792452829</v>
      </c>
      <c r="AD25" s="2">
        <f t="shared" si="5"/>
        <v>-0.47728317235897072</v>
      </c>
      <c r="AE25" s="2">
        <f t="shared" si="6"/>
        <v>3.3494401489740939</v>
      </c>
      <c r="AF25" s="2"/>
      <c r="AG25" s="2"/>
      <c r="AH25" s="2"/>
      <c r="AI25" s="2"/>
    </row>
    <row r="26" spans="1:35" x14ac:dyDescent="0.25">
      <c r="A26" s="2">
        <v>24</v>
      </c>
      <c r="B26" s="5">
        <v>43172.650733645831</v>
      </c>
      <c r="C26" s="2">
        <v>10565</v>
      </c>
      <c r="D26" s="2">
        <v>0</v>
      </c>
      <c r="E26" s="2">
        <v>10549</v>
      </c>
      <c r="F26" s="2">
        <v>12</v>
      </c>
      <c r="G26" s="2" t="s">
        <v>12</v>
      </c>
      <c r="H26" s="2">
        <v>105.729999999999</v>
      </c>
      <c r="I26" s="2">
        <v>96</v>
      </c>
      <c r="J26" s="2">
        <v>0.15</v>
      </c>
      <c r="K26" s="2">
        <v>24</v>
      </c>
      <c r="L26" s="5">
        <v>43172.650733645831</v>
      </c>
      <c r="M26" s="2">
        <v>10565</v>
      </c>
      <c r="N26" s="2" t="s">
        <v>12</v>
      </c>
      <c r="O26" s="2">
        <v>9005</v>
      </c>
      <c r="P26">
        <v>0.6</v>
      </c>
      <c r="Q26" s="2">
        <v>9002</v>
      </c>
      <c r="R26">
        <v>0.5</v>
      </c>
      <c r="S26" s="2">
        <v>9005</v>
      </c>
      <c r="T26">
        <v>0.4</v>
      </c>
      <c r="U26">
        <v>9002</v>
      </c>
      <c r="V26">
        <v>0.5</v>
      </c>
      <c r="W26" s="2">
        <f t="shared" si="0"/>
        <v>0.8</v>
      </c>
      <c r="X26" s="2"/>
      <c r="Y26" s="2"/>
      <c r="Z26" s="2">
        <f t="shared" si="1"/>
        <v>0.5</v>
      </c>
      <c r="AA26" s="2">
        <f t="shared" si="2"/>
        <v>-0.19186423183667708</v>
      </c>
      <c r="AB26" s="2">
        <f t="shared" si="3"/>
        <v>2.9072894052403431</v>
      </c>
      <c r="AC26" s="2">
        <f t="shared" si="4"/>
        <v>0.28301886792452829</v>
      </c>
      <c r="AD26" s="2">
        <f t="shared" si="5"/>
        <v>-0.47728317235897072</v>
      </c>
      <c r="AE26" s="2">
        <f t="shared" si="6"/>
        <v>3.3494401489740939</v>
      </c>
      <c r="AF26" s="2"/>
      <c r="AG26" s="2"/>
      <c r="AH26" s="2"/>
      <c r="AI26" s="2"/>
    </row>
    <row r="27" spans="1:35" x14ac:dyDescent="0.25">
      <c r="A27" s="2">
        <v>25</v>
      </c>
      <c r="B27" s="5">
        <v>43172.651190081022</v>
      </c>
      <c r="C27" s="2">
        <v>30123</v>
      </c>
      <c r="D27" s="2">
        <v>0</v>
      </c>
      <c r="E27" s="2">
        <v>30115</v>
      </c>
      <c r="F27" s="2">
        <v>4</v>
      </c>
      <c r="G27" s="2" t="s">
        <v>12</v>
      </c>
      <c r="H27" s="2">
        <v>105.729999999999</v>
      </c>
      <c r="I27" s="2">
        <v>96</v>
      </c>
      <c r="J27" s="2">
        <v>0.15</v>
      </c>
      <c r="K27" s="2">
        <v>25</v>
      </c>
      <c r="L27" s="5">
        <v>43172.651190081022</v>
      </c>
      <c r="M27" s="2">
        <v>30123</v>
      </c>
      <c r="N27" s="2" t="s">
        <v>12</v>
      </c>
      <c r="O27" s="2">
        <v>9005</v>
      </c>
      <c r="P27">
        <v>0.6</v>
      </c>
      <c r="Q27" s="2">
        <v>9002</v>
      </c>
      <c r="R27">
        <v>0.5</v>
      </c>
      <c r="S27" s="2">
        <v>9005</v>
      </c>
      <c r="T27">
        <v>0.4</v>
      </c>
      <c r="U27">
        <v>9002</v>
      </c>
      <c r="V27">
        <v>0.5</v>
      </c>
      <c r="W27" s="2">
        <f t="shared" si="0"/>
        <v>0.8</v>
      </c>
      <c r="X27" s="2"/>
      <c r="Y27" s="2"/>
      <c r="Z27" s="2">
        <f t="shared" si="1"/>
        <v>0.5</v>
      </c>
      <c r="AA27" s="2">
        <f t="shared" si="2"/>
        <v>-0.19186423183667708</v>
      </c>
      <c r="AB27" s="2">
        <f t="shared" si="3"/>
        <v>2.9072894052403431</v>
      </c>
      <c r="AC27" s="2">
        <f t="shared" si="4"/>
        <v>0.28301886792452829</v>
      </c>
      <c r="AD27" s="2">
        <f t="shared" si="5"/>
        <v>-0.47728317235897072</v>
      </c>
      <c r="AE27" s="2">
        <f t="shared" si="6"/>
        <v>3.3494401489740939</v>
      </c>
      <c r="AF27" s="2"/>
      <c r="AG27" s="2"/>
      <c r="AH27" s="2"/>
      <c r="AI27" s="2"/>
    </row>
    <row r="28" spans="1:35" x14ac:dyDescent="0.25">
      <c r="A28" s="2">
        <v>26</v>
      </c>
      <c r="B28" s="5">
        <v>43172.65305479167</v>
      </c>
      <c r="C28" s="2">
        <v>9992</v>
      </c>
      <c r="D28" s="2">
        <v>0</v>
      </c>
      <c r="E28" s="2">
        <v>9984</v>
      </c>
      <c r="F28" s="2">
        <v>4</v>
      </c>
      <c r="G28" s="2" t="s">
        <v>13</v>
      </c>
      <c r="H28" s="2">
        <v>104.62</v>
      </c>
      <c r="I28" s="2">
        <v>95</v>
      </c>
      <c r="J28" s="2">
        <v>0.13</v>
      </c>
      <c r="K28" s="2">
        <v>26</v>
      </c>
      <c r="L28" s="5">
        <v>43172.65305479167</v>
      </c>
      <c r="M28" s="2">
        <v>9992</v>
      </c>
      <c r="N28" s="2" t="s">
        <v>13</v>
      </c>
      <c r="O28" s="2">
        <v>9003</v>
      </c>
      <c r="P28">
        <v>0.5</v>
      </c>
      <c r="Q28" s="2">
        <v>9002</v>
      </c>
      <c r="R28">
        <v>0.6</v>
      </c>
      <c r="S28" s="2">
        <v>9003</v>
      </c>
      <c r="T28">
        <v>0.5</v>
      </c>
      <c r="U28">
        <v>9002</v>
      </c>
      <c r="V28">
        <v>0.4</v>
      </c>
      <c r="W28" s="2">
        <f t="shared" si="0"/>
        <v>0.63</v>
      </c>
      <c r="X28" s="2"/>
      <c r="Y28" s="2"/>
      <c r="Z28" s="2">
        <f t="shared" si="1"/>
        <v>0.375</v>
      </c>
      <c r="AA28" s="2">
        <f t="shared" si="2"/>
        <v>-0.66868658314676277</v>
      </c>
      <c r="AB28" s="2">
        <f t="shared" si="3"/>
        <v>2.4304670539302569</v>
      </c>
      <c r="AC28" s="2">
        <f t="shared" si="4"/>
        <v>0.24528301886792453</v>
      </c>
      <c r="AD28" s="2">
        <f t="shared" si="5"/>
        <v>-0.79054185888884976</v>
      </c>
      <c r="AE28" s="2">
        <f t="shared" si="6"/>
        <v>3.0361814624442145</v>
      </c>
      <c r="AF28" s="2"/>
      <c r="AG28" s="2"/>
      <c r="AH28" s="2"/>
      <c r="AI28" s="2"/>
    </row>
    <row r="29" spans="1:35" x14ac:dyDescent="0.25">
      <c r="A29" s="2">
        <v>27</v>
      </c>
      <c r="B29" s="5">
        <v>43172.653511018521</v>
      </c>
      <c r="C29" s="2">
        <v>14343</v>
      </c>
      <c r="D29" s="2">
        <v>0</v>
      </c>
      <c r="E29" s="2">
        <v>14334</v>
      </c>
      <c r="F29" s="2">
        <v>4</v>
      </c>
      <c r="G29" s="2" t="s">
        <v>13</v>
      </c>
      <c r="H29" s="2">
        <v>104.1</v>
      </c>
      <c r="I29" s="2">
        <v>94.5</v>
      </c>
      <c r="J29" s="2">
        <v>0.11</v>
      </c>
      <c r="K29" s="2">
        <v>27</v>
      </c>
      <c r="L29" s="5">
        <v>43172.653511018521</v>
      </c>
      <c r="M29" s="2">
        <v>14343</v>
      </c>
      <c r="N29" s="2" t="s">
        <v>13</v>
      </c>
      <c r="O29" s="2">
        <v>9003</v>
      </c>
      <c r="P29">
        <v>0.5</v>
      </c>
      <c r="Q29" s="2">
        <v>9002</v>
      </c>
      <c r="R29">
        <v>0.6</v>
      </c>
      <c r="S29" s="2">
        <v>9003</v>
      </c>
      <c r="T29">
        <v>0.5</v>
      </c>
      <c r="U29">
        <v>9002</v>
      </c>
      <c r="V29">
        <v>0.4</v>
      </c>
      <c r="W29" s="2">
        <f t="shared" si="0"/>
        <v>0.53</v>
      </c>
      <c r="X29" s="2"/>
      <c r="Y29" s="2"/>
      <c r="Z29" s="2">
        <f t="shared" si="1"/>
        <v>0.3125</v>
      </c>
      <c r="AA29" s="2">
        <f t="shared" si="2"/>
        <v>-0.90709775880180565</v>
      </c>
      <c r="AB29" s="2">
        <f t="shared" si="3"/>
        <v>2.1920558782752142</v>
      </c>
      <c r="AC29" s="2">
        <f t="shared" si="4"/>
        <v>0.20754716981132074</v>
      </c>
      <c r="AD29" s="2">
        <f t="shared" si="5"/>
        <v>-1.103800545418729</v>
      </c>
      <c r="AE29" s="2">
        <f t="shared" si="6"/>
        <v>2.7229227759143355</v>
      </c>
      <c r="AF29" s="2"/>
      <c r="AG29" s="2"/>
      <c r="AH29" s="2"/>
      <c r="AI29" s="2"/>
    </row>
    <row r="30" spans="1:35" x14ac:dyDescent="0.25">
      <c r="A30" s="2">
        <v>28</v>
      </c>
      <c r="B30" s="5">
        <v>43172.653970023151</v>
      </c>
      <c r="C30" s="2">
        <v>58</v>
      </c>
      <c r="D30" s="2">
        <v>0</v>
      </c>
      <c r="E30" s="2">
        <v>50</v>
      </c>
      <c r="F30" s="2">
        <v>4</v>
      </c>
      <c r="G30" s="2" t="s">
        <v>13</v>
      </c>
      <c r="H30" s="2">
        <v>104.1</v>
      </c>
      <c r="I30" s="2">
        <v>94.5</v>
      </c>
      <c r="J30" s="2">
        <v>0.11</v>
      </c>
      <c r="K30" s="2">
        <v>28</v>
      </c>
      <c r="L30" s="5">
        <v>43172.653970023151</v>
      </c>
      <c r="M30" s="2">
        <v>58</v>
      </c>
      <c r="N30" s="2" t="s">
        <v>13</v>
      </c>
      <c r="O30" s="2">
        <v>9003</v>
      </c>
      <c r="P30">
        <v>0.5</v>
      </c>
      <c r="Q30" s="2">
        <v>9002</v>
      </c>
      <c r="R30">
        <v>0.6</v>
      </c>
      <c r="S30" s="2">
        <v>9003</v>
      </c>
      <c r="T30">
        <v>0.5</v>
      </c>
      <c r="U30">
        <v>9002</v>
      </c>
      <c r="V30">
        <v>0.4</v>
      </c>
      <c r="W30" s="2">
        <f t="shared" si="0"/>
        <v>0.53</v>
      </c>
      <c r="X30" s="2"/>
      <c r="Y30" s="2"/>
      <c r="Z30" s="2">
        <f t="shared" si="1"/>
        <v>0.3125</v>
      </c>
      <c r="AA30" s="2">
        <f t="shared" si="2"/>
        <v>-0.90709775880180565</v>
      </c>
      <c r="AB30" s="2">
        <f t="shared" si="3"/>
        <v>2.1920558782752142</v>
      </c>
      <c r="AC30" s="2">
        <f t="shared" si="4"/>
        <v>0.20754716981132074</v>
      </c>
      <c r="AD30" s="2">
        <f t="shared" si="5"/>
        <v>-1.103800545418729</v>
      </c>
      <c r="AE30" s="2">
        <f t="shared" si="6"/>
        <v>2.7229227759143355</v>
      </c>
      <c r="AF30" s="2"/>
      <c r="AG30" s="2"/>
      <c r="AH30" s="2"/>
      <c r="AI30" s="2"/>
    </row>
    <row r="31" spans="1:35" x14ac:dyDescent="0.25">
      <c r="A31" s="2">
        <v>29</v>
      </c>
      <c r="B31" s="5">
        <v>43172.655143472221</v>
      </c>
      <c r="C31" s="2">
        <v>8907</v>
      </c>
      <c r="D31" s="2">
        <v>0</v>
      </c>
      <c r="E31" s="2">
        <v>8898</v>
      </c>
      <c r="F31" s="2">
        <v>5</v>
      </c>
      <c r="G31" s="2" t="s">
        <v>13</v>
      </c>
      <c r="H31" s="2">
        <v>104.13</v>
      </c>
      <c r="I31" s="2">
        <v>94.5</v>
      </c>
      <c r="J31" s="2">
        <v>0.14000000000000001</v>
      </c>
      <c r="K31" s="2">
        <v>29</v>
      </c>
      <c r="L31" s="5">
        <v>43172.655143472221</v>
      </c>
      <c r="M31" s="2">
        <v>8907</v>
      </c>
      <c r="N31" s="2" t="s">
        <v>13</v>
      </c>
      <c r="O31" s="2">
        <v>9003</v>
      </c>
      <c r="P31">
        <v>0.5</v>
      </c>
      <c r="Q31" s="2">
        <v>9002</v>
      </c>
      <c r="R31">
        <v>0.6</v>
      </c>
      <c r="S31" s="2">
        <v>9003</v>
      </c>
      <c r="T31">
        <v>0.5</v>
      </c>
      <c r="U31">
        <v>9002</v>
      </c>
      <c r="V31">
        <v>0.4</v>
      </c>
      <c r="W31" s="2">
        <f t="shared" si="0"/>
        <v>0.57999999999999996</v>
      </c>
      <c r="X31" s="2"/>
      <c r="Y31" s="2"/>
      <c r="Z31" s="2">
        <f t="shared" si="1"/>
        <v>0.3125</v>
      </c>
      <c r="AA31" s="2">
        <f t="shared" si="2"/>
        <v>-0.90709775880180565</v>
      </c>
      <c r="AB31" s="2">
        <f t="shared" si="3"/>
        <v>2.1920558782752142</v>
      </c>
      <c r="AC31" s="2">
        <f t="shared" si="4"/>
        <v>0.26415094339622641</v>
      </c>
      <c r="AD31" s="2">
        <f t="shared" si="5"/>
        <v>-0.63391251562391004</v>
      </c>
      <c r="AE31" s="2">
        <f t="shared" si="6"/>
        <v>3.1928108057091542</v>
      </c>
      <c r="AF31" s="2"/>
      <c r="AG31" s="2"/>
      <c r="AH31" s="2"/>
      <c r="AI31" s="2"/>
    </row>
    <row r="32" spans="1:35" x14ac:dyDescent="0.25">
      <c r="A32" s="2">
        <v>30</v>
      </c>
      <c r="B32" s="5">
        <v>43172.655608240741</v>
      </c>
      <c r="C32" s="2">
        <v>37754</v>
      </c>
      <c r="D32" s="2">
        <v>0</v>
      </c>
      <c r="E32" s="2">
        <v>37746</v>
      </c>
      <c r="F32" s="2">
        <v>4</v>
      </c>
      <c r="G32" s="2" t="s">
        <v>13</v>
      </c>
      <c r="H32" s="2">
        <v>104.2</v>
      </c>
      <c r="I32" s="2">
        <v>94.5</v>
      </c>
      <c r="J32" s="2">
        <v>0.22</v>
      </c>
      <c r="K32" s="2">
        <v>30</v>
      </c>
      <c r="L32" s="5">
        <v>43172.655608240741</v>
      </c>
      <c r="M32" s="2">
        <v>37754</v>
      </c>
      <c r="N32" s="2" t="s">
        <v>13</v>
      </c>
      <c r="O32" s="2">
        <v>9003</v>
      </c>
      <c r="P32">
        <v>0.5</v>
      </c>
      <c r="Q32" s="2">
        <v>9002</v>
      </c>
      <c r="R32">
        <v>0.6</v>
      </c>
      <c r="S32" s="2">
        <v>9003</v>
      </c>
      <c r="T32">
        <v>0.5</v>
      </c>
      <c r="U32">
        <v>9002</v>
      </c>
      <c r="V32">
        <v>0.4</v>
      </c>
      <c r="W32" s="2">
        <f t="shared" si="0"/>
        <v>0.72</v>
      </c>
      <c r="X32" s="2"/>
      <c r="Y32" s="2"/>
      <c r="Z32" s="2">
        <f t="shared" si="1"/>
        <v>0.3125</v>
      </c>
      <c r="AA32" s="2">
        <f t="shared" si="2"/>
        <v>-0.90709775880180565</v>
      </c>
      <c r="AB32" s="2">
        <f t="shared" si="3"/>
        <v>2.1920558782752142</v>
      </c>
      <c r="AC32" s="2">
        <f t="shared" si="4"/>
        <v>0.41509433962264147</v>
      </c>
      <c r="AD32" s="2">
        <f t="shared" si="5"/>
        <v>0.61912223049560655</v>
      </c>
      <c r="AE32" s="2">
        <f t="shared" si="6"/>
        <v>4.445845551828671</v>
      </c>
      <c r="AF32" s="2"/>
      <c r="AG32" s="2"/>
      <c r="AH32" s="2"/>
      <c r="AI32" s="2"/>
    </row>
    <row r="33" spans="1:35" x14ac:dyDescent="0.25">
      <c r="A33" s="2">
        <v>31</v>
      </c>
      <c r="B33" s="5">
        <v>43172.656084085647</v>
      </c>
      <c r="C33" s="2">
        <v>62</v>
      </c>
      <c r="D33" s="2">
        <v>0</v>
      </c>
      <c r="E33" s="2">
        <v>42</v>
      </c>
      <c r="F33" s="2">
        <v>5</v>
      </c>
      <c r="G33" s="2" t="s">
        <v>13</v>
      </c>
      <c r="H33" s="2">
        <v>104.2</v>
      </c>
      <c r="I33" s="2">
        <v>94.5</v>
      </c>
      <c r="J33" s="2">
        <v>0.22</v>
      </c>
      <c r="K33" s="2">
        <v>31</v>
      </c>
      <c r="L33" s="5">
        <v>43172.656084085647</v>
      </c>
      <c r="M33" s="2">
        <v>62</v>
      </c>
      <c r="N33" s="2" t="s">
        <v>13</v>
      </c>
      <c r="O33" s="2">
        <v>9003</v>
      </c>
      <c r="P33">
        <v>0.5</v>
      </c>
      <c r="Q33" s="2">
        <v>9002</v>
      </c>
      <c r="R33">
        <v>0.6</v>
      </c>
      <c r="S33" s="2">
        <v>9003</v>
      </c>
      <c r="T33">
        <v>0.5</v>
      </c>
      <c r="U33">
        <v>9002</v>
      </c>
      <c r="V33">
        <v>0.4</v>
      </c>
      <c r="W33" s="2">
        <f t="shared" si="0"/>
        <v>0.72</v>
      </c>
      <c r="X33" s="2"/>
      <c r="Y33" s="2"/>
      <c r="Z33" s="2">
        <f t="shared" si="1"/>
        <v>0.3125</v>
      </c>
      <c r="AA33" s="2">
        <f t="shared" si="2"/>
        <v>-0.90709775880180565</v>
      </c>
      <c r="AB33" s="2">
        <f t="shared" si="3"/>
        <v>2.1920558782752142</v>
      </c>
      <c r="AC33" s="2">
        <f t="shared" si="4"/>
        <v>0.41509433962264147</v>
      </c>
      <c r="AD33" s="2">
        <f t="shared" si="5"/>
        <v>0.61912223049560655</v>
      </c>
      <c r="AE33" s="2">
        <f t="shared" si="6"/>
        <v>4.445845551828671</v>
      </c>
      <c r="AF33" s="2"/>
      <c r="AG33" s="2"/>
      <c r="AH33" s="2"/>
      <c r="AI33" s="2"/>
    </row>
    <row r="34" spans="1:35" x14ac:dyDescent="0.25">
      <c r="A34" s="2">
        <v>32</v>
      </c>
      <c r="B34" s="5">
        <v>43172.656332962964</v>
      </c>
      <c r="C34" s="2">
        <v>9053</v>
      </c>
      <c r="D34" s="2">
        <v>0</v>
      </c>
      <c r="E34" s="2">
        <v>9044</v>
      </c>
      <c r="F34" s="2">
        <v>5</v>
      </c>
      <c r="G34" s="2" t="s">
        <v>11</v>
      </c>
      <c r="H34" s="2">
        <v>28.81</v>
      </c>
      <c r="I34" s="2">
        <v>95</v>
      </c>
      <c r="J34" s="2">
        <v>0.18</v>
      </c>
      <c r="K34" s="2">
        <v>32</v>
      </c>
      <c r="L34" s="5">
        <v>43172.656332962964</v>
      </c>
      <c r="M34" s="2">
        <v>9053</v>
      </c>
      <c r="N34" s="2" t="s">
        <v>11</v>
      </c>
      <c r="O34" s="2">
        <v>9002</v>
      </c>
      <c r="P34">
        <v>0.1</v>
      </c>
      <c r="Q34" s="2">
        <v>9004</v>
      </c>
      <c r="R34">
        <v>0.2</v>
      </c>
      <c r="S34" s="2">
        <v>9002</v>
      </c>
      <c r="T34">
        <v>0.9</v>
      </c>
      <c r="U34">
        <v>9004</v>
      </c>
      <c r="V34">
        <v>0.8</v>
      </c>
      <c r="W34" s="2">
        <f t="shared" si="0"/>
        <v>0.69</v>
      </c>
      <c r="X34" s="2"/>
      <c r="Y34" s="2"/>
      <c r="Z34" s="2">
        <f t="shared" si="1"/>
        <v>0.375</v>
      </c>
      <c r="AA34" s="2">
        <f t="shared" si="2"/>
        <v>-0.66868658314676277</v>
      </c>
      <c r="AB34" s="2">
        <f t="shared" si="3"/>
        <v>2.4304670539302569</v>
      </c>
      <c r="AC34" s="2">
        <f t="shared" si="4"/>
        <v>0.33962264150943394</v>
      </c>
      <c r="AD34" s="2">
        <f t="shared" si="5"/>
        <v>-7.3951425641519209E-3</v>
      </c>
      <c r="AE34" s="2">
        <f t="shared" si="6"/>
        <v>3.8193281787689126</v>
      </c>
      <c r="AF34" s="2"/>
      <c r="AG34" s="2"/>
      <c r="AH34" s="2"/>
      <c r="AI34" s="2"/>
    </row>
    <row r="35" spans="1:35" x14ac:dyDescent="0.25">
      <c r="A35" s="2">
        <v>33</v>
      </c>
      <c r="B35" s="5">
        <v>43172.656825057871</v>
      </c>
      <c r="C35" s="2">
        <v>128</v>
      </c>
      <c r="D35" s="2">
        <v>0</v>
      </c>
      <c r="E35" s="2">
        <v>119</v>
      </c>
      <c r="F35" s="2">
        <v>4</v>
      </c>
      <c r="G35" s="2" t="s">
        <v>11</v>
      </c>
      <c r="H35" s="2">
        <v>28.81</v>
      </c>
      <c r="I35" s="2">
        <v>95</v>
      </c>
      <c r="J35" s="2">
        <v>0.18</v>
      </c>
      <c r="K35" s="2">
        <v>33</v>
      </c>
      <c r="L35" s="5">
        <v>43172.656825057871</v>
      </c>
      <c r="M35" s="2">
        <v>128</v>
      </c>
      <c r="N35" s="2" t="s">
        <v>11</v>
      </c>
      <c r="O35" s="2">
        <v>9002</v>
      </c>
      <c r="P35">
        <v>0.1</v>
      </c>
      <c r="Q35" s="2">
        <v>9004</v>
      </c>
      <c r="R35">
        <v>0.2</v>
      </c>
      <c r="S35" s="2">
        <v>9002</v>
      </c>
      <c r="T35">
        <v>0.9</v>
      </c>
      <c r="U35">
        <v>9004</v>
      </c>
      <c r="V35">
        <v>0.8</v>
      </c>
      <c r="W35" s="2">
        <f t="shared" si="0"/>
        <v>0.69</v>
      </c>
      <c r="X35" s="2"/>
      <c r="Y35" s="2"/>
      <c r="Z35" s="2">
        <f t="shared" si="1"/>
        <v>0.375</v>
      </c>
      <c r="AA35" s="2">
        <f t="shared" si="2"/>
        <v>-0.66868658314676277</v>
      </c>
      <c r="AB35" s="2">
        <f t="shared" si="3"/>
        <v>2.4304670539302569</v>
      </c>
      <c r="AC35" s="2">
        <f t="shared" si="4"/>
        <v>0.33962264150943394</v>
      </c>
      <c r="AD35" s="2">
        <f t="shared" si="5"/>
        <v>-7.3951425641519209E-3</v>
      </c>
      <c r="AE35" s="2">
        <f t="shared" si="6"/>
        <v>3.8193281787689126</v>
      </c>
      <c r="AF35" s="2"/>
      <c r="AG35" s="2"/>
      <c r="AH35" s="2"/>
      <c r="AI35" s="2"/>
    </row>
    <row r="36" spans="1:35" x14ac:dyDescent="0.25">
      <c r="A36" s="2">
        <v>34</v>
      </c>
      <c r="B36" s="5">
        <v>43172.657072800925</v>
      </c>
      <c r="C36" s="2">
        <v>13974</v>
      </c>
      <c r="D36" s="2">
        <v>0</v>
      </c>
      <c r="E36" s="2">
        <v>13946</v>
      </c>
      <c r="F36" s="2">
        <v>6</v>
      </c>
      <c r="G36" s="2" t="s">
        <v>11</v>
      </c>
      <c r="H36" s="2">
        <v>84.85</v>
      </c>
      <c r="I36" s="2">
        <v>94</v>
      </c>
      <c r="J36" s="2">
        <v>0.23</v>
      </c>
      <c r="K36" s="2">
        <v>34</v>
      </c>
      <c r="L36" s="5">
        <v>43172.657072800925</v>
      </c>
      <c r="M36" s="2">
        <v>13974</v>
      </c>
      <c r="N36" s="2" t="s">
        <v>11</v>
      </c>
      <c r="O36" s="2">
        <v>9002</v>
      </c>
      <c r="P36">
        <v>0.5</v>
      </c>
      <c r="Q36" s="2">
        <v>9004</v>
      </c>
      <c r="R36">
        <v>0.4</v>
      </c>
      <c r="S36" s="2">
        <v>9002</v>
      </c>
      <c r="T36">
        <v>0.5</v>
      </c>
      <c r="U36">
        <v>9004</v>
      </c>
      <c r="V36">
        <v>0.6</v>
      </c>
      <c r="W36" s="2">
        <f t="shared" si="0"/>
        <v>0.7</v>
      </c>
      <c r="X36" s="2"/>
      <c r="Y36" s="2"/>
      <c r="Z36" s="2">
        <f t="shared" si="1"/>
        <v>0.25</v>
      </c>
      <c r="AA36" s="2">
        <f t="shared" si="2"/>
        <v>-1.1455089344568485</v>
      </c>
      <c r="AB36" s="2">
        <f t="shared" si="3"/>
        <v>1.9536447026201713</v>
      </c>
      <c r="AC36" s="2">
        <f t="shared" si="4"/>
        <v>0.43396226415094341</v>
      </c>
      <c r="AD36" s="2">
        <f t="shared" si="5"/>
        <v>0.77575157376054638</v>
      </c>
      <c r="AE36" s="2">
        <f t="shared" si="6"/>
        <v>4.6024748950936107</v>
      </c>
      <c r="AF36" s="2"/>
      <c r="AG36" s="2"/>
      <c r="AH36" s="2"/>
      <c r="AI36" s="2"/>
    </row>
    <row r="37" spans="1:35" x14ac:dyDescent="0.25">
      <c r="A37" s="2">
        <v>35</v>
      </c>
      <c r="B37" s="5">
        <v>43172.657537696759</v>
      </c>
      <c r="C37" s="2">
        <v>198</v>
      </c>
      <c r="D37" s="2">
        <v>1</v>
      </c>
      <c r="E37" s="2">
        <v>173</v>
      </c>
      <c r="F37" s="2">
        <v>17</v>
      </c>
      <c r="G37" s="2" t="s">
        <v>11</v>
      </c>
      <c r="H37" s="2">
        <v>84.85</v>
      </c>
      <c r="I37" s="2">
        <v>94</v>
      </c>
      <c r="J37" s="2">
        <v>0.23</v>
      </c>
      <c r="K37" s="2">
        <v>35</v>
      </c>
      <c r="L37" s="5">
        <v>43172.657537696759</v>
      </c>
      <c r="M37" s="2">
        <v>198</v>
      </c>
      <c r="N37" s="2" t="s">
        <v>11</v>
      </c>
      <c r="O37" s="2">
        <v>9002</v>
      </c>
      <c r="P37">
        <v>0.5</v>
      </c>
      <c r="Q37" s="2">
        <v>9004</v>
      </c>
      <c r="R37">
        <v>0.4</v>
      </c>
      <c r="S37" s="2">
        <v>9002</v>
      </c>
      <c r="T37">
        <v>0.5</v>
      </c>
      <c r="U37">
        <v>9004</v>
      </c>
      <c r="V37">
        <v>0.6</v>
      </c>
      <c r="W37" s="2">
        <f t="shared" si="0"/>
        <v>0.7</v>
      </c>
      <c r="X37" s="2"/>
      <c r="Y37" s="2"/>
      <c r="Z37" s="2">
        <f t="shared" si="1"/>
        <v>0.25</v>
      </c>
      <c r="AA37" s="2">
        <f t="shared" si="2"/>
        <v>-1.1455089344568485</v>
      </c>
      <c r="AB37" s="2">
        <f t="shared" si="3"/>
        <v>1.9536447026201713</v>
      </c>
      <c r="AC37" s="2">
        <f t="shared" si="4"/>
        <v>0.43396226415094341</v>
      </c>
      <c r="AD37" s="2">
        <f t="shared" si="5"/>
        <v>0.77575157376054638</v>
      </c>
      <c r="AE37" s="2">
        <f t="shared" si="6"/>
        <v>4.6024748950936107</v>
      </c>
      <c r="AF37" s="2"/>
      <c r="AG37" s="2"/>
      <c r="AH37" s="2"/>
      <c r="AI37" s="2"/>
    </row>
    <row r="38" spans="1:35" x14ac:dyDescent="0.25">
      <c r="A38" s="2">
        <v>36</v>
      </c>
      <c r="B38" s="5">
        <v>43172.657785057869</v>
      </c>
      <c r="C38" s="2">
        <v>17810</v>
      </c>
      <c r="D38" s="2">
        <v>1</v>
      </c>
      <c r="E38" s="2">
        <v>14833</v>
      </c>
      <c r="F38" s="2">
        <v>2957</v>
      </c>
      <c r="G38" s="2" t="s">
        <v>11</v>
      </c>
      <c r="H38" s="2">
        <v>47.4</v>
      </c>
      <c r="I38" s="2">
        <v>94</v>
      </c>
      <c r="J38" s="2">
        <v>0.26</v>
      </c>
      <c r="K38" s="2">
        <v>36</v>
      </c>
      <c r="L38" s="5">
        <v>43172.657785057869</v>
      </c>
      <c r="M38" s="2">
        <v>17810</v>
      </c>
      <c r="N38" s="2" t="s">
        <v>11</v>
      </c>
      <c r="O38" s="2">
        <v>9002</v>
      </c>
      <c r="P38">
        <v>0.2</v>
      </c>
      <c r="Q38" s="2">
        <v>9004</v>
      </c>
      <c r="R38">
        <v>0.3</v>
      </c>
      <c r="S38" s="2">
        <v>9002</v>
      </c>
      <c r="T38">
        <v>0.8</v>
      </c>
      <c r="U38">
        <v>9004</v>
      </c>
      <c r="V38">
        <v>0.7</v>
      </c>
      <c r="W38" s="2">
        <f t="shared" si="0"/>
        <v>0.86</v>
      </c>
      <c r="X38" s="2"/>
      <c r="Y38" s="2"/>
      <c r="Z38" s="2">
        <f t="shared" si="1"/>
        <v>0.25</v>
      </c>
      <c r="AA38" s="2">
        <f t="shared" si="2"/>
        <v>-1.1455089344568485</v>
      </c>
      <c r="AB38" s="2">
        <f t="shared" si="3"/>
        <v>1.9536447026201713</v>
      </c>
      <c r="AC38" s="2">
        <f t="shared" si="4"/>
        <v>0.49056603773584906</v>
      </c>
      <c r="AD38" s="2">
        <f t="shared" si="5"/>
        <v>1.2456396035553652</v>
      </c>
      <c r="AE38" s="2">
        <f t="shared" si="6"/>
        <v>5.0723629248884299</v>
      </c>
      <c r="AF38" s="2"/>
      <c r="AG38" s="2"/>
      <c r="AH38" s="2"/>
      <c r="AI38" s="2"/>
    </row>
    <row r="39" spans="1:35" x14ac:dyDescent="0.25">
      <c r="A39" s="2">
        <v>37</v>
      </c>
      <c r="B39" s="5">
        <v>43172.659795150466</v>
      </c>
      <c r="C39" s="2">
        <v>18466</v>
      </c>
      <c r="D39" s="2">
        <v>0</v>
      </c>
      <c r="E39" s="2">
        <v>18079</v>
      </c>
      <c r="F39" s="2">
        <v>45</v>
      </c>
      <c r="G39" s="2" t="s">
        <v>13</v>
      </c>
      <c r="H39" s="2">
        <v>103</v>
      </c>
      <c r="I39" s="2">
        <v>93.5</v>
      </c>
      <c r="J39" s="2">
        <v>0.11</v>
      </c>
      <c r="K39" s="2">
        <v>37</v>
      </c>
      <c r="L39" s="5">
        <v>43172.659795150466</v>
      </c>
      <c r="M39" s="2">
        <v>18466</v>
      </c>
      <c r="N39" s="2" t="s">
        <v>13</v>
      </c>
      <c r="O39" s="2">
        <v>9003</v>
      </c>
      <c r="P39">
        <v>0.5</v>
      </c>
      <c r="Q39" s="2">
        <v>9002</v>
      </c>
      <c r="R39">
        <v>0.6</v>
      </c>
      <c r="S39" s="2">
        <v>9003</v>
      </c>
      <c r="T39">
        <v>0.5</v>
      </c>
      <c r="U39">
        <v>9002</v>
      </c>
      <c r="V39">
        <v>0.4</v>
      </c>
      <c r="W39" s="2">
        <f t="shared" si="0"/>
        <v>0.39</v>
      </c>
      <c r="X39" s="2"/>
      <c r="Y39" s="2"/>
      <c r="Z39" s="2">
        <f t="shared" si="1"/>
        <v>0.1875</v>
      </c>
      <c r="AA39" s="2">
        <f t="shared" si="2"/>
        <v>-1.3839201101118914</v>
      </c>
      <c r="AB39" s="2">
        <f t="shared" si="3"/>
        <v>1.7152335269651284</v>
      </c>
      <c r="AC39" s="2">
        <f t="shared" si="4"/>
        <v>0.20754716981132074</v>
      </c>
      <c r="AD39" s="2">
        <f t="shared" si="5"/>
        <v>-1.103800545418729</v>
      </c>
      <c r="AE39" s="2">
        <f t="shared" si="6"/>
        <v>2.7229227759143355</v>
      </c>
      <c r="AF39" s="2"/>
      <c r="AG39" s="2"/>
      <c r="AH39" s="2"/>
      <c r="AI39" s="2"/>
    </row>
    <row r="40" spans="1:35" x14ac:dyDescent="0.25">
      <c r="A40" s="2">
        <v>38</v>
      </c>
      <c r="B40" s="5">
        <v>43172.660256643518</v>
      </c>
      <c r="C40" s="2">
        <v>399</v>
      </c>
      <c r="D40" s="2">
        <v>1</v>
      </c>
      <c r="E40" s="2">
        <v>294</v>
      </c>
      <c r="F40" s="2">
        <v>45</v>
      </c>
      <c r="G40" s="2" t="s">
        <v>13</v>
      </c>
      <c r="H40" s="2">
        <v>103</v>
      </c>
      <c r="I40" s="2">
        <v>93.5</v>
      </c>
      <c r="J40" s="2">
        <v>0.11</v>
      </c>
      <c r="K40" s="2">
        <v>38</v>
      </c>
      <c r="L40" s="5">
        <v>43172.660256643518</v>
      </c>
      <c r="M40" s="2">
        <v>399</v>
      </c>
      <c r="N40" s="2" t="s">
        <v>13</v>
      </c>
      <c r="O40" s="2">
        <v>9003</v>
      </c>
      <c r="P40">
        <v>0.5</v>
      </c>
      <c r="Q40" s="2">
        <v>9002</v>
      </c>
      <c r="R40">
        <v>0.6</v>
      </c>
      <c r="S40" s="2">
        <v>9003</v>
      </c>
      <c r="T40">
        <v>0.5</v>
      </c>
      <c r="U40">
        <v>9002</v>
      </c>
      <c r="V40">
        <v>0.4</v>
      </c>
      <c r="W40" s="2">
        <f t="shared" si="0"/>
        <v>0.39</v>
      </c>
      <c r="X40" s="2"/>
      <c r="Y40" s="2"/>
      <c r="Z40" s="2">
        <f t="shared" si="1"/>
        <v>0.1875</v>
      </c>
      <c r="AA40" s="2">
        <f t="shared" si="2"/>
        <v>-1.3839201101118914</v>
      </c>
      <c r="AB40" s="2">
        <f t="shared" si="3"/>
        <v>1.7152335269651284</v>
      </c>
      <c r="AC40" s="2">
        <f t="shared" si="4"/>
        <v>0.20754716981132074</v>
      </c>
      <c r="AD40" s="2">
        <f t="shared" si="5"/>
        <v>-1.103800545418729</v>
      </c>
      <c r="AE40" s="2">
        <f t="shared" si="6"/>
        <v>2.7229227759143355</v>
      </c>
      <c r="AF40" s="2"/>
      <c r="AG40" s="2"/>
      <c r="AH40" s="2"/>
      <c r="AI40" s="2"/>
    </row>
    <row r="41" spans="1:35" x14ac:dyDescent="0.25">
      <c r="A41" s="2">
        <v>39</v>
      </c>
      <c r="B41" s="5">
        <v>43172.660517175929</v>
      </c>
      <c r="C41" s="2">
        <v>8624</v>
      </c>
      <c r="D41" s="2">
        <v>1</v>
      </c>
      <c r="E41" s="2">
        <v>8587</v>
      </c>
      <c r="F41" s="2">
        <v>18</v>
      </c>
      <c r="G41" s="2" t="s">
        <v>13</v>
      </c>
      <c r="H41" s="2">
        <v>101.96</v>
      </c>
      <c r="I41" s="2">
        <v>92.5</v>
      </c>
      <c r="J41" s="2">
        <v>0.17</v>
      </c>
      <c r="K41" s="2">
        <v>39</v>
      </c>
      <c r="L41" s="5">
        <v>43172.660517175929</v>
      </c>
      <c r="M41" s="2">
        <v>8624</v>
      </c>
      <c r="N41" s="2" t="s">
        <v>13</v>
      </c>
      <c r="O41" s="2">
        <v>9003</v>
      </c>
      <c r="P41">
        <v>0.5</v>
      </c>
      <c r="Q41" s="2">
        <v>9002</v>
      </c>
      <c r="R41">
        <v>0.6</v>
      </c>
      <c r="S41" s="2">
        <v>9003</v>
      </c>
      <c r="T41">
        <v>0.5</v>
      </c>
      <c r="U41">
        <v>9002</v>
      </c>
      <c r="V41">
        <v>0.4</v>
      </c>
      <c r="W41" s="2">
        <f t="shared" si="0"/>
        <v>0.36</v>
      </c>
      <c r="X41" s="2"/>
      <c r="Y41" s="2"/>
      <c r="Z41" s="2">
        <f t="shared" si="1"/>
        <v>6.25E-2</v>
      </c>
      <c r="AA41" s="2">
        <f t="shared" si="2"/>
        <v>-1.8607424614219772</v>
      </c>
      <c r="AB41" s="2">
        <f t="shared" si="3"/>
        <v>1.2384111756550427</v>
      </c>
      <c r="AC41" s="2">
        <f t="shared" si="4"/>
        <v>0.32075471698113206</v>
      </c>
      <c r="AD41" s="2">
        <f t="shared" si="5"/>
        <v>-0.16402448582909121</v>
      </c>
      <c r="AE41" s="2">
        <f t="shared" si="6"/>
        <v>3.6626988355039733</v>
      </c>
      <c r="AF41" s="2"/>
      <c r="AG41" s="2"/>
      <c r="AH41" s="2"/>
      <c r="AI41" s="2"/>
    </row>
    <row r="42" spans="1:35" x14ac:dyDescent="0.25">
      <c r="A42" s="2">
        <v>40</v>
      </c>
      <c r="B42" s="5">
        <v>43172.660970046294</v>
      </c>
      <c r="C42" s="2">
        <v>31919</v>
      </c>
      <c r="D42" s="2">
        <v>0</v>
      </c>
      <c r="E42" s="2">
        <v>31739</v>
      </c>
      <c r="F42" s="2">
        <v>93</v>
      </c>
      <c r="G42" s="2" t="s">
        <v>13</v>
      </c>
      <c r="H42" s="2">
        <v>101.96</v>
      </c>
      <c r="I42" s="2">
        <v>92.5</v>
      </c>
      <c r="J42" s="2">
        <v>0.17</v>
      </c>
      <c r="K42" s="2">
        <v>40</v>
      </c>
      <c r="L42" s="5">
        <v>43172.660970046294</v>
      </c>
      <c r="M42" s="2">
        <v>31919</v>
      </c>
      <c r="N42" s="2" t="s">
        <v>13</v>
      </c>
      <c r="O42" s="2">
        <v>9003</v>
      </c>
      <c r="P42">
        <v>0.5</v>
      </c>
      <c r="Q42" s="2">
        <v>9002</v>
      </c>
      <c r="R42">
        <v>0.6</v>
      </c>
      <c r="S42" s="2">
        <v>9003</v>
      </c>
      <c r="T42">
        <v>0.5</v>
      </c>
      <c r="U42">
        <v>9002</v>
      </c>
      <c r="V42">
        <v>0.4</v>
      </c>
      <c r="W42" s="2">
        <f t="shared" si="0"/>
        <v>0.36</v>
      </c>
      <c r="X42" s="2"/>
      <c r="Y42" s="2"/>
      <c r="Z42" s="2">
        <f t="shared" si="1"/>
        <v>6.25E-2</v>
      </c>
      <c r="AA42" s="2">
        <f t="shared" si="2"/>
        <v>-1.8607424614219772</v>
      </c>
      <c r="AB42" s="2">
        <f t="shared" si="3"/>
        <v>1.2384111756550427</v>
      </c>
      <c r="AC42" s="2">
        <f t="shared" si="4"/>
        <v>0.32075471698113206</v>
      </c>
      <c r="AD42" s="2">
        <f t="shared" si="5"/>
        <v>-0.16402448582909121</v>
      </c>
      <c r="AE42" s="2">
        <f t="shared" si="6"/>
        <v>3.6626988355039733</v>
      </c>
      <c r="AF42" s="2"/>
      <c r="AG42" s="2"/>
      <c r="AH42" s="2"/>
      <c r="AI42" s="2"/>
    </row>
    <row r="43" spans="1:35" x14ac:dyDescent="0.25">
      <c r="A43" s="2">
        <v>41</v>
      </c>
      <c r="B43" s="5">
        <v>43172.661433657406</v>
      </c>
      <c r="C43" s="2">
        <v>37440</v>
      </c>
      <c r="D43" s="2">
        <v>1</v>
      </c>
      <c r="E43" s="2">
        <v>37361</v>
      </c>
      <c r="F43" s="2">
        <v>23</v>
      </c>
      <c r="G43" s="2" t="s">
        <v>13</v>
      </c>
      <c r="H43" s="2">
        <v>101.94</v>
      </c>
      <c r="I43" s="2">
        <v>92.5</v>
      </c>
      <c r="J43" s="2">
        <v>0.16</v>
      </c>
      <c r="K43" s="2">
        <v>41</v>
      </c>
      <c r="L43" s="5">
        <v>43172.661433657406</v>
      </c>
      <c r="M43" s="2">
        <v>37440</v>
      </c>
      <c r="N43" s="2" t="s">
        <v>13</v>
      </c>
      <c r="O43" s="2">
        <v>9003</v>
      </c>
      <c r="P43">
        <v>0.5</v>
      </c>
      <c r="Q43" s="2">
        <v>9002</v>
      </c>
      <c r="R43">
        <v>0.6</v>
      </c>
      <c r="S43" s="2">
        <v>9003</v>
      </c>
      <c r="T43">
        <v>0.5</v>
      </c>
      <c r="U43">
        <v>9002</v>
      </c>
      <c r="V43">
        <v>0.4</v>
      </c>
      <c r="W43" s="2">
        <f t="shared" si="0"/>
        <v>0.34</v>
      </c>
      <c r="X43" s="2"/>
      <c r="Y43" s="2"/>
      <c r="Z43" s="2">
        <f t="shared" si="1"/>
        <v>6.25E-2</v>
      </c>
      <c r="AA43" s="2">
        <f t="shared" si="2"/>
        <v>-1.8607424614219772</v>
      </c>
      <c r="AB43" s="2">
        <f t="shared" si="3"/>
        <v>1.2384111756550427</v>
      </c>
      <c r="AC43" s="2">
        <f t="shared" si="4"/>
        <v>0.30188679245283018</v>
      </c>
      <c r="AD43" s="2">
        <f t="shared" si="5"/>
        <v>-0.32065382909403095</v>
      </c>
      <c r="AE43" s="2">
        <f t="shared" si="6"/>
        <v>3.5060694922390336</v>
      </c>
      <c r="AF43" s="2"/>
      <c r="AG43" s="2"/>
      <c r="AH43" s="2"/>
      <c r="AI43" s="2"/>
    </row>
    <row r="44" spans="1:35" x14ac:dyDescent="0.25">
      <c r="A44" s="2">
        <v>42</v>
      </c>
      <c r="B44" s="5">
        <v>43172.661917754631</v>
      </c>
      <c r="C44" s="2">
        <v>21347</v>
      </c>
      <c r="D44" s="2">
        <v>0</v>
      </c>
      <c r="E44" s="2">
        <v>21261</v>
      </c>
      <c r="F44" s="2">
        <v>53</v>
      </c>
      <c r="G44" s="2" t="s">
        <v>11</v>
      </c>
      <c r="H44" s="2">
        <v>65.3</v>
      </c>
      <c r="I44" s="2">
        <v>93</v>
      </c>
      <c r="J44" s="2">
        <v>0.15</v>
      </c>
      <c r="K44" s="2">
        <v>42</v>
      </c>
      <c r="L44" s="5">
        <v>43172.661917754631</v>
      </c>
      <c r="M44" s="2">
        <v>21347</v>
      </c>
      <c r="N44" s="2" t="s">
        <v>11</v>
      </c>
      <c r="O44" s="2">
        <v>9002</v>
      </c>
      <c r="P44">
        <v>0.3</v>
      </c>
      <c r="Q44" s="2">
        <v>9004</v>
      </c>
      <c r="R44">
        <v>0.4</v>
      </c>
      <c r="S44" s="2">
        <v>9002</v>
      </c>
      <c r="T44">
        <v>0.7</v>
      </c>
      <c r="U44">
        <v>9004</v>
      </c>
      <c r="V44">
        <v>0.6</v>
      </c>
      <c r="W44" s="2">
        <f t="shared" si="0"/>
        <v>0.46</v>
      </c>
      <c r="X44" s="2"/>
      <c r="Y44" s="2"/>
      <c r="Z44" s="2">
        <f t="shared" si="1"/>
        <v>0.125</v>
      </c>
      <c r="AA44" s="2">
        <f t="shared" si="2"/>
        <v>-1.6223312857669343</v>
      </c>
      <c r="AB44" s="2">
        <f t="shared" si="3"/>
        <v>1.4768223513100855</v>
      </c>
      <c r="AC44" s="2">
        <f t="shared" si="4"/>
        <v>0.28301886792452829</v>
      </c>
      <c r="AD44" s="2">
        <f t="shared" si="5"/>
        <v>-0.47728317235897072</v>
      </c>
      <c r="AE44" s="2">
        <f t="shared" si="6"/>
        <v>3.3494401489740939</v>
      </c>
      <c r="AF44" s="2"/>
      <c r="AG44" s="2"/>
      <c r="AH44" s="2"/>
      <c r="AI44" s="2"/>
    </row>
    <row r="45" spans="1:35" x14ac:dyDescent="0.25">
      <c r="A45" s="2">
        <v>43</v>
      </c>
      <c r="B45" s="5">
        <v>43172.662357303241</v>
      </c>
      <c r="C45" s="2">
        <v>35977</v>
      </c>
      <c r="D45" s="2">
        <v>0</v>
      </c>
      <c r="E45" s="2">
        <v>35953</v>
      </c>
      <c r="F45" s="2">
        <v>3</v>
      </c>
      <c r="G45" s="2" t="s">
        <v>11</v>
      </c>
      <c r="H45" s="2">
        <v>65.3</v>
      </c>
      <c r="I45" s="2">
        <v>93</v>
      </c>
      <c r="J45" s="2">
        <v>0.15</v>
      </c>
      <c r="K45" s="2">
        <v>43</v>
      </c>
      <c r="L45" s="5">
        <v>43172.662357303241</v>
      </c>
      <c r="M45" s="2">
        <v>35977</v>
      </c>
      <c r="N45" s="2" t="s">
        <v>11</v>
      </c>
      <c r="O45" s="2">
        <v>9002</v>
      </c>
      <c r="P45">
        <v>0.3</v>
      </c>
      <c r="Q45" s="2">
        <v>9004</v>
      </c>
      <c r="R45">
        <v>0.4</v>
      </c>
      <c r="S45" s="2">
        <v>9002</v>
      </c>
      <c r="T45">
        <v>0.7</v>
      </c>
      <c r="U45">
        <v>9004</v>
      </c>
      <c r="V45">
        <v>0.6</v>
      </c>
      <c r="W45" s="2">
        <f t="shared" si="0"/>
        <v>0.46</v>
      </c>
      <c r="X45" s="2"/>
      <c r="Y45" s="2"/>
      <c r="Z45" s="2">
        <f t="shared" si="1"/>
        <v>0.125</v>
      </c>
      <c r="AA45" s="2">
        <f t="shared" si="2"/>
        <v>-1.6223312857669343</v>
      </c>
      <c r="AB45" s="2">
        <f t="shared" si="3"/>
        <v>1.4768223513100855</v>
      </c>
      <c r="AC45" s="2">
        <f t="shared" si="4"/>
        <v>0.28301886792452829</v>
      </c>
      <c r="AD45" s="2">
        <f t="shared" si="5"/>
        <v>-0.47728317235897072</v>
      </c>
      <c r="AE45" s="2">
        <f t="shared" si="6"/>
        <v>3.3494401489740939</v>
      </c>
      <c r="AF45" s="2"/>
      <c r="AG45" s="2"/>
      <c r="AH45" s="2"/>
      <c r="AI45" s="2"/>
    </row>
    <row r="46" spans="1:35" x14ac:dyDescent="0.25">
      <c r="A46" s="2">
        <v>1</v>
      </c>
      <c r="B46" s="5">
        <v>6.4270833333333341E-3</v>
      </c>
      <c r="C46" s="2">
        <v>3803</v>
      </c>
      <c r="D46" s="2">
        <v>1</v>
      </c>
      <c r="E46" s="2">
        <v>3765</v>
      </c>
      <c r="F46" s="2">
        <v>10</v>
      </c>
      <c r="G46" s="2" t="s">
        <v>13</v>
      </c>
      <c r="H46" s="2">
        <v>90.16</v>
      </c>
      <c r="I46" s="2">
        <v>100</v>
      </c>
      <c r="J46" s="2">
        <v>0.14000000000000001</v>
      </c>
      <c r="K46" s="2">
        <v>1</v>
      </c>
      <c r="L46" s="5">
        <v>43173.506426759261</v>
      </c>
      <c r="M46" s="2">
        <v>3803</v>
      </c>
      <c r="N46" s="2" t="s">
        <v>13</v>
      </c>
      <c r="O46" s="2">
        <v>9003</v>
      </c>
      <c r="P46">
        <v>0.5</v>
      </c>
      <c r="Q46" s="2">
        <v>9002</v>
      </c>
      <c r="R46">
        <v>0.4</v>
      </c>
      <c r="S46" s="2">
        <v>9003</v>
      </c>
      <c r="T46">
        <v>0.5</v>
      </c>
      <c r="U46">
        <v>9002</v>
      </c>
      <c r="V46">
        <v>0.6</v>
      </c>
      <c r="W46" s="2">
        <f t="shared" si="0"/>
        <v>1.19</v>
      </c>
      <c r="X46" s="2"/>
      <c r="Y46" s="2"/>
      <c r="Z46" s="2">
        <f t="shared" si="1"/>
        <v>1</v>
      </c>
      <c r="AA46" s="2">
        <f t="shared" si="2"/>
        <v>1.7154251734036658</v>
      </c>
      <c r="AB46" s="2">
        <f t="shared" si="3"/>
        <v>4.8145788104806861</v>
      </c>
      <c r="AC46" s="2">
        <f t="shared" si="4"/>
        <v>0.26415094339622641</v>
      </c>
      <c r="AD46" s="2">
        <f t="shared" si="5"/>
        <v>-0.63391251562391004</v>
      </c>
      <c r="AE46" s="2">
        <f t="shared" si="6"/>
        <v>3.1928108057091542</v>
      </c>
      <c r="AF46" s="2"/>
      <c r="AG46" s="2"/>
      <c r="AH46" s="2"/>
      <c r="AI46" s="2"/>
    </row>
    <row r="47" spans="1:35" x14ac:dyDescent="0.25">
      <c r="A47" s="2">
        <v>2</v>
      </c>
      <c r="B47" s="5">
        <v>6.6134259259259262E-3</v>
      </c>
      <c r="C47" s="2">
        <v>10097</v>
      </c>
      <c r="D47" s="2">
        <v>0</v>
      </c>
      <c r="E47" s="2">
        <v>10082</v>
      </c>
      <c r="F47" s="2">
        <v>8</v>
      </c>
      <c r="G47" s="2" t="s">
        <v>13</v>
      </c>
      <c r="H47" s="2">
        <v>90.16</v>
      </c>
      <c r="I47" s="2">
        <v>100</v>
      </c>
      <c r="J47" s="2">
        <v>0.14000000000000001</v>
      </c>
      <c r="K47" s="2">
        <v>2</v>
      </c>
      <c r="L47" s="5">
        <v>43173.506612928242</v>
      </c>
      <c r="M47" s="2">
        <v>10097</v>
      </c>
      <c r="N47" s="2" t="s">
        <v>13</v>
      </c>
      <c r="O47" s="2">
        <v>9003</v>
      </c>
      <c r="P47">
        <v>0.5</v>
      </c>
      <c r="Q47" s="2">
        <v>9002</v>
      </c>
      <c r="R47">
        <v>0.4</v>
      </c>
      <c r="S47" s="2">
        <v>9003</v>
      </c>
      <c r="T47">
        <v>0.5</v>
      </c>
      <c r="U47">
        <v>9002</v>
      </c>
      <c r="V47">
        <v>0.6</v>
      </c>
      <c r="W47" s="2">
        <f t="shared" si="0"/>
        <v>1.19</v>
      </c>
      <c r="X47" s="2"/>
      <c r="Y47" s="2"/>
      <c r="Z47" s="2">
        <f t="shared" si="1"/>
        <v>1</v>
      </c>
      <c r="AA47" s="2">
        <f t="shared" si="2"/>
        <v>1.7154251734036658</v>
      </c>
      <c r="AB47" s="2">
        <f t="shared" ref="AB47:AB110" si="7">AA47+$Y$8+1</f>
        <v>4.8145788104806861</v>
      </c>
      <c r="AC47" s="2">
        <f t="shared" si="4"/>
        <v>0.26415094339622641</v>
      </c>
      <c r="AD47" s="2">
        <f t="shared" si="5"/>
        <v>-0.63391251562391004</v>
      </c>
      <c r="AE47" s="2">
        <f t="shared" si="6"/>
        <v>3.1928108057091542</v>
      </c>
      <c r="AF47" s="2"/>
      <c r="AG47" s="2"/>
      <c r="AH47" s="2"/>
      <c r="AI47" s="2"/>
    </row>
    <row r="48" spans="1:35" x14ac:dyDescent="0.25">
      <c r="A48" s="2">
        <v>3</v>
      </c>
      <c r="B48" s="5">
        <v>7.076388888888889E-3</v>
      </c>
      <c r="C48" s="2">
        <v>16454</v>
      </c>
      <c r="D48" s="2">
        <v>0</v>
      </c>
      <c r="E48" s="2">
        <v>16439</v>
      </c>
      <c r="F48" s="2">
        <v>7</v>
      </c>
      <c r="G48" s="2" t="s">
        <v>12</v>
      </c>
      <c r="H48" s="2">
        <v>59.92</v>
      </c>
      <c r="I48" s="2">
        <v>99.5</v>
      </c>
      <c r="J48" s="2">
        <v>0.16</v>
      </c>
      <c r="K48" s="2">
        <v>3</v>
      </c>
      <c r="L48" s="5">
        <v>43173.507076412039</v>
      </c>
      <c r="M48" s="2">
        <v>16454</v>
      </c>
      <c r="N48" s="2" t="s">
        <v>12</v>
      </c>
      <c r="O48" s="2">
        <v>9005</v>
      </c>
      <c r="P48">
        <v>0.3</v>
      </c>
      <c r="Q48" s="2">
        <v>9002</v>
      </c>
      <c r="R48">
        <v>0.3</v>
      </c>
      <c r="S48" s="2">
        <v>9005</v>
      </c>
      <c r="T48">
        <v>0.7</v>
      </c>
      <c r="U48">
        <v>9002</v>
      </c>
      <c r="V48">
        <v>0.7</v>
      </c>
      <c r="W48" s="2">
        <f t="shared" si="0"/>
        <v>0.99</v>
      </c>
      <c r="Z48" s="2">
        <f t="shared" si="1"/>
        <v>0.9375</v>
      </c>
      <c r="AA48" s="2">
        <f t="shared" si="2"/>
        <v>1.477013997748623</v>
      </c>
      <c r="AB48" s="2">
        <f t="shared" si="7"/>
        <v>4.5761676348256426</v>
      </c>
      <c r="AC48" s="2">
        <f t="shared" si="4"/>
        <v>0.30188679245283018</v>
      </c>
      <c r="AD48" s="2">
        <f t="shared" si="5"/>
        <v>-0.32065382909403095</v>
      </c>
      <c r="AE48" s="2">
        <f t="shared" si="6"/>
        <v>3.5060694922390336</v>
      </c>
    </row>
    <row r="49" spans="1:31" x14ac:dyDescent="0.25">
      <c r="A49" s="2">
        <v>4</v>
      </c>
      <c r="B49" s="5">
        <v>7.5393518518518526E-3</v>
      </c>
      <c r="C49" s="2">
        <v>10093</v>
      </c>
      <c r="D49" s="2">
        <v>0</v>
      </c>
      <c r="E49" s="2">
        <v>10073</v>
      </c>
      <c r="F49" s="2">
        <v>7</v>
      </c>
      <c r="G49" s="2" t="s">
        <v>12</v>
      </c>
      <c r="H49" s="2">
        <v>59.92</v>
      </c>
      <c r="I49" s="2">
        <v>99.5</v>
      </c>
      <c r="J49" s="2">
        <v>0.16</v>
      </c>
      <c r="K49" s="2">
        <v>4</v>
      </c>
      <c r="L49" s="5">
        <v>43173.507539745369</v>
      </c>
      <c r="M49" s="2">
        <v>10093</v>
      </c>
      <c r="N49" s="2" t="s">
        <v>12</v>
      </c>
      <c r="O49" s="2">
        <v>9005</v>
      </c>
      <c r="P49">
        <v>0.3</v>
      </c>
      <c r="Q49" s="2">
        <v>9002</v>
      </c>
      <c r="R49">
        <v>0.3</v>
      </c>
      <c r="S49" s="2">
        <v>9005</v>
      </c>
      <c r="T49">
        <v>0.7</v>
      </c>
      <c r="U49">
        <v>9002</v>
      </c>
      <c r="V49">
        <v>0.7</v>
      </c>
      <c r="W49" s="2">
        <f t="shared" si="0"/>
        <v>0.99</v>
      </c>
      <c r="Z49" s="2">
        <f t="shared" si="1"/>
        <v>0.9375</v>
      </c>
      <c r="AA49" s="2">
        <f t="shared" si="2"/>
        <v>1.477013997748623</v>
      </c>
      <c r="AB49" s="2">
        <f t="shared" si="7"/>
        <v>4.5761676348256426</v>
      </c>
      <c r="AC49" s="2">
        <f t="shared" si="4"/>
        <v>0.30188679245283018</v>
      </c>
      <c r="AD49" s="2">
        <f t="shared" si="5"/>
        <v>-0.32065382909403095</v>
      </c>
      <c r="AE49" s="2">
        <f t="shared" si="6"/>
        <v>3.5060694922390336</v>
      </c>
    </row>
    <row r="50" spans="1:31" x14ac:dyDescent="0.25">
      <c r="A50" s="2">
        <v>5</v>
      </c>
      <c r="B50" s="5">
        <v>8.0034722222222226E-3</v>
      </c>
      <c r="C50" s="2">
        <v>28179</v>
      </c>
      <c r="D50" s="2">
        <v>0</v>
      </c>
      <c r="E50" s="2">
        <v>28162</v>
      </c>
      <c r="F50" s="2">
        <v>7</v>
      </c>
      <c r="G50" s="2" t="s">
        <v>11</v>
      </c>
      <c r="H50" s="2">
        <v>10.25</v>
      </c>
      <c r="I50" s="2">
        <v>99</v>
      </c>
      <c r="J50" s="2">
        <v>0.18</v>
      </c>
      <c r="K50" s="2">
        <v>5</v>
      </c>
      <c r="L50" s="5">
        <v>43173.508003645831</v>
      </c>
      <c r="M50" s="2">
        <v>28179</v>
      </c>
      <c r="N50" s="2" t="s">
        <v>11</v>
      </c>
      <c r="O50" s="2">
        <v>9002</v>
      </c>
      <c r="P50">
        <v>0.1</v>
      </c>
      <c r="Q50" s="2">
        <v>9004</v>
      </c>
      <c r="R50">
        <v>0</v>
      </c>
      <c r="S50" s="2">
        <v>9002</v>
      </c>
      <c r="T50">
        <v>0.9</v>
      </c>
      <c r="U50">
        <v>9004</v>
      </c>
      <c r="V50">
        <v>1</v>
      </c>
      <c r="W50" s="2">
        <f t="shared" si="0"/>
        <v>0.73</v>
      </c>
      <c r="Z50" s="2">
        <f t="shared" si="1"/>
        <v>0.875</v>
      </c>
      <c r="AA50" s="2">
        <f t="shared" si="2"/>
        <v>1.2386028220935801</v>
      </c>
      <c r="AB50" s="2">
        <f t="shared" si="7"/>
        <v>4.3377564591705999</v>
      </c>
      <c r="AC50" s="2">
        <f t="shared" si="4"/>
        <v>0.33962264150943394</v>
      </c>
      <c r="AD50" s="2">
        <f t="shared" si="5"/>
        <v>-7.3951425641519209E-3</v>
      </c>
      <c r="AE50" s="2">
        <f t="shared" si="6"/>
        <v>3.8193281787689126</v>
      </c>
    </row>
    <row r="51" spans="1:31" x14ac:dyDescent="0.25">
      <c r="A51" s="2">
        <v>6</v>
      </c>
      <c r="B51" s="5">
        <v>8.4664351851851845E-3</v>
      </c>
      <c r="C51" s="2">
        <v>15331</v>
      </c>
      <c r="D51" s="2">
        <v>0</v>
      </c>
      <c r="E51" s="2">
        <v>15319</v>
      </c>
      <c r="F51" s="2">
        <v>6</v>
      </c>
      <c r="G51" s="2" t="s">
        <v>13</v>
      </c>
      <c r="H51" s="2">
        <v>109.04</v>
      </c>
      <c r="I51" s="2">
        <v>99</v>
      </c>
      <c r="J51" s="2">
        <v>0.15</v>
      </c>
      <c r="K51" s="2">
        <v>6</v>
      </c>
      <c r="L51" s="5">
        <v>43173.508466284722</v>
      </c>
      <c r="M51" s="2">
        <v>15331</v>
      </c>
      <c r="N51" s="2" t="s">
        <v>13</v>
      </c>
      <c r="O51" s="2">
        <v>9003</v>
      </c>
      <c r="P51">
        <v>0.5</v>
      </c>
      <c r="Q51" s="2">
        <v>9002</v>
      </c>
      <c r="R51">
        <v>0.6</v>
      </c>
      <c r="S51" s="2">
        <v>9003</v>
      </c>
      <c r="T51">
        <v>0.5</v>
      </c>
      <c r="U51">
        <v>9002</v>
      </c>
      <c r="V51">
        <v>0.4</v>
      </c>
      <c r="W51" s="2">
        <f t="shared" si="0"/>
        <v>1.22</v>
      </c>
      <c r="Z51" s="2">
        <f t="shared" si="1"/>
        <v>0.875</v>
      </c>
      <c r="AA51" s="2">
        <f t="shared" si="2"/>
        <v>1.2386028220935801</v>
      </c>
      <c r="AB51" s="2">
        <f t="shared" si="7"/>
        <v>4.3377564591705999</v>
      </c>
      <c r="AC51" s="2">
        <f t="shared" si="4"/>
        <v>0.28301886792452829</v>
      </c>
      <c r="AD51" s="2">
        <f t="shared" si="5"/>
        <v>-0.47728317235897072</v>
      </c>
      <c r="AE51" s="2">
        <f t="shared" si="6"/>
        <v>3.3494401489740939</v>
      </c>
    </row>
    <row r="52" spans="1:31" x14ac:dyDescent="0.25">
      <c r="A52" s="2">
        <v>7</v>
      </c>
      <c r="B52" s="5">
        <v>8.9351851851851866E-3</v>
      </c>
      <c r="C52" s="2">
        <v>10104</v>
      </c>
      <c r="D52" s="2">
        <v>0</v>
      </c>
      <c r="E52" s="2">
        <v>10092</v>
      </c>
      <c r="F52" s="2">
        <v>6</v>
      </c>
      <c r="G52" s="2" t="s">
        <v>13</v>
      </c>
      <c r="H52" s="2">
        <v>109.04</v>
      </c>
      <c r="I52" s="2">
        <v>99</v>
      </c>
      <c r="J52" s="2">
        <v>0.15</v>
      </c>
      <c r="K52" s="2">
        <v>7</v>
      </c>
      <c r="L52" s="5">
        <v>43173.508934722224</v>
      </c>
      <c r="M52" s="2">
        <v>10104</v>
      </c>
      <c r="N52" s="2" t="s">
        <v>13</v>
      </c>
      <c r="O52" s="2">
        <v>9003</v>
      </c>
      <c r="P52">
        <v>0.5</v>
      </c>
      <c r="Q52" s="2">
        <v>9002</v>
      </c>
      <c r="R52">
        <v>0.6</v>
      </c>
      <c r="S52" s="2">
        <v>9003</v>
      </c>
      <c r="T52">
        <v>0.5</v>
      </c>
      <c r="U52">
        <v>9002</v>
      </c>
      <c r="V52">
        <v>0.4</v>
      </c>
      <c r="W52" s="2">
        <f t="shared" si="0"/>
        <v>1.22</v>
      </c>
      <c r="Z52" s="2">
        <f t="shared" si="1"/>
        <v>0.875</v>
      </c>
      <c r="AA52" s="2">
        <f t="shared" si="2"/>
        <v>1.2386028220935801</v>
      </c>
      <c r="AB52" s="2">
        <f t="shared" si="7"/>
        <v>4.3377564591705999</v>
      </c>
      <c r="AC52" s="2">
        <f t="shared" si="4"/>
        <v>0.28301886792452829</v>
      </c>
      <c r="AD52" s="2">
        <f t="shared" si="5"/>
        <v>-0.47728317235897072</v>
      </c>
      <c r="AE52" s="2">
        <f t="shared" si="6"/>
        <v>3.3494401489740939</v>
      </c>
    </row>
    <row r="53" spans="1:31" x14ac:dyDescent="0.25">
      <c r="A53" s="2">
        <v>8</v>
      </c>
      <c r="B53" s="5">
        <v>9.3935185185185181E-3</v>
      </c>
      <c r="C53" s="2">
        <v>18174</v>
      </c>
      <c r="D53" s="2">
        <v>0</v>
      </c>
      <c r="E53" s="2">
        <v>18160</v>
      </c>
      <c r="F53" s="2">
        <v>7</v>
      </c>
      <c r="G53" s="2" t="s">
        <v>13</v>
      </c>
      <c r="H53" s="2">
        <v>109.04</v>
      </c>
      <c r="I53" s="2">
        <v>99</v>
      </c>
      <c r="J53" s="2">
        <v>0.15</v>
      </c>
      <c r="K53" s="2">
        <v>8</v>
      </c>
      <c r="L53" s="5">
        <v>43173.509393402775</v>
      </c>
      <c r="M53" s="2">
        <v>18174</v>
      </c>
      <c r="N53" s="2" t="s">
        <v>13</v>
      </c>
      <c r="O53" s="2">
        <v>9003</v>
      </c>
      <c r="P53">
        <v>0.5</v>
      </c>
      <c r="Q53" s="2">
        <v>9002</v>
      </c>
      <c r="R53">
        <v>0.6</v>
      </c>
      <c r="S53" s="2">
        <v>9003</v>
      </c>
      <c r="T53">
        <v>0.5</v>
      </c>
      <c r="U53">
        <v>9002</v>
      </c>
      <c r="V53">
        <v>0.4</v>
      </c>
      <c r="W53" s="2">
        <f t="shared" si="0"/>
        <v>1.22</v>
      </c>
      <c r="Z53" s="2">
        <f t="shared" si="1"/>
        <v>0.875</v>
      </c>
      <c r="AA53" s="2">
        <f t="shared" si="2"/>
        <v>1.2386028220935801</v>
      </c>
      <c r="AB53" s="2">
        <f t="shared" si="7"/>
        <v>4.3377564591705999</v>
      </c>
      <c r="AC53" s="2">
        <f t="shared" si="4"/>
        <v>0.28301886792452829</v>
      </c>
      <c r="AD53" s="2">
        <f t="shared" si="5"/>
        <v>-0.47728317235897072</v>
      </c>
      <c r="AE53" s="2">
        <f t="shared" si="6"/>
        <v>3.3494401489740939</v>
      </c>
    </row>
    <row r="54" spans="1:31" x14ac:dyDescent="0.25">
      <c r="A54" s="2">
        <v>9</v>
      </c>
      <c r="B54" s="5">
        <v>9.8564814814814817E-3</v>
      </c>
      <c r="C54" s="2">
        <v>17055</v>
      </c>
      <c r="D54" s="2">
        <v>0</v>
      </c>
      <c r="E54" s="2">
        <v>17044</v>
      </c>
      <c r="F54" s="2">
        <v>6</v>
      </c>
      <c r="G54" s="2" t="s">
        <v>13</v>
      </c>
      <c r="H54" s="2">
        <v>109.02</v>
      </c>
      <c r="I54" s="2">
        <v>99</v>
      </c>
      <c r="J54" s="2">
        <v>0.14000000000000001</v>
      </c>
      <c r="K54" s="2">
        <v>9</v>
      </c>
      <c r="L54" s="5">
        <v>43173.509856435187</v>
      </c>
      <c r="M54" s="2">
        <v>17055</v>
      </c>
      <c r="N54" s="2" t="s">
        <v>13</v>
      </c>
      <c r="O54" s="2">
        <v>9003</v>
      </c>
      <c r="P54">
        <v>0.5</v>
      </c>
      <c r="Q54" s="2">
        <v>9002</v>
      </c>
      <c r="R54">
        <v>0.6</v>
      </c>
      <c r="S54" s="2">
        <v>9003</v>
      </c>
      <c r="T54">
        <v>0.5</v>
      </c>
      <c r="U54">
        <v>9002</v>
      </c>
      <c r="V54">
        <v>0.4</v>
      </c>
      <c r="W54" s="2">
        <f t="shared" si="0"/>
        <v>1.2</v>
      </c>
      <c r="Z54" s="2">
        <f t="shared" si="1"/>
        <v>0.875</v>
      </c>
      <c r="AA54" s="2">
        <f t="shared" si="2"/>
        <v>1.2386028220935801</v>
      </c>
      <c r="AB54" s="2">
        <f t="shared" si="7"/>
        <v>4.3377564591705999</v>
      </c>
      <c r="AC54" s="2">
        <f t="shared" si="4"/>
        <v>0.26415094339622641</v>
      </c>
      <c r="AD54" s="2">
        <f t="shared" si="5"/>
        <v>-0.63391251562391004</v>
      </c>
      <c r="AE54" s="2">
        <f t="shared" si="6"/>
        <v>3.1928108057091542</v>
      </c>
    </row>
    <row r="55" spans="1:31" x14ac:dyDescent="0.25">
      <c r="A55" s="2">
        <v>10</v>
      </c>
      <c r="B55" s="5">
        <v>1.0319444444444444E-2</v>
      </c>
      <c r="C55" s="2">
        <v>10073</v>
      </c>
      <c r="D55" s="2">
        <v>0</v>
      </c>
      <c r="E55" s="2">
        <v>10062</v>
      </c>
      <c r="F55" s="2">
        <v>5</v>
      </c>
      <c r="G55" s="2" t="s">
        <v>13</v>
      </c>
      <c r="H55" s="2">
        <v>109.02</v>
      </c>
      <c r="I55" s="2">
        <v>99</v>
      </c>
      <c r="J55" s="2">
        <v>0.14000000000000001</v>
      </c>
      <c r="K55" s="2">
        <v>10</v>
      </c>
      <c r="L55" s="5">
        <v>43173.51031972222</v>
      </c>
      <c r="M55" s="2">
        <v>10073</v>
      </c>
      <c r="N55" s="2" t="s">
        <v>13</v>
      </c>
      <c r="O55" s="2">
        <v>9003</v>
      </c>
      <c r="P55">
        <v>0.5</v>
      </c>
      <c r="Q55" s="2">
        <v>9002</v>
      </c>
      <c r="R55">
        <v>0.6</v>
      </c>
      <c r="S55" s="2">
        <v>9003</v>
      </c>
      <c r="T55">
        <v>0.5</v>
      </c>
      <c r="U55">
        <v>9002</v>
      </c>
      <c r="V55">
        <v>0.4</v>
      </c>
      <c r="W55" s="2">
        <f t="shared" si="0"/>
        <v>1.2</v>
      </c>
      <c r="Z55" s="2">
        <f t="shared" si="1"/>
        <v>0.875</v>
      </c>
      <c r="AA55" s="2">
        <f t="shared" si="2"/>
        <v>1.2386028220935801</v>
      </c>
      <c r="AB55" s="2">
        <f t="shared" si="7"/>
        <v>4.3377564591705999</v>
      </c>
      <c r="AC55" s="2">
        <f t="shared" si="4"/>
        <v>0.26415094339622641</v>
      </c>
      <c r="AD55" s="2">
        <f t="shared" si="5"/>
        <v>-0.63391251562391004</v>
      </c>
      <c r="AE55" s="2">
        <f t="shared" si="6"/>
        <v>3.1928108057091542</v>
      </c>
    </row>
    <row r="56" spans="1:31" x14ac:dyDescent="0.25">
      <c r="A56" s="2">
        <v>11</v>
      </c>
      <c r="B56" s="5">
        <v>1.0782407407407407E-2</v>
      </c>
      <c r="C56" s="2">
        <v>22123</v>
      </c>
      <c r="D56" s="2">
        <v>0</v>
      </c>
      <c r="E56" s="2">
        <v>22111</v>
      </c>
      <c r="F56" s="2">
        <v>5</v>
      </c>
      <c r="G56" s="2" t="s">
        <v>12</v>
      </c>
      <c r="H56" s="2">
        <v>0.35</v>
      </c>
      <c r="I56" s="2">
        <v>98</v>
      </c>
      <c r="J56" s="2">
        <v>0.18</v>
      </c>
      <c r="K56" s="2">
        <v>11</v>
      </c>
      <c r="L56" s="5">
        <v>43173.51078290509</v>
      </c>
      <c r="M56" s="2">
        <v>22123</v>
      </c>
      <c r="N56" s="2" t="s">
        <v>12</v>
      </c>
      <c r="O56" s="2">
        <v>9005</v>
      </c>
      <c r="P56">
        <v>0</v>
      </c>
      <c r="Q56" s="2">
        <v>9002</v>
      </c>
      <c r="R56">
        <v>0</v>
      </c>
      <c r="S56" s="2">
        <v>9005</v>
      </c>
      <c r="T56">
        <v>1</v>
      </c>
      <c r="U56">
        <v>9002</v>
      </c>
      <c r="V56">
        <v>1</v>
      </c>
      <c r="W56" s="2">
        <f t="shared" si="0"/>
        <v>0.68</v>
      </c>
      <c r="Z56" s="2">
        <f t="shared" si="1"/>
        <v>0.75</v>
      </c>
      <c r="AA56" s="2">
        <f t="shared" si="2"/>
        <v>0.76178047078349431</v>
      </c>
      <c r="AB56" s="2">
        <f t="shared" si="7"/>
        <v>3.8609341078605142</v>
      </c>
      <c r="AC56" s="2">
        <f t="shared" si="4"/>
        <v>0.33962264150943394</v>
      </c>
      <c r="AD56" s="2">
        <f t="shared" si="5"/>
        <v>-7.3951425641519209E-3</v>
      </c>
      <c r="AE56" s="2">
        <f t="shared" si="6"/>
        <v>3.8193281787689126</v>
      </c>
    </row>
    <row r="57" spans="1:31" x14ac:dyDescent="0.25">
      <c r="A57" s="2">
        <v>12</v>
      </c>
      <c r="B57" s="5">
        <v>1.1247685185185185E-2</v>
      </c>
      <c r="C57" s="2">
        <v>14739</v>
      </c>
      <c r="D57" s="2">
        <v>0</v>
      </c>
      <c r="E57" s="2">
        <v>14730</v>
      </c>
      <c r="F57" s="2">
        <v>5</v>
      </c>
      <c r="G57" s="2" t="s">
        <v>11</v>
      </c>
      <c r="H57" s="2">
        <v>29.87</v>
      </c>
      <c r="I57" s="2">
        <v>98</v>
      </c>
      <c r="J57" s="2">
        <v>0.28000000000000003</v>
      </c>
      <c r="K57" s="2">
        <v>12</v>
      </c>
      <c r="L57" s="5">
        <v>43173.511247662034</v>
      </c>
      <c r="M57" s="2">
        <v>14739</v>
      </c>
      <c r="N57" s="2" t="s">
        <v>11</v>
      </c>
      <c r="O57" s="2">
        <v>9002</v>
      </c>
      <c r="P57">
        <v>0.2</v>
      </c>
      <c r="Q57" s="2">
        <v>9004</v>
      </c>
      <c r="R57">
        <v>0.1</v>
      </c>
      <c r="S57" s="2">
        <v>9002</v>
      </c>
      <c r="T57">
        <v>0.8</v>
      </c>
      <c r="U57">
        <v>9004</v>
      </c>
      <c r="V57">
        <v>0.9</v>
      </c>
      <c r="W57" s="2">
        <f t="shared" si="0"/>
        <v>1.1200000000000001</v>
      </c>
      <c r="Z57" s="2">
        <f t="shared" si="1"/>
        <v>0.75</v>
      </c>
      <c r="AA57" s="2">
        <f t="shared" si="2"/>
        <v>0.76178047078349431</v>
      </c>
      <c r="AB57" s="2">
        <f t="shared" si="7"/>
        <v>3.8609341078605142</v>
      </c>
      <c r="AC57" s="2">
        <f t="shared" si="4"/>
        <v>0.52830188679245282</v>
      </c>
      <c r="AD57" s="2">
        <f t="shared" si="5"/>
        <v>1.5588982900852446</v>
      </c>
      <c r="AE57" s="2">
        <f t="shared" si="6"/>
        <v>5.3856216114183093</v>
      </c>
    </row>
    <row r="58" spans="1:31" x14ac:dyDescent="0.25">
      <c r="A58" s="2">
        <v>13</v>
      </c>
      <c r="B58" s="5">
        <v>1.1710648148148149E-2</v>
      </c>
      <c r="C58" s="2">
        <v>10069</v>
      </c>
      <c r="D58" s="2">
        <v>0</v>
      </c>
      <c r="E58" s="2">
        <v>10060</v>
      </c>
      <c r="F58" s="2">
        <v>5</v>
      </c>
      <c r="G58" s="2" t="s">
        <v>11</v>
      </c>
      <c r="H58" s="2">
        <v>29.87</v>
      </c>
      <c r="I58" s="2">
        <v>98</v>
      </c>
      <c r="J58" s="2">
        <v>0.28000000000000003</v>
      </c>
      <c r="K58" s="2">
        <v>13</v>
      </c>
      <c r="L58" s="5">
        <v>43173.511710104169</v>
      </c>
      <c r="M58" s="2">
        <v>10069</v>
      </c>
      <c r="N58" s="2" t="s">
        <v>11</v>
      </c>
      <c r="O58" s="2">
        <v>9002</v>
      </c>
      <c r="P58">
        <v>0.2</v>
      </c>
      <c r="Q58" s="2">
        <v>9004</v>
      </c>
      <c r="R58">
        <v>0.1</v>
      </c>
      <c r="S58" s="2">
        <v>9002</v>
      </c>
      <c r="T58">
        <v>0.8</v>
      </c>
      <c r="U58">
        <v>9004</v>
      </c>
      <c r="V58">
        <v>0.9</v>
      </c>
      <c r="W58" s="2">
        <f t="shared" si="0"/>
        <v>1.1200000000000001</v>
      </c>
      <c r="Z58" s="2">
        <f t="shared" si="1"/>
        <v>0.75</v>
      </c>
      <c r="AA58" s="2">
        <f t="shared" si="2"/>
        <v>0.76178047078349431</v>
      </c>
      <c r="AB58" s="2">
        <f t="shared" si="7"/>
        <v>3.8609341078605142</v>
      </c>
      <c r="AC58" s="2">
        <f t="shared" si="4"/>
        <v>0.52830188679245282</v>
      </c>
      <c r="AD58" s="2">
        <f t="shared" si="5"/>
        <v>1.5588982900852446</v>
      </c>
      <c r="AE58" s="2">
        <f t="shared" si="6"/>
        <v>5.3856216114183093</v>
      </c>
    </row>
    <row r="59" spans="1:31" x14ac:dyDescent="0.25">
      <c r="A59" s="2">
        <v>14</v>
      </c>
      <c r="B59" s="5">
        <v>1.2174768518518517E-2</v>
      </c>
      <c r="C59" s="2">
        <v>16291</v>
      </c>
      <c r="D59" s="2">
        <v>0</v>
      </c>
      <c r="E59" s="2">
        <v>16281</v>
      </c>
      <c r="F59" s="2">
        <v>4</v>
      </c>
      <c r="G59" s="2" t="s">
        <v>11</v>
      </c>
      <c r="H59" s="2">
        <v>68.88</v>
      </c>
      <c r="I59" s="2">
        <v>98</v>
      </c>
      <c r="J59" s="2">
        <v>0.21</v>
      </c>
      <c r="K59" s="2">
        <v>14</v>
      </c>
      <c r="L59" s="5">
        <v>43173.51217454861</v>
      </c>
      <c r="M59" s="2">
        <v>16291</v>
      </c>
      <c r="N59" s="2" t="s">
        <v>11</v>
      </c>
      <c r="O59" s="2">
        <v>9002</v>
      </c>
      <c r="P59">
        <v>0.4</v>
      </c>
      <c r="Q59" s="2">
        <v>9004</v>
      </c>
      <c r="R59">
        <v>0.3</v>
      </c>
      <c r="S59" s="2">
        <v>9002</v>
      </c>
      <c r="T59">
        <v>0.6</v>
      </c>
      <c r="U59">
        <v>9004</v>
      </c>
      <c r="V59">
        <v>0.7</v>
      </c>
      <c r="W59" s="2">
        <f t="shared" si="0"/>
        <v>1.04</v>
      </c>
      <c r="Z59" s="2">
        <f t="shared" si="1"/>
        <v>0.75</v>
      </c>
      <c r="AA59" s="2">
        <f t="shared" si="2"/>
        <v>0.76178047078349431</v>
      </c>
      <c r="AB59" s="2">
        <f t="shared" si="7"/>
        <v>3.8609341078605142</v>
      </c>
      <c r="AC59" s="2">
        <f t="shared" si="4"/>
        <v>0.39622641509433959</v>
      </c>
      <c r="AD59" s="2">
        <f t="shared" si="5"/>
        <v>0.46249288723066684</v>
      </c>
      <c r="AE59" s="2">
        <f t="shared" si="6"/>
        <v>4.2892162085637313</v>
      </c>
    </row>
    <row r="60" spans="1:31" x14ac:dyDescent="0.25">
      <c r="A60" s="2">
        <v>15</v>
      </c>
      <c r="B60" s="5">
        <v>1.2636574074074073E-2</v>
      </c>
      <c r="C60" s="2">
        <v>19003</v>
      </c>
      <c r="D60" s="2">
        <v>0</v>
      </c>
      <c r="E60" s="2">
        <v>18993</v>
      </c>
      <c r="F60" s="2">
        <v>5</v>
      </c>
      <c r="G60" s="2" t="s">
        <v>13</v>
      </c>
      <c r="H60" s="2">
        <v>107.97</v>
      </c>
      <c r="I60" s="2">
        <v>98</v>
      </c>
      <c r="J60" s="2">
        <v>0.19</v>
      </c>
      <c r="K60" s="2">
        <v>15</v>
      </c>
      <c r="L60" s="5">
        <v>43173.51263636574</v>
      </c>
      <c r="M60" s="2">
        <v>19003</v>
      </c>
      <c r="N60" s="2" t="s">
        <v>13</v>
      </c>
      <c r="O60" s="2">
        <v>9003</v>
      </c>
      <c r="P60">
        <v>0.5</v>
      </c>
      <c r="Q60" s="2">
        <v>9002</v>
      </c>
      <c r="R60">
        <v>0.6</v>
      </c>
      <c r="S60" s="2">
        <v>9003</v>
      </c>
      <c r="T60">
        <v>0.5</v>
      </c>
      <c r="U60">
        <v>9002</v>
      </c>
      <c r="V60">
        <v>0.4</v>
      </c>
      <c r="W60" s="2">
        <f t="shared" si="0"/>
        <v>1.1499999999999999</v>
      </c>
      <c r="Z60" s="2">
        <f t="shared" si="1"/>
        <v>0.75</v>
      </c>
      <c r="AA60" s="2">
        <f t="shared" si="2"/>
        <v>0.76178047078349431</v>
      </c>
      <c r="AB60" s="2">
        <f t="shared" si="7"/>
        <v>3.8609341078605142</v>
      </c>
      <c r="AC60" s="2">
        <f t="shared" si="4"/>
        <v>0.35849056603773582</v>
      </c>
      <c r="AD60" s="2">
        <f t="shared" si="5"/>
        <v>0.14923420070078783</v>
      </c>
      <c r="AE60" s="2">
        <f t="shared" si="6"/>
        <v>3.9759575220338523</v>
      </c>
    </row>
    <row r="61" spans="1:31" x14ac:dyDescent="0.25">
      <c r="A61" s="2">
        <v>16</v>
      </c>
      <c r="B61" s="5">
        <v>1.3100694444444443E-2</v>
      </c>
      <c r="C61" s="2">
        <v>10074</v>
      </c>
      <c r="D61" s="2">
        <v>0</v>
      </c>
      <c r="E61" s="2">
        <v>10064</v>
      </c>
      <c r="F61" s="2">
        <v>5</v>
      </c>
      <c r="G61" s="2" t="s">
        <v>13</v>
      </c>
      <c r="H61" s="2">
        <v>107.97</v>
      </c>
      <c r="I61" s="2">
        <v>98</v>
      </c>
      <c r="J61" s="2">
        <v>0.19</v>
      </c>
      <c r="K61" s="2">
        <v>16</v>
      </c>
      <c r="L61" s="5">
        <v>43173.513100312499</v>
      </c>
      <c r="M61" s="2">
        <v>10074</v>
      </c>
      <c r="N61" s="2" t="s">
        <v>13</v>
      </c>
      <c r="O61" s="2">
        <v>9003</v>
      </c>
      <c r="P61">
        <v>0.5</v>
      </c>
      <c r="Q61" s="2">
        <v>9002</v>
      </c>
      <c r="R61">
        <v>0.6</v>
      </c>
      <c r="S61" s="2">
        <v>9003</v>
      </c>
      <c r="T61">
        <v>0.5</v>
      </c>
      <c r="U61">
        <v>9002</v>
      </c>
      <c r="V61">
        <v>0.4</v>
      </c>
      <c r="W61" s="2">
        <f t="shared" si="0"/>
        <v>1.1499999999999999</v>
      </c>
      <c r="Z61" s="2">
        <f t="shared" si="1"/>
        <v>0.75</v>
      </c>
      <c r="AA61" s="2">
        <f t="shared" si="2"/>
        <v>0.76178047078349431</v>
      </c>
      <c r="AB61" s="2">
        <f t="shared" si="7"/>
        <v>3.8609341078605142</v>
      </c>
      <c r="AC61" s="2">
        <f t="shared" si="4"/>
        <v>0.35849056603773582</v>
      </c>
      <c r="AD61" s="2">
        <f t="shared" si="5"/>
        <v>0.14923420070078783</v>
      </c>
      <c r="AE61" s="2">
        <f t="shared" si="6"/>
        <v>3.9759575220338523</v>
      </c>
    </row>
    <row r="62" spans="1:31" x14ac:dyDescent="0.25">
      <c r="A62" s="2">
        <v>17</v>
      </c>
      <c r="B62" s="5">
        <v>1.3563657407407406E-2</v>
      </c>
      <c r="C62" s="2">
        <v>15423</v>
      </c>
      <c r="D62" s="2">
        <v>0</v>
      </c>
      <c r="E62" s="2">
        <v>15406</v>
      </c>
      <c r="F62" s="2">
        <v>9</v>
      </c>
      <c r="G62" s="2" t="s">
        <v>13</v>
      </c>
      <c r="H62" s="2">
        <v>107.97</v>
      </c>
      <c r="I62" s="2">
        <v>98</v>
      </c>
      <c r="J62" s="2">
        <v>0.18</v>
      </c>
      <c r="K62" s="2">
        <v>17</v>
      </c>
      <c r="L62" s="5">
        <v>43173.513563263892</v>
      </c>
      <c r="M62" s="2">
        <v>15423</v>
      </c>
      <c r="N62" s="2" t="s">
        <v>13</v>
      </c>
      <c r="O62" s="2">
        <v>9003</v>
      </c>
      <c r="P62">
        <v>0.5</v>
      </c>
      <c r="Q62" s="2">
        <v>9002</v>
      </c>
      <c r="R62">
        <v>0.6</v>
      </c>
      <c r="S62" s="2">
        <v>9003</v>
      </c>
      <c r="T62">
        <v>0.5</v>
      </c>
      <c r="U62">
        <v>9002</v>
      </c>
      <c r="V62">
        <v>0.4</v>
      </c>
      <c r="W62" s="2">
        <f t="shared" si="0"/>
        <v>1.1299999999999999</v>
      </c>
      <c r="Z62" s="2">
        <f t="shared" si="1"/>
        <v>0.75</v>
      </c>
      <c r="AA62" s="2">
        <f t="shared" si="2"/>
        <v>0.76178047078349431</v>
      </c>
      <c r="AB62" s="2">
        <f t="shared" si="7"/>
        <v>3.8609341078605142</v>
      </c>
      <c r="AC62" s="2">
        <f t="shared" si="4"/>
        <v>0.33962264150943394</v>
      </c>
      <c r="AD62" s="2">
        <f t="shared" si="5"/>
        <v>-7.3951425641519209E-3</v>
      </c>
      <c r="AE62" s="2">
        <f t="shared" si="6"/>
        <v>3.8193281787689126</v>
      </c>
    </row>
    <row r="63" spans="1:31" x14ac:dyDescent="0.25">
      <c r="A63" s="2">
        <v>18</v>
      </c>
      <c r="B63" s="5">
        <v>1.4033564814814813E-2</v>
      </c>
      <c r="C63" s="2">
        <v>8464</v>
      </c>
      <c r="D63" s="2">
        <v>0</v>
      </c>
      <c r="E63" s="2">
        <v>8453</v>
      </c>
      <c r="F63" s="2">
        <v>5</v>
      </c>
      <c r="G63" s="2" t="s">
        <v>13</v>
      </c>
      <c r="H63" s="2">
        <v>97.67</v>
      </c>
      <c r="I63" s="2">
        <v>97.5</v>
      </c>
      <c r="J63" s="2">
        <v>0.17</v>
      </c>
      <c r="K63" s="2">
        <v>18</v>
      </c>
      <c r="L63" s="5">
        <v>43173.514033356485</v>
      </c>
      <c r="M63" s="2">
        <v>8464</v>
      </c>
      <c r="N63" s="2" t="s">
        <v>13</v>
      </c>
      <c r="O63" s="2">
        <v>9003</v>
      </c>
      <c r="P63">
        <v>0.5</v>
      </c>
      <c r="Q63" s="2">
        <v>9002</v>
      </c>
      <c r="R63">
        <v>0.5</v>
      </c>
      <c r="S63" s="2">
        <v>9003</v>
      </c>
      <c r="T63">
        <v>0.5</v>
      </c>
      <c r="U63">
        <v>9002</v>
      </c>
      <c r="V63">
        <v>0.5</v>
      </c>
      <c r="W63" s="2">
        <f t="shared" si="0"/>
        <v>1.01</v>
      </c>
      <c r="Z63" s="2">
        <f t="shared" si="1"/>
        <v>0.6875</v>
      </c>
      <c r="AA63" s="2">
        <f t="shared" si="2"/>
        <v>0.52336929512845154</v>
      </c>
      <c r="AB63" s="2">
        <f t="shared" si="7"/>
        <v>3.6225229322054715</v>
      </c>
      <c r="AC63" s="2">
        <f t="shared" si="4"/>
        <v>0.32075471698113206</v>
      </c>
      <c r="AD63" s="2">
        <f t="shared" si="5"/>
        <v>-0.16402448582909121</v>
      </c>
      <c r="AE63" s="2">
        <f t="shared" si="6"/>
        <v>3.6626988355039733</v>
      </c>
    </row>
    <row r="64" spans="1:31" x14ac:dyDescent="0.25">
      <c r="A64" s="2">
        <v>19</v>
      </c>
      <c r="B64" s="5">
        <v>1.4489583333333332E-2</v>
      </c>
      <c r="C64" s="2">
        <v>10078</v>
      </c>
      <c r="D64" s="2">
        <v>0</v>
      </c>
      <c r="E64" s="2">
        <v>10068</v>
      </c>
      <c r="F64" s="2">
        <v>5</v>
      </c>
      <c r="G64" s="2" t="s">
        <v>13</v>
      </c>
      <c r="H64" s="2">
        <v>97.67</v>
      </c>
      <c r="I64" s="2">
        <v>97.5</v>
      </c>
      <c r="J64" s="2">
        <v>0.17</v>
      </c>
      <c r="K64" s="2">
        <v>19</v>
      </c>
      <c r="L64" s="5">
        <v>43173.514489918984</v>
      </c>
      <c r="M64" s="2">
        <v>10078</v>
      </c>
      <c r="N64" s="2" t="s">
        <v>13</v>
      </c>
      <c r="O64" s="2">
        <v>9003</v>
      </c>
      <c r="P64">
        <v>0.5</v>
      </c>
      <c r="Q64" s="2">
        <v>9002</v>
      </c>
      <c r="R64">
        <v>0.5</v>
      </c>
      <c r="S64" s="2">
        <v>9003</v>
      </c>
      <c r="T64">
        <v>0.5</v>
      </c>
      <c r="U64">
        <v>9002</v>
      </c>
      <c r="V64">
        <v>0.5</v>
      </c>
      <c r="W64" s="2">
        <f t="shared" si="0"/>
        <v>1.01</v>
      </c>
      <c r="Z64" s="2">
        <f t="shared" si="1"/>
        <v>0.6875</v>
      </c>
      <c r="AA64" s="2">
        <f t="shared" si="2"/>
        <v>0.52336929512845154</v>
      </c>
      <c r="AB64" s="2">
        <f t="shared" si="7"/>
        <v>3.6225229322054715</v>
      </c>
      <c r="AC64" s="2">
        <f t="shared" si="4"/>
        <v>0.32075471698113206</v>
      </c>
      <c r="AD64" s="2">
        <f t="shared" si="5"/>
        <v>-0.16402448582909121</v>
      </c>
      <c r="AE64" s="2">
        <f t="shared" si="6"/>
        <v>3.6626988355039733</v>
      </c>
    </row>
    <row r="65" spans="1:31" x14ac:dyDescent="0.25">
      <c r="A65" s="2">
        <v>20</v>
      </c>
      <c r="B65" s="5">
        <v>1.4953703703703705E-2</v>
      </c>
      <c r="C65" s="2">
        <v>14980</v>
      </c>
      <c r="D65" s="2">
        <v>0</v>
      </c>
      <c r="E65" s="2">
        <v>14969</v>
      </c>
      <c r="F65" s="2">
        <v>5</v>
      </c>
      <c r="G65" s="2" t="s">
        <v>13</v>
      </c>
      <c r="H65" s="2">
        <v>106.86</v>
      </c>
      <c r="I65" s="2">
        <v>97</v>
      </c>
      <c r="J65" s="2">
        <v>0.17</v>
      </c>
      <c r="K65" s="2">
        <v>20</v>
      </c>
      <c r="L65" s="5">
        <v>43173.514953495367</v>
      </c>
      <c r="M65" s="2">
        <v>14980</v>
      </c>
      <c r="N65" s="2" t="s">
        <v>13</v>
      </c>
      <c r="O65" s="2">
        <v>9003</v>
      </c>
      <c r="P65">
        <v>0.5</v>
      </c>
      <c r="Q65" s="2">
        <v>9002</v>
      </c>
      <c r="R65">
        <v>0.6</v>
      </c>
      <c r="S65" s="2">
        <v>9003</v>
      </c>
      <c r="T65">
        <v>0.5</v>
      </c>
      <c r="U65">
        <v>9002</v>
      </c>
      <c r="V65">
        <v>0.4</v>
      </c>
      <c r="W65" s="2">
        <f t="shared" si="0"/>
        <v>0.98</v>
      </c>
      <c r="Z65" s="2">
        <f t="shared" si="1"/>
        <v>0.625</v>
      </c>
      <c r="AA65" s="2">
        <f t="shared" si="2"/>
        <v>0.2849581194734086</v>
      </c>
      <c r="AB65" s="2">
        <f t="shared" si="7"/>
        <v>3.3841117565504284</v>
      </c>
      <c r="AC65" s="2">
        <f t="shared" si="4"/>
        <v>0.32075471698113206</v>
      </c>
      <c r="AD65" s="2">
        <f t="shared" si="5"/>
        <v>-0.16402448582909121</v>
      </c>
      <c r="AE65" s="2">
        <f t="shared" si="6"/>
        <v>3.6626988355039733</v>
      </c>
    </row>
    <row r="66" spans="1:31" x14ac:dyDescent="0.25">
      <c r="A66" s="2">
        <v>21</v>
      </c>
      <c r="B66" s="5">
        <v>1.5416666666666667E-2</v>
      </c>
      <c r="C66" s="2">
        <v>10737</v>
      </c>
      <c r="D66" s="2">
        <v>0</v>
      </c>
      <c r="E66" s="2">
        <v>10726</v>
      </c>
      <c r="F66" s="2">
        <v>6</v>
      </c>
      <c r="G66" s="2" t="s">
        <v>13</v>
      </c>
      <c r="H66" s="2">
        <v>106.88</v>
      </c>
      <c r="I66" s="2">
        <v>97</v>
      </c>
      <c r="J66" s="2">
        <v>0.2</v>
      </c>
      <c r="K66" s="2">
        <v>21</v>
      </c>
      <c r="L66" s="5">
        <v>43173.515416782408</v>
      </c>
      <c r="M66" s="2">
        <v>10737</v>
      </c>
      <c r="N66" s="2" t="s">
        <v>13</v>
      </c>
      <c r="O66" s="2">
        <v>9003</v>
      </c>
      <c r="P66">
        <v>0.5</v>
      </c>
      <c r="Q66" s="2">
        <v>9002</v>
      </c>
      <c r="R66">
        <v>0.6</v>
      </c>
      <c r="S66" s="2">
        <v>9003</v>
      </c>
      <c r="T66">
        <v>0.5</v>
      </c>
      <c r="U66">
        <v>9002</v>
      </c>
      <c r="V66">
        <v>0.4</v>
      </c>
      <c r="W66" s="2">
        <f t="shared" si="0"/>
        <v>1.03</v>
      </c>
      <c r="Z66" s="2">
        <f t="shared" si="1"/>
        <v>0.625</v>
      </c>
      <c r="AA66" s="2">
        <f t="shared" si="2"/>
        <v>0.2849581194734086</v>
      </c>
      <c r="AB66" s="2">
        <f t="shared" si="7"/>
        <v>3.3841117565504284</v>
      </c>
      <c r="AC66" s="2">
        <f t="shared" si="4"/>
        <v>0.37735849056603776</v>
      </c>
      <c r="AD66" s="2">
        <f t="shared" si="5"/>
        <v>0.30586354396572757</v>
      </c>
      <c r="AE66" s="2">
        <f t="shared" si="6"/>
        <v>4.1325868652987925</v>
      </c>
    </row>
    <row r="67" spans="1:31" x14ac:dyDescent="0.25">
      <c r="A67" s="2">
        <v>22</v>
      </c>
      <c r="B67" s="5">
        <v>1.5879629629629629E-2</v>
      </c>
      <c r="C67" s="2">
        <v>57</v>
      </c>
      <c r="D67" s="2">
        <v>0</v>
      </c>
      <c r="E67" s="2">
        <v>49</v>
      </c>
      <c r="F67" s="2">
        <v>4</v>
      </c>
      <c r="G67" s="2" t="s">
        <v>13</v>
      </c>
      <c r="H67" s="2">
        <v>106.88</v>
      </c>
      <c r="I67" s="2">
        <v>97</v>
      </c>
      <c r="J67" s="2">
        <v>0.2</v>
      </c>
      <c r="K67" s="2">
        <v>22</v>
      </c>
      <c r="L67" s="5">
        <v>43173.515879988423</v>
      </c>
      <c r="M67" s="2">
        <v>57</v>
      </c>
      <c r="N67" s="2" t="s">
        <v>13</v>
      </c>
      <c r="O67" s="2">
        <v>9003</v>
      </c>
      <c r="P67">
        <v>0.5</v>
      </c>
      <c r="Q67" s="2">
        <v>9002</v>
      </c>
      <c r="R67">
        <v>0.6</v>
      </c>
      <c r="S67" s="2">
        <v>9003</v>
      </c>
      <c r="T67">
        <v>0.5</v>
      </c>
      <c r="U67">
        <v>9002</v>
      </c>
      <c r="V67">
        <v>0.4</v>
      </c>
      <c r="W67" s="2">
        <f t="shared" si="0"/>
        <v>1.03</v>
      </c>
      <c r="Z67" s="2">
        <f t="shared" si="1"/>
        <v>0.625</v>
      </c>
      <c r="AA67" s="2">
        <f t="shared" si="2"/>
        <v>0.2849581194734086</v>
      </c>
      <c r="AB67" s="2">
        <f t="shared" si="7"/>
        <v>3.3841117565504284</v>
      </c>
      <c r="AC67" s="2">
        <f t="shared" si="4"/>
        <v>0.37735849056603776</v>
      </c>
      <c r="AD67" s="2">
        <f t="shared" si="5"/>
        <v>0.30586354396572757</v>
      </c>
      <c r="AE67" s="2">
        <f t="shared" si="6"/>
        <v>4.1325868652987925</v>
      </c>
    </row>
    <row r="68" spans="1:31" x14ac:dyDescent="0.25">
      <c r="A68" s="2">
        <v>23</v>
      </c>
      <c r="B68" s="5">
        <v>1.6128472222222221E-2</v>
      </c>
      <c r="C68" s="2">
        <v>17183</v>
      </c>
      <c r="D68" s="2">
        <v>0</v>
      </c>
      <c r="E68" s="2">
        <v>17173</v>
      </c>
      <c r="F68" s="2">
        <v>5</v>
      </c>
      <c r="G68" s="2" t="s">
        <v>12</v>
      </c>
      <c r="H68" s="2">
        <v>87.1</v>
      </c>
      <c r="I68" s="2">
        <v>96.5</v>
      </c>
      <c r="J68" s="2">
        <v>0.18</v>
      </c>
      <c r="K68" s="2">
        <v>23</v>
      </c>
      <c r="L68" s="5">
        <v>43173.516128090276</v>
      </c>
      <c r="M68" s="2">
        <v>17183</v>
      </c>
      <c r="N68" s="2" t="s">
        <v>12</v>
      </c>
      <c r="O68" s="2">
        <v>9005</v>
      </c>
      <c r="P68">
        <v>0.4</v>
      </c>
      <c r="Q68" s="2">
        <v>9002</v>
      </c>
      <c r="R68">
        <v>0.5</v>
      </c>
      <c r="S68" s="2">
        <v>9005</v>
      </c>
      <c r="T68">
        <v>0.6</v>
      </c>
      <c r="U68">
        <v>9002</v>
      </c>
      <c r="V68">
        <v>0.5</v>
      </c>
      <c r="W68" s="2">
        <f t="shared" ref="W68:W131" si="8">ROUND(AC68*T68 + AC68*V68 + Z68*P68+Z68*R68, 2)</f>
        <v>0.88</v>
      </c>
      <c r="Z68" s="2">
        <f t="shared" ref="Z68:Z131" si="9">(I68-$Y$6)/($Y$7-$Y$6)</f>
        <v>0.5625</v>
      </c>
      <c r="AA68" s="2">
        <f t="shared" ref="AA68:AA131" si="10">(I68-$Y$3)/$Y$4</f>
        <v>4.6546943818365771E-2</v>
      </c>
      <c r="AB68" s="2">
        <f t="shared" si="7"/>
        <v>3.1457005808953857</v>
      </c>
      <c r="AC68" s="2">
        <f t="shared" ref="AC68:AC131" si="11">(J68-$Y$14)/($Y$15-$Y$14)</f>
        <v>0.33962264150943394</v>
      </c>
      <c r="AD68" s="2">
        <f t="shared" ref="AD68:AD131" si="12">(J68-$Y$11)/$Y$12</f>
        <v>-7.3951425641519209E-3</v>
      </c>
      <c r="AE68" s="2">
        <f t="shared" ref="AE68:AE131" si="13">AD68+$Y$16+1</f>
        <v>3.8193281787689126</v>
      </c>
    </row>
    <row r="69" spans="1:31" x14ac:dyDescent="0.25">
      <c r="A69" s="2">
        <v>24</v>
      </c>
      <c r="B69" s="5">
        <v>1.6596064814814817E-2</v>
      </c>
      <c r="C69" s="2">
        <v>10064</v>
      </c>
      <c r="D69" s="2">
        <v>0</v>
      </c>
      <c r="E69" s="2">
        <v>10055</v>
      </c>
      <c r="F69" s="2">
        <v>4</v>
      </c>
      <c r="G69" s="2" t="s">
        <v>12</v>
      </c>
      <c r="H69" s="2">
        <v>87.1</v>
      </c>
      <c r="I69" s="2">
        <v>96.5</v>
      </c>
      <c r="J69" s="2">
        <v>0.18</v>
      </c>
      <c r="K69" s="2">
        <v>24</v>
      </c>
      <c r="L69" s="5">
        <v>43173.516596354166</v>
      </c>
      <c r="M69" s="2">
        <v>10064</v>
      </c>
      <c r="N69" s="2" t="s">
        <v>12</v>
      </c>
      <c r="O69" s="2">
        <v>9005</v>
      </c>
      <c r="P69">
        <v>0.4</v>
      </c>
      <c r="Q69" s="2">
        <v>9002</v>
      </c>
      <c r="R69">
        <v>0.5</v>
      </c>
      <c r="S69" s="2">
        <v>9005</v>
      </c>
      <c r="T69">
        <v>0.6</v>
      </c>
      <c r="U69">
        <v>9002</v>
      </c>
      <c r="V69">
        <v>0.5</v>
      </c>
      <c r="W69" s="2">
        <f t="shared" si="8"/>
        <v>0.88</v>
      </c>
      <c r="Z69" s="2">
        <f t="shared" si="9"/>
        <v>0.5625</v>
      </c>
      <c r="AA69" s="2">
        <f t="shared" si="10"/>
        <v>4.6546943818365771E-2</v>
      </c>
      <c r="AB69" s="2">
        <f t="shared" si="7"/>
        <v>3.1457005808953857</v>
      </c>
      <c r="AC69" s="2">
        <f t="shared" si="11"/>
        <v>0.33962264150943394</v>
      </c>
      <c r="AD69" s="2">
        <f t="shared" si="12"/>
        <v>-7.3951425641519209E-3</v>
      </c>
      <c r="AE69" s="2">
        <f t="shared" si="13"/>
        <v>3.8193281787689126</v>
      </c>
    </row>
    <row r="70" spans="1:31" x14ac:dyDescent="0.25">
      <c r="A70" s="2">
        <v>25</v>
      </c>
      <c r="B70" s="5">
        <v>1.7055555555555556E-2</v>
      </c>
      <c r="C70" s="2">
        <v>20231</v>
      </c>
      <c r="D70" s="2">
        <v>0</v>
      </c>
      <c r="E70" s="2">
        <v>20214</v>
      </c>
      <c r="F70" s="2">
        <v>5</v>
      </c>
      <c r="G70" s="2" t="s">
        <v>11</v>
      </c>
      <c r="H70" s="2">
        <v>0.32</v>
      </c>
      <c r="I70" s="2">
        <v>97</v>
      </c>
      <c r="J70" s="2">
        <v>0.16</v>
      </c>
      <c r="K70" s="2">
        <v>25</v>
      </c>
      <c r="L70" s="5">
        <v>43173.517056087963</v>
      </c>
      <c r="M70" s="2">
        <v>20231</v>
      </c>
      <c r="N70" s="2" t="s">
        <v>11</v>
      </c>
      <c r="O70" s="2">
        <v>9002</v>
      </c>
      <c r="P70">
        <v>0</v>
      </c>
      <c r="Q70" s="2">
        <v>9004</v>
      </c>
      <c r="R70">
        <v>0</v>
      </c>
      <c r="S70" s="2">
        <v>9002</v>
      </c>
      <c r="T70">
        <v>1</v>
      </c>
      <c r="U70">
        <v>9004</v>
      </c>
      <c r="V70">
        <v>1</v>
      </c>
      <c r="W70" s="2">
        <f t="shared" si="8"/>
        <v>0.6</v>
      </c>
      <c r="Z70" s="2">
        <f t="shared" si="9"/>
        <v>0.625</v>
      </c>
      <c r="AA70" s="2">
        <f t="shared" si="10"/>
        <v>0.2849581194734086</v>
      </c>
      <c r="AB70" s="2">
        <f t="shared" si="7"/>
        <v>3.3841117565504284</v>
      </c>
      <c r="AC70" s="2">
        <f t="shared" si="11"/>
        <v>0.30188679245283018</v>
      </c>
      <c r="AD70" s="2">
        <f t="shared" si="12"/>
        <v>-0.32065382909403095</v>
      </c>
      <c r="AE70" s="2">
        <f t="shared" si="13"/>
        <v>3.5060694922390336</v>
      </c>
    </row>
    <row r="71" spans="1:31" x14ac:dyDescent="0.25">
      <c r="A71" s="2">
        <v>26</v>
      </c>
      <c r="B71" s="5">
        <v>1.751851851851852E-2</v>
      </c>
      <c r="C71" s="2">
        <v>17749</v>
      </c>
      <c r="D71" s="2">
        <v>0</v>
      </c>
      <c r="E71" s="2">
        <v>17739</v>
      </c>
      <c r="F71" s="2">
        <v>5</v>
      </c>
      <c r="G71" s="2" t="s">
        <v>12</v>
      </c>
      <c r="H71" s="2">
        <v>67.81</v>
      </c>
      <c r="I71" s="2">
        <v>96.5</v>
      </c>
      <c r="J71" s="2">
        <v>0.16</v>
      </c>
      <c r="K71" s="2">
        <v>26</v>
      </c>
      <c r="L71" s="5">
        <v>43173.517518657405</v>
      </c>
      <c r="M71" s="2">
        <v>17749</v>
      </c>
      <c r="N71" s="2" t="s">
        <v>12</v>
      </c>
      <c r="O71" s="2">
        <v>9005</v>
      </c>
      <c r="P71">
        <v>0.3</v>
      </c>
      <c r="Q71" s="2">
        <v>9002</v>
      </c>
      <c r="R71">
        <v>0.4</v>
      </c>
      <c r="S71" s="2">
        <v>9005</v>
      </c>
      <c r="T71">
        <v>0.7</v>
      </c>
      <c r="U71">
        <v>9002</v>
      </c>
      <c r="V71">
        <v>0.6</v>
      </c>
      <c r="W71" s="2">
        <f t="shared" si="8"/>
        <v>0.79</v>
      </c>
      <c r="Z71" s="2">
        <f t="shared" si="9"/>
        <v>0.5625</v>
      </c>
      <c r="AA71" s="2">
        <f t="shared" si="10"/>
        <v>4.6546943818365771E-2</v>
      </c>
      <c r="AB71" s="2">
        <f t="shared" si="7"/>
        <v>3.1457005808953857</v>
      </c>
      <c r="AC71" s="2">
        <f t="shared" si="11"/>
        <v>0.30188679245283018</v>
      </c>
      <c r="AD71" s="2">
        <f t="shared" si="12"/>
        <v>-0.32065382909403095</v>
      </c>
      <c r="AE71" s="2">
        <f t="shared" si="13"/>
        <v>3.5060694922390336</v>
      </c>
    </row>
    <row r="72" spans="1:31" x14ac:dyDescent="0.25">
      <c r="A72" s="2">
        <v>27</v>
      </c>
      <c r="B72" s="5">
        <v>1.7981481481481484E-2</v>
      </c>
      <c r="C72" s="2">
        <v>10081</v>
      </c>
      <c r="D72" s="2">
        <v>0</v>
      </c>
      <c r="E72" s="2">
        <v>10071</v>
      </c>
      <c r="F72" s="2">
        <v>5</v>
      </c>
      <c r="G72" s="2" t="s">
        <v>12</v>
      </c>
      <c r="H72" s="2">
        <v>67.81</v>
      </c>
      <c r="I72" s="2">
        <v>96.5</v>
      </c>
      <c r="J72" s="2">
        <v>0.16</v>
      </c>
      <c r="K72" s="2">
        <v>27</v>
      </c>
      <c r="L72" s="5">
        <v>43173.517981874997</v>
      </c>
      <c r="M72" s="2">
        <v>10081</v>
      </c>
      <c r="N72" s="2" t="s">
        <v>12</v>
      </c>
      <c r="O72" s="2">
        <v>9005</v>
      </c>
      <c r="P72">
        <v>0.3</v>
      </c>
      <c r="Q72" s="2">
        <v>9002</v>
      </c>
      <c r="R72">
        <v>0.4</v>
      </c>
      <c r="S72" s="2">
        <v>9005</v>
      </c>
      <c r="T72">
        <v>0.7</v>
      </c>
      <c r="U72">
        <v>9002</v>
      </c>
      <c r="V72">
        <v>0.6</v>
      </c>
      <c r="W72" s="2">
        <f t="shared" si="8"/>
        <v>0.79</v>
      </c>
      <c r="Z72" s="2">
        <f t="shared" si="9"/>
        <v>0.5625</v>
      </c>
      <c r="AA72" s="2">
        <f t="shared" si="10"/>
        <v>4.6546943818365771E-2</v>
      </c>
      <c r="AB72" s="2">
        <f t="shared" si="7"/>
        <v>3.1457005808953857</v>
      </c>
      <c r="AC72" s="2">
        <f t="shared" si="11"/>
        <v>0.30188679245283018</v>
      </c>
      <c r="AD72" s="2">
        <f t="shared" si="12"/>
        <v>-0.32065382909403095</v>
      </c>
      <c r="AE72" s="2">
        <f t="shared" si="13"/>
        <v>3.5060694922390336</v>
      </c>
    </row>
    <row r="73" spans="1:31" x14ac:dyDescent="0.25">
      <c r="A73" s="2">
        <v>28</v>
      </c>
      <c r="B73" s="5">
        <v>1.8446759259259256E-2</v>
      </c>
      <c r="C73" s="2">
        <v>17795</v>
      </c>
      <c r="D73" s="2">
        <v>0</v>
      </c>
      <c r="E73" s="2">
        <v>17786</v>
      </c>
      <c r="F73" s="2">
        <v>5</v>
      </c>
      <c r="G73" s="2" t="s">
        <v>11</v>
      </c>
      <c r="H73" s="2">
        <v>0.46</v>
      </c>
      <c r="I73" s="2">
        <v>96</v>
      </c>
      <c r="J73" s="2">
        <v>0.23</v>
      </c>
      <c r="K73" s="2">
        <v>28</v>
      </c>
      <c r="L73" s="5">
        <v>43173.518447187504</v>
      </c>
      <c r="M73" s="2">
        <v>17795</v>
      </c>
      <c r="N73" s="2" t="s">
        <v>11</v>
      </c>
      <c r="O73" s="2">
        <v>9002</v>
      </c>
      <c r="P73">
        <v>0</v>
      </c>
      <c r="Q73" s="2">
        <v>9004</v>
      </c>
      <c r="R73">
        <v>0</v>
      </c>
      <c r="S73" s="2">
        <v>9002</v>
      </c>
      <c r="T73">
        <v>1</v>
      </c>
      <c r="U73">
        <v>9004</v>
      </c>
      <c r="V73">
        <v>1</v>
      </c>
      <c r="W73" s="2">
        <f t="shared" si="8"/>
        <v>0.87</v>
      </c>
      <c r="Z73" s="2">
        <f t="shared" si="9"/>
        <v>0.5</v>
      </c>
      <c r="AA73" s="2">
        <f t="shared" si="10"/>
        <v>-0.19186423183667708</v>
      </c>
      <c r="AB73" s="2">
        <f t="shared" si="7"/>
        <v>2.9072894052403431</v>
      </c>
      <c r="AC73" s="2">
        <f t="shared" si="11"/>
        <v>0.43396226415094341</v>
      </c>
      <c r="AD73" s="2">
        <f t="shared" si="12"/>
        <v>0.77575157376054638</v>
      </c>
      <c r="AE73" s="2">
        <f t="shared" si="13"/>
        <v>4.6024748950936107</v>
      </c>
    </row>
    <row r="74" spans="1:31" x14ac:dyDescent="0.25">
      <c r="A74" s="2">
        <v>29</v>
      </c>
      <c r="B74" s="5">
        <v>1.8908564814814812E-2</v>
      </c>
      <c r="C74" s="2">
        <v>15987</v>
      </c>
      <c r="D74" s="2">
        <v>0</v>
      </c>
      <c r="E74" s="2">
        <v>15974</v>
      </c>
      <c r="F74" s="2">
        <v>7</v>
      </c>
      <c r="G74" s="2" t="s">
        <v>11</v>
      </c>
      <c r="H74" s="2">
        <v>0.46</v>
      </c>
      <c r="I74" s="2">
        <v>96</v>
      </c>
      <c r="J74" s="2">
        <v>0.23</v>
      </c>
      <c r="K74" s="2">
        <v>29</v>
      </c>
      <c r="L74" s="5">
        <v>43173.518908402781</v>
      </c>
      <c r="M74" s="2">
        <v>15987</v>
      </c>
      <c r="N74" s="2" t="s">
        <v>11</v>
      </c>
      <c r="O74" s="2">
        <v>9002</v>
      </c>
      <c r="P74">
        <v>0</v>
      </c>
      <c r="Q74" s="2">
        <v>9004</v>
      </c>
      <c r="R74">
        <v>0</v>
      </c>
      <c r="S74" s="2">
        <v>9002</v>
      </c>
      <c r="T74">
        <v>1</v>
      </c>
      <c r="U74">
        <v>9004</v>
      </c>
      <c r="V74">
        <v>1</v>
      </c>
      <c r="W74" s="2">
        <f t="shared" si="8"/>
        <v>0.87</v>
      </c>
      <c r="Z74" s="2">
        <f t="shared" si="9"/>
        <v>0.5</v>
      </c>
      <c r="AA74" s="2">
        <f t="shared" si="10"/>
        <v>-0.19186423183667708</v>
      </c>
      <c r="AB74" s="2">
        <f t="shared" si="7"/>
        <v>2.9072894052403431</v>
      </c>
      <c r="AC74" s="2">
        <f t="shared" si="11"/>
        <v>0.43396226415094341</v>
      </c>
      <c r="AD74" s="2">
        <f t="shared" si="12"/>
        <v>0.77575157376054638</v>
      </c>
      <c r="AE74" s="2">
        <f t="shared" si="13"/>
        <v>4.6024748950936107</v>
      </c>
    </row>
    <row r="75" spans="1:31" x14ac:dyDescent="0.25">
      <c r="A75" s="2">
        <v>30</v>
      </c>
      <c r="B75" s="5">
        <v>1.9371527777777776E-2</v>
      </c>
      <c r="C75" s="2">
        <v>10087</v>
      </c>
      <c r="D75" s="2">
        <v>0</v>
      </c>
      <c r="E75" s="2">
        <v>10077</v>
      </c>
      <c r="F75" s="2">
        <v>6</v>
      </c>
      <c r="G75" s="2" t="s">
        <v>11</v>
      </c>
      <c r="H75" s="2">
        <v>0.46</v>
      </c>
      <c r="I75" s="2">
        <v>96</v>
      </c>
      <c r="J75" s="2">
        <v>0.23</v>
      </c>
      <c r="K75" s="2">
        <v>30</v>
      </c>
      <c r="L75" s="5">
        <v>43173.519371574075</v>
      </c>
      <c r="M75" s="2">
        <v>10087</v>
      </c>
      <c r="N75" s="2" t="s">
        <v>11</v>
      </c>
      <c r="O75" s="2">
        <v>9002</v>
      </c>
      <c r="P75">
        <v>0</v>
      </c>
      <c r="Q75" s="2">
        <v>9004</v>
      </c>
      <c r="R75">
        <v>0</v>
      </c>
      <c r="S75" s="2">
        <v>9002</v>
      </c>
      <c r="T75">
        <v>1</v>
      </c>
      <c r="U75">
        <v>9004</v>
      </c>
      <c r="V75">
        <v>1</v>
      </c>
      <c r="W75" s="2">
        <f t="shared" si="8"/>
        <v>0.87</v>
      </c>
      <c r="Z75" s="2">
        <f t="shared" si="9"/>
        <v>0.5</v>
      </c>
      <c r="AA75" s="2">
        <f t="shared" si="10"/>
        <v>-0.19186423183667708</v>
      </c>
      <c r="AB75" s="2">
        <f t="shared" si="7"/>
        <v>2.9072894052403431</v>
      </c>
      <c r="AC75" s="2">
        <f t="shared" si="11"/>
        <v>0.43396226415094341</v>
      </c>
      <c r="AD75" s="2">
        <f t="shared" si="12"/>
        <v>0.77575157376054638</v>
      </c>
      <c r="AE75" s="2">
        <f t="shared" si="13"/>
        <v>4.6024748950936107</v>
      </c>
    </row>
    <row r="76" spans="1:31" x14ac:dyDescent="0.25">
      <c r="A76" s="2">
        <v>31</v>
      </c>
      <c r="B76" s="5">
        <v>1.9834490740740739E-2</v>
      </c>
      <c r="C76" s="2">
        <v>18410</v>
      </c>
      <c r="D76" s="2">
        <v>0</v>
      </c>
      <c r="E76" s="2">
        <v>18398</v>
      </c>
      <c r="F76" s="2">
        <v>6</v>
      </c>
      <c r="G76" s="2" t="s">
        <v>13</v>
      </c>
      <c r="H76" s="2">
        <v>105.74</v>
      </c>
      <c r="I76" s="2">
        <v>96</v>
      </c>
      <c r="J76" s="2">
        <v>0.15</v>
      </c>
      <c r="K76" s="2">
        <v>31</v>
      </c>
      <c r="L76" s="5">
        <v>43173.519835011575</v>
      </c>
      <c r="M76" s="2">
        <v>18410</v>
      </c>
      <c r="N76" s="2" t="s">
        <v>13</v>
      </c>
      <c r="O76" s="2">
        <v>9003</v>
      </c>
      <c r="P76">
        <v>0.5</v>
      </c>
      <c r="Q76" s="2">
        <v>9002</v>
      </c>
      <c r="R76">
        <v>0.6</v>
      </c>
      <c r="S76" s="2">
        <v>9003</v>
      </c>
      <c r="T76">
        <v>0.5</v>
      </c>
      <c r="U76">
        <v>9002</v>
      </c>
      <c r="V76">
        <v>0.4</v>
      </c>
      <c r="W76" s="2">
        <f t="shared" si="8"/>
        <v>0.8</v>
      </c>
      <c r="Z76" s="2">
        <f t="shared" si="9"/>
        <v>0.5</v>
      </c>
      <c r="AA76" s="2">
        <f t="shared" si="10"/>
        <v>-0.19186423183667708</v>
      </c>
      <c r="AB76" s="2">
        <f t="shared" si="7"/>
        <v>2.9072894052403431</v>
      </c>
      <c r="AC76" s="2">
        <f t="shared" si="11"/>
        <v>0.28301886792452829</v>
      </c>
      <c r="AD76" s="2">
        <f t="shared" si="12"/>
        <v>-0.47728317235897072</v>
      </c>
      <c r="AE76" s="2">
        <f t="shared" si="13"/>
        <v>3.3494401489740939</v>
      </c>
    </row>
    <row r="77" spans="1:31" x14ac:dyDescent="0.25">
      <c r="A77" s="2">
        <v>32</v>
      </c>
      <c r="B77" s="5">
        <v>2.0299768518518519E-2</v>
      </c>
      <c r="C77" s="2">
        <v>17428</v>
      </c>
      <c r="D77" s="2">
        <v>0</v>
      </c>
      <c r="E77" s="2">
        <v>17417</v>
      </c>
      <c r="F77" s="2">
        <v>6</v>
      </c>
      <c r="G77" s="2" t="s">
        <v>12</v>
      </c>
      <c r="H77" s="2">
        <v>86.16</v>
      </c>
      <c r="I77" s="2">
        <v>95.5</v>
      </c>
      <c r="J77" s="2">
        <v>0.15</v>
      </c>
      <c r="K77" s="2">
        <v>32</v>
      </c>
      <c r="L77" s="5">
        <v>43173.520299594908</v>
      </c>
      <c r="M77" s="2">
        <v>17428</v>
      </c>
      <c r="N77" s="2" t="s">
        <v>12</v>
      </c>
      <c r="O77" s="2">
        <v>9005</v>
      </c>
      <c r="P77">
        <v>0.4</v>
      </c>
      <c r="Q77" s="2">
        <v>9002</v>
      </c>
      <c r="R77">
        <v>0.5</v>
      </c>
      <c r="S77" s="2">
        <v>9005</v>
      </c>
      <c r="T77">
        <v>0.6</v>
      </c>
      <c r="U77">
        <v>9002</v>
      </c>
      <c r="V77">
        <v>0.5</v>
      </c>
      <c r="W77" s="2">
        <f t="shared" si="8"/>
        <v>0.71</v>
      </c>
      <c r="Z77" s="2">
        <f t="shared" si="9"/>
        <v>0.4375</v>
      </c>
      <c r="AA77" s="2">
        <f t="shared" si="10"/>
        <v>-0.43027540749171994</v>
      </c>
      <c r="AB77" s="2">
        <f t="shared" si="7"/>
        <v>2.6688782295853</v>
      </c>
      <c r="AC77" s="2">
        <f t="shared" si="11"/>
        <v>0.28301886792452829</v>
      </c>
      <c r="AD77" s="2">
        <f t="shared" si="12"/>
        <v>-0.47728317235897072</v>
      </c>
      <c r="AE77" s="2">
        <f t="shared" si="13"/>
        <v>3.3494401489740939</v>
      </c>
    </row>
    <row r="78" spans="1:31" x14ac:dyDescent="0.25">
      <c r="A78" s="2">
        <v>33</v>
      </c>
      <c r="B78" s="5">
        <v>2.0762731481481483E-2</v>
      </c>
      <c r="C78" s="2">
        <v>10073</v>
      </c>
      <c r="D78" s="2">
        <v>0</v>
      </c>
      <c r="E78" s="2">
        <v>10064</v>
      </c>
      <c r="F78" s="2">
        <v>5</v>
      </c>
      <c r="G78" s="2" t="s">
        <v>12</v>
      </c>
      <c r="H78" s="2">
        <v>86.16</v>
      </c>
      <c r="I78" s="2">
        <v>95.5</v>
      </c>
      <c r="J78" s="2">
        <v>0.15</v>
      </c>
      <c r="K78" s="2">
        <v>33</v>
      </c>
      <c r="L78" s="5">
        <v>43173.52076259259</v>
      </c>
      <c r="M78" s="2">
        <v>10073</v>
      </c>
      <c r="N78" s="2" t="s">
        <v>12</v>
      </c>
      <c r="O78" s="2">
        <v>9005</v>
      </c>
      <c r="P78">
        <v>0.4</v>
      </c>
      <c r="Q78" s="2">
        <v>9002</v>
      </c>
      <c r="R78">
        <v>0.5</v>
      </c>
      <c r="S78" s="2">
        <v>9005</v>
      </c>
      <c r="T78">
        <v>0.6</v>
      </c>
      <c r="U78">
        <v>9002</v>
      </c>
      <c r="V78">
        <v>0.5</v>
      </c>
      <c r="W78" s="2">
        <f t="shared" si="8"/>
        <v>0.71</v>
      </c>
      <c r="Z78" s="2">
        <f t="shared" si="9"/>
        <v>0.4375</v>
      </c>
      <c r="AA78" s="2">
        <f t="shared" si="10"/>
        <v>-0.43027540749171994</v>
      </c>
      <c r="AB78" s="2">
        <f t="shared" si="7"/>
        <v>2.6688782295853</v>
      </c>
      <c r="AC78" s="2">
        <f t="shared" si="11"/>
        <v>0.28301886792452829</v>
      </c>
      <c r="AD78" s="2">
        <f t="shared" si="12"/>
        <v>-0.47728317235897072</v>
      </c>
      <c r="AE78" s="2">
        <f t="shared" si="13"/>
        <v>3.3494401489740939</v>
      </c>
    </row>
    <row r="79" spans="1:31" x14ac:dyDescent="0.25">
      <c r="A79" s="2">
        <v>34</v>
      </c>
      <c r="B79" s="5">
        <v>2.1225694444444446E-2</v>
      </c>
      <c r="C79" s="2">
        <v>18667</v>
      </c>
      <c r="D79" s="2">
        <v>0</v>
      </c>
      <c r="E79" s="2">
        <v>18659</v>
      </c>
      <c r="F79" s="2">
        <v>4</v>
      </c>
      <c r="G79" s="2" t="s">
        <v>11</v>
      </c>
      <c r="H79" s="2">
        <v>38.46</v>
      </c>
      <c r="I79" s="2">
        <v>95.5</v>
      </c>
      <c r="J79" s="2">
        <v>0.16</v>
      </c>
      <c r="K79" s="2">
        <v>34</v>
      </c>
      <c r="L79" s="5">
        <v>43173.521225462966</v>
      </c>
      <c r="M79" s="2">
        <v>18667</v>
      </c>
      <c r="N79" s="2" t="s">
        <v>11</v>
      </c>
      <c r="O79" s="2">
        <v>9002</v>
      </c>
      <c r="P79">
        <v>0.2</v>
      </c>
      <c r="Q79" s="2">
        <v>9004</v>
      </c>
      <c r="R79">
        <v>0.2</v>
      </c>
      <c r="S79" s="2">
        <v>9002</v>
      </c>
      <c r="T79">
        <v>0.8</v>
      </c>
      <c r="U79">
        <v>9004</v>
      </c>
      <c r="V79">
        <v>0.8</v>
      </c>
      <c r="W79" s="2">
        <f t="shared" si="8"/>
        <v>0.66</v>
      </c>
      <c r="Z79" s="2">
        <f t="shared" si="9"/>
        <v>0.4375</v>
      </c>
      <c r="AA79" s="2">
        <f t="shared" si="10"/>
        <v>-0.43027540749171994</v>
      </c>
      <c r="AB79" s="2">
        <f t="shared" si="7"/>
        <v>2.6688782295853</v>
      </c>
      <c r="AC79" s="2">
        <f t="shared" si="11"/>
        <v>0.30188679245283018</v>
      </c>
      <c r="AD79" s="2">
        <f t="shared" si="12"/>
        <v>-0.32065382909403095</v>
      </c>
      <c r="AE79" s="2">
        <f t="shared" si="13"/>
        <v>3.5060694922390336</v>
      </c>
    </row>
    <row r="80" spans="1:31" x14ac:dyDescent="0.25">
      <c r="A80" s="2">
        <v>35</v>
      </c>
      <c r="B80" s="5">
        <v>2.168865740740741E-2</v>
      </c>
      <c r="C80" s="2">
        <v>19181</v>
      </c>
      <c r="D80" s="2">
        <v>0</v>
      </c>
      <c r="E80" s="2">
        <v>19171</v>
      </c>
      <c r="F80" s="2">
        <v>6</v>
      </c>
      <c r="G80" s="2" t="s">
        <v>12</v>
      </c>
      <c r="H80" s="2">
        <v>85.31</v>
      </c>
      <c r="I80" s="2">
        <v>94.5</v>
      </c>
      <c r="J80" s="2">
        <v>0.19</v>
      </c>
      <c r="K80" s="2">
        <v>35</v>
      </c>
      <c r="L80" s="5">
        <v>43173.521688912035</v>
      </c>
      <c r="M80" s="2">
        <v>19181</v>
      </c>
      <c r="N80" s="2" t="s">
        <v>12</v>
      </c>
      <c r="O80" s="2">
        <v>9005</v>
      </c>
      <c r="P80">
        <v>0.4</v>
      </c>
      <c r="Q80" s="2">
        <v>9002</v>
      </c>
      <c r="R80">
        <v>0.5</v>
      </c>
      <c r="S80" s="2">
        <v>9005</v>
      </c>
      <c r="T80">
        <v>0.6</v>
      </c>
      <c r="U80">
        <v>9002</v>
      </c>
      <c r="V80">
        <v>0.5</v>
      </c>
      <c r="W80" s="2">
        <f t="shared" si="8"/>
        <v>0.68</v>
      </c>
      <c r="Z80" s="2">
        <f t="shared" si="9"/>
        <v>0.3125</v>
      </c>
      <c r="AA80" s="2">
        <f t="shared" si="10"/>
        <v>-0.90709775880180565</v>
      </c>
      <c r="AB80" s="2">
        <f t="shared" si="7"/>
        <v>2.1920558782752142</v>
      </c>
      <c r="AC80" s="2">
        <f t="shared" si="11"/>
        <v>0.35849056603773582</v>
      </c>
      <c r="AD80" s="2">
        <f t="shared" si="12"/>
        <v>0.14923420070078783</v>
      </c>
      <c r="AE80" s="2">
        <f t="shared" si="13"/>
        <v>3.9759575220338523</v>
      </c>
    </row>
    <row r="81" spans="1:31" x14ac:dyDescent="0.25">
      <c r="A81" s="2">
        <v>36</v>
      </c>
      <c r="B81" s="5">
        <v>2.2152777777777775E-2</v>
      </c>
      <c r="C81" s="2">
        <v>10096</v>
      </c>
      <c r="D81" s="2">
        <v>0</v>
      </c>
      <c r="E81" s="2">
        <v>10087</v>
      </c>
      <c r="F81" s="2">
        <v>5</v>
      </c>
      <c r="G81" s="2" t="s">
        <v>12</v>
      </c>
      <c r="H81" s="2">
        <v>85.31</v>
      </c>
      <c r="I81" s="2">
        <v>94.5</v>
      </c>
      <c r="J81" s="2">
        <v>0.19</v>
      </c>
      <c r="K81" s="2">
        <v>36</v>
      </c>
      <c r="L81" s="5">
        <v>43173.522152268517</v>
      </c>
      <c r="M81" s="2">
        <v>10096</v>
      </c>
      <c r="N81" s="2" t="s">
        <v>12</v>
      </c>
      <c r="O81" s="2">
        <v>9005</v>
      </c>
      <c r="P81">
        <v>0.4</v>
      </c>
      <c r="Q81" s="2">
        <v>9002</v>
      </c>
      <c r="R81">
        <v>0.5</v>
      </c>
      <c r="S81" s="2">
        <v>9005</v>
      </c>
      <c r="T81">
        <v>0.6</v>
      </c>
      <c r="U81">
        <v>9002</v>
      </c>
      <c r="V81">
        <v>0.5</v>
      </c>
      <c r="W81" s="2">
        <f t="shared" si="8"/>
        <v>0.68</v>
      </c>
      <c r="Z81" s="2">
        <f t="shared" si="9"/>
        <v>0.3125</v>
      </c>
      <c r="AA81" s="2">
        <f t="shared" si="10"/>
        <v>-0.90709775880180565</v>
      </c>
      <c r="AB81" s="2">
        <f t="shared" si="7"/>
        <v>2.1920558782752142</v>
      </c>
      <c r="AC81" s="2">
        <f t="shared" si="11"/>
        <v>0.35849056603773582</v>
      </c>
      <c r="AD81" s="2">
        <f t="shared" si="12"/>
        <v>0.14923420070078783</v>
      </c>
      <c r="AE81" s="2">
        <f t="shared" si="13"/>
        <v>3.9759575220338523</v>
      </c>
    </row>
    <row r="82" spans="1:31" x14ac:dyDescent="0.25">
      <c r="A82" s="2">
        <v>37</v>
      </c>
      <c r="B82" s="5">
        <v>2.2624999999999996E-2</v>
      </c>
      <c r="C82" s="2">
        <v>10670</v>
      </c>
      <c r="D82" s="2">
        <v>0</v>
      </c>
      <c r="E82" s="2">
        <v>10662</v>
      </c>
      <c r="F82" s="2">
        <v>4</v>
      </c>
      <c r="G82" s="2" t="s">
        <v>11</v>
      </c>
      <c r="H82" s="2">
        <v>104.67</v>
      </c>
      <c r="I82" s="2">
        <v>95</v>
      </c>
      <c r="J82" s="2">
        <v>0.18</v>
      </c>
      <c r="K82" s="2">
        <v>37</v>
      </c>
      <c r="L82" s="5">
        <v>43173.522624710648</v>
      </c>
      <c r="M82" s="2">
        <v>10670</v>
      </c>
      <c r="N82" s="2" t="s">
        <v>11</v>
      </c>
      <c r="O82" s="2">
        <v>9002</v>
      </c>
      <c r="P82">
        <v>0.5</v>
      </c>
      <c r="Q82" s="2">
        <v>9004</v>
      </c>
      <c r="R82">
        <v>0.6</v>
      </c>
      <c r="S82" s="2">
        <v>9002</v>
      </c>
      <c r="T82">
        <v>0.5</v>
      </c>
      <c r="U82">
        <v>9004</v>
      </c>
      <c r="V82">
        <v>0.4</v>
      </c>
      <c r="W82" s="2">
        <f t="shared" si="8"/>
        <v>0.72</v>
      </c>
      <c r="Z82" s="2">
        <f t="shared" si="9"/>
        <v>0.375</v>
      </c>
      <c r="AA82" s="2">
        <f t="shared" si="10"/>
        <v>-0.66868658314676277</v>
      </c>
      <c r="AB82" s="2">
        <f t="shared" si="7"/>
        <v>2.4304670539302569</v>
      </c>
      <c r="AC82" s="2">
        <f t="shared" si="11"/>
        <v>0.33962264150943394</v>
      </c>
      <c r="AD82" s="2">
        <f t="shared" si="12"/>
        <v>-7.3951425641519209E-3</v>
      </c>
      <c r="AE82" s="2">
        <f t="shared" si="13"/>
        <v>3.8193281787689126</v>
      </c>
    </row>
    <row r="83" spans="1:31" x14ac:dyDescent="0.25">
      <c r="A83" s="2">
        <v>38</v>
      </c>
      <c r="B83" s="5">
        <v>2.3081018518518518E-2</v>
      </c>
      <c r="C83" s="2">
        <v>7955</v>
      </c>
      <c r="D83" s="2">
        <v>0</v>
      </c>
      <c r="E83" s="2">
        <v>7945</v>
      </c>
      <c r="F83" s="2">
        <v>4</v>
      </c>
      <c r="G83" s="2" t="s">
        <v>11</v>
      </c>
      <c r="H83" s="2">
        <v>9.8800000000000008</v>
      </c>
      <c r="I83" s="2">
        <v>95</v>
      </c>
      <c r="J83" s="2">
        <v>0.2</v>
      </c>
      <c r="K83" s="2">
        <v>38</v>
      </c>
      <c r="L83" s="5">
        <v>43173.523081354164</v>
      </c>
      <c r="M83" s="2">
        <v>7955</v>
      </c>
      <c r="N83" s="2" t="s">
        <v>11</v>
      </c>
      <c r="O83" s="2">
        <v>9002</v>
      </c>
      <c r="P83">
        <v>0</v>
      </c>
      <c r="Q83" s="2">
        <v>9004</v>
      </c>
      <c r="R83">
        <v>0.1</v>
      </c>
      <c r="S83" s="2">
        <v>9002</v>
      </c>
      <c r="T83">
        <v>1</v>
      </c>
      <c r="U83">
        <v>9004</v>
      </c>
      <c r="V83">
        <v>0.9</v>
      </c>
      <c r="W83" s="2">
        <f t="shared" si="8"/>
        <v>0.75</v>
      </c>
      <c r="Z83" s="2">
        <f t="shared" si="9"/>
        <v>0.375</v>
      </c>
      <c r="AA83" s="2">
        <f t="shared" si="10"/>
        <v>-0.66868658314676277</v>
      </c>
      <c r="AB83" s="2">
        <f t="shared" si="7"/>
        <v>2.4304670539302569</v>
      </c>
      <c r="AC83" s="2">
        <f t="shared" si="11"/>
        <v>0.37735849056603776</v>
      </c>
      <c r="AD83" s="2">
        <f t="shared" si="12"/>
        <v>0.30586354396572757</v>
      </c>
      <c r="AE83" s="2">
        <f t="shared" si="13"/>
        <v>4.1325868652987925</v>
      </c>
    </row>
    <row r="84" spans="1:31" x14ac:dyDescent="0.25">
      <c r="A84" s="2">
        <v>39</v>
      </c>
      <c r="B84" s="5">
        <v>2.3543981481481485E-2</v>
      </c>
      <c r="C84" s="2">
        <v>60</v>
      </c>
      <c r="D84" s="2">
        <v>0</v>
      </c>
      <c r="E84" s="2">
        <v>54</v>
      </c>
      <c r="F84" s="2">
        <v>4</v>
      </c>
      <c r="G84" s="2" t="s">
        <v>11</v>
      </c>
      <c r="H84" s="2">
        <v>9.8800000000000008</v>
      </c>
      <c r="I84" s="2">
        <v>95</v>
      </c>
      <c r="J84" s="2">
        <v>0.2</v>
      </c>
      <c r="K84" s="2">
        <v>39</v>
      </c>
      <c r="L84" s="5">
        <v>43173.523544039352</v>
      </c>
      <c r="M84" s="2">
        <v>60</v>
      </c>
      <c r="N84" s="2" t="s">
        <v>11</v>
      </c>
      <c r="O84" s="2">
        <v>9002</v>
      </c>
      <c r="P84">
        <v>0</v>
      </c>
      <c r="Q84" s="2">
        <v>9004</v>
      </c>
      <c r="R84">
        <v>0.1</v>
      </c>
      <c r="S84" s="2">
        <v>9002</v>
      </c>
      <c r="T84">
        <v>1</v>
      </c>
      <c r="U84">
        <v>9004</v>
      </c>
      <c r="V84">
        <v>0.9</v>
      </c>
      <c r="W84" s="2">
        <f t="shared" si="8"/>
        <v>0.75</v>
      </c>
      <c r="Z84" s="2">
        <f t="shared" si="9"/>
        <v>0.375</v>
      </c>
      <c r="AA84" s="2">
        <f t="shared" si="10"/>
        <v>-0.66868658314676277</v>
      </c>
      <c r="AB84" s="2">
        <f t="shared" si="7"/>
        <v>2.4304670539302569</v>
      </c>
      <c r="AC84" s="2">
        <f t="shared" si="11"/>
        <v>0.37735849056603776</v>
      </c>
      <c r="AD84" s="2">
        <f t="shared" si="12"/>
        <v>0.30586354396572757</v>
      </c>
      <c r="AE84" s="2">
        <f t="shared" si="13"/>
        <v>4.1325868652987925</v>
      </c>
    </row>
    <row r="85" spans="1:31" x14ac:dyDescent="0.25">
      <c r="A85" s="2">
        <v>40</v>
      </c>
      <c r="B85" s="5">
        <v>2.3787037037037037E-2</v>
      </c>
      <c r="C85" s="2">
        <v>11065</v>
      </c>
      <c r="D85" s="2">
        <v>0</v>
      </c>
      <c r="E85" s="2">
        <v>11059</v>
      </c>
      <c r="F85" s="2">
        <v>4</v>
      </c>
      <c r="G85" s="2" t="s">
        <v>11</v>
      </c>
      <c r="H85" s="2">
        <v>9.89</v>
      </c>
      <c r="I85" s="2">
        <v>95</v>
      </c>
      <c r="J85" s="2">
        <v>0.2</v>
      </c>
      <c r="K85" s="2">
        <v>40</v>
      </c>
      <c r="L85" s="5">
        <v>43173.523787592596</v>
      </c>
      <c r="M85" s="2">
        <v>11065</v>
      </c>
      <c r="N85" s="2" t="s">
        <v>11</v>
      </c>
      <c r="O85" s="2">
        <v>9002</v>
      </c>
      <c r="P85">
        <v>0</v>
      </c>
      <c r="Q85" s="2">
        <v>9004</v>
      </c>
      <c r="R85">
        <v>0.1</v>
      </c>
      <c r="S85" s="2">
        <v>9002</v>
      </c>
      <c r="T85">
        <v>1</v>
      </c>
      <c r="U85">
        <v>9004</v>
      </c>
      <c r="V85">
        <v>0.9</v>
      </c>
      <c r="W85" s="2">
        <f t="shared" si="8"/>
        <v>0.75</v>
      </c>
      <c r="Z85" s="2">
        <f t="shared" si="9"/>
        <v>0.375</v>
      </c>
      <c r="AA85" s="2">
        <f t="shared" si="10"/>
        <v>-0.66868658314676277</v>
      </c>
      <c r="AB85" s="2">
        <f t="shared" si="7"/>
        <v>2.4304670539302569</v>
      </c>
      <c r="AC85" s="2">
        <f t="shared" si="11"/>
        <v>0.37735849056603776</v>
      </c>
      <c r="AD85" s="2">
        <f t="shared" si="12"/>
        <v>0.30586354396572757</v>
      </c>
      <c r="AE85" s="2">
        <f t="shared" si="13"/>
        <v>4.1325868652987925</v>
      </c>
    </row>
    <row r="86" spans="1:31" x14ac:dyDescent="0.25">
      <c r="A86" s="2">
        <v>41</v>
      </c>
      <c r="B86" s="5">
        <v>2.4253472222222221E-2</v>
      </c>
      <c r="C86" s="2">
        <v>62</v>
      </c>
      <c r="D86" s="2">
        <v>0</v>
      </c>
      <c r="E86" s="2">
        <v>55</v>
      </c>
      <c r="F86" s="2">
        <v>3</v>
      </c>
      <c r="G86" s="2" t="s">
        <v>11</v>
      </c>
      <c r="H86" s="2">
        <v>9.89</v>
      </c>
      <c r="I86" s="2">
        <v>95</v>
      </c>
      <c r="J86" s="2">
        <v>0.2</v>
      </c>
      <c r="K86" s="2">
        <v>41</v>
      </c>
      <c r="L86" s="5">
        <v>43173.524253981479</v>
      </c>
      <c r="M86" s="2">
        <v>62</v>
      </c>
      <c r="N86" s="2" t="s">
        <v>11</v>
      </c>
      <c r="O86" s="2">
        <v>9002</v>
      </c>
      <c r="P86">
        <v>0</v>
      </c>
      <c r="Q86" s="2">
        <v>9004</v>
      </c>
      <c r="R86">
        <v>0.1</v>
      </c>
      <c r="S86" s="2">
        <v>9002</v>
      </c>
      <c r="T86">
        <v>1</v>
      </c>
      <c r="U86">
        <v>9004</v>
      </c>
      <c r="V86">
        <v>0.9</v>
      </c>
      <c r="W86" s="2">
        <f t="shared" si="8"/>
        <v>0.75</v>
      </c>
      <c r="Z86" s="2">
        <f t="shared" si="9"/>
        <v>0.375</v>
      </c>
      <c r="AA86" s="2">
        <f t="shared" si="10"/>
        <v>-0.66868658314676277</v>
      </c>
      <c r="AB86" s="2">
        <f t="shared" si="7"/>
        <v>2.4304670539302569</v>
      </c>
      <c r="AC86" s="2">
        <f t="shared" si="11"/>
        <v>0.37735849056603776</v>
      </c>
      <c r="AD86" s="2">
        <f t="shared" si="12"/>
        <v>0.30586354396572757</v>
      </c>
      <c r="AE86" s="2">
        <f t="shared" si="13"/>
        <v>4.1325868652987925</v>
      </c>
    </row>
    <row r="87" spans="1:31" x14ac:dyDescent="0.25">
      <c r="A87" s="2">
        <v>42</v>
      </c>
      <c r="B87" s="5">
        <v>2.4497685185185181E-2</v>
      </c>
      <c r="C87" s="2">
        <v>15492</v>
      </c>
      <c r="D87" s="2">
        <v>0</v>
      </c>
      <c r="E87" s="2">
        <v>15485</v>
      </c>
      <c r="F87" s="2">
        <v>4</v>
      </c>
      <c r="G87" s="2" t="s">
        <v>13</v>
      </c>
      <c r="H87" s="2">
        <v>104.67</v>
      </c>
      <c r="I87" s="2">
        <v>95</v>
      </c>
      <c r="J87" s="2">
        <v>0.2</v>
      </c>
      <c r="K87" s="2">
        <v>42</v>
      </c>
      <c r="L87" s="5">
        <v>43173.524497800929</v>
      </c>
      <c r="M87" s="2">
        <v>15492</v>
      </c>
      <c r="N87" s="2" t="s">
        <v>13</v>
      </c>
      <c r="O87" s="2">
        <v>9003</v>
      </c>
      <c r="P87">
        <v>0.5</v>
      </c>
      <c r="Q87" s="2">
        <v>9002</v>
      </c>
      <c r="R87">
        <v>0.6</v>
      </c>
      <c r="S87" s="2">
        <v>9003</v>
      </c>
      <c r="T87">
        <v>0.5</v>
      </c>
      <c r="U87">
        <v>9002</v>
      </c>
      <c r="V87">
        <v>0.4</v>
      </c>
      <c r="W87" s="2">
        <f t="shared" si="8"/>
        <v>0.75</v>
      </c>
      <c r="Z87" s="2">
        <f t="shared" si="9"/>
        <v>0.375</v>
      </c>
      <c r="AA87" s="2">
        <f t="shared" si="10"/>
        <v>-0.66868658314676277</v>
      </c>
      <c r="AB87" s="2">
        <f t="shared" si="7"/>
        <v>2.4304670539302569</v>
      </c>
      <c r="AC87" s="2">
        <f t="shared" si="11"/>
        <v>0.37735849056603776</v>
      </c>
      <c r="AD87" s="2">
        <f t="shared" si="12"/>
        <v>0.30586354396572757</v>
      </c>
      <c r="AE87" s="2">
        <f t="shared" si="13"/>
        <v>4.1325868652987925</v>
      </c>
    </row>
    <row r="88" spans="1:31" x14ac:dyDescent="0.25">
      <c r="A88" s="2">
        <v>43</v>
      </c>
      <c r="B88" s="5">
        <v>2.4966435185185185E-2</v>
      </c>
      <c r="C88" s="2">
        <v>806</v>
      </c>
      <c r="D88" s="2">
        <v>0</v>
      </c>
      <c r="E88" s="2">
        <v>792</v>
      </c>
      <c r="F88" s="2">
        <v>4</v>
      </c>
      <c r="G88" s="2" t="s">
        <v>13</v>
      </c>
      <c r="H88" s="2">
        <v>104.67</v>
      </c>
      <c r="I88" s="2">
        <v>95</v>
      </c>
      <c r="J88" s="2">
        <v>0.2</v>
      </c>
      <c r="K88" s="2">
        <v>43</v>
      </c>
      <c r="L88" s="5">
        <v>43173.524966620367</v>
      </c>
      <c r="M88" s="2">
        <v>806</v>
      </c>
      <c r="N88" s="2" t="s">
        <v>13</v>
      </c>
      <c r="O88" s="2">
        <v>9003</v>
      </c>
      <c r="P88">
        <v>0.5</v>
      </c>
      <c r="Q88" s="2">
        <v>9002</v>
      </c>
      <c r="R88">
        <v>0.6</v>
      </c>
      <c r="S88" s="2">
        <v>9003</v>
      </c>
      <c r="T88">
        <v>0.5</v>
      </c>
      <c r="U88">
        <v>9002</v>
      </c>
      <c r="V88">
        <v>0.4</v>
      </c>
      <c r="W88" s="2">
        <f t="shared" si="8"/>
        <v>0.75</v>
      </c>
      <c r="Z88" s="2">
        <f t="shared" si="9"/>
        <v>0.375</v>
      </c>
      <c r="AA88" s="2">
        <f t="shared" si="10"/>
        <v>-0.66868658314676277</v>
      </c>
      <c r="AB88" s="2">
        <f t="shared" si="7"/>
        <v>2.4304670539302569</v>
      </c>
      <c r="AC88" s="2">
        <f t="shared" si="11"/>
        <v>0.37735849056603776</v>
      </c>
      <c r="AD88" s="2">
        <f t="shared" si="12"/>
        <v>0.30586354396572757</v>
      </c>
      <c r="AE88" s="2">
        <f t="shared" si="13"/>
        <v>4.1325868652987925</v>
      </c>
    </row>
    <row r="89" spans="1:31" x14ac:dyDescent="0.25">
      <c r="A89" s="2">
        <v>44</v>
      </c>
      <c r="B89" s="5">
        <v>2.6497685185185183E-2</v>
      </c>
      <c r="C89" s="2">
        <v>26511</v>
      </c>
      <c r="D89" s="2">
        <v>1</v>
      </c>
      <c r="E89" s="2">
        <v>26355</v>
      </c>
      <c r="F89" s="2">
        <v>31</v>
      </c>
      <c r="G89" s="2" t="s">
        <v>11</v>
      </c>
      <c r="H89" s="2">
        <v>66.05</v>
      </c>
      <c r="I89" s="2">
        <v>94</v>
      </c>
      <c r="J89" s="2">
        <v>0.19</v>
      </c>
      <c r="K89" s="2">
        <v>44</v>
      </c>
      <c r="L89" s="5">
        <v>43173.5264971875</v>
      </c>
      <c r="M89" s="2">
        <v>26511</v>
      </c>
      <c r="N89" s="2" t="s">
        <v>11</v>
      </c>
      <c r="O89" s="2">
        <v>9002</v>
      </c>
      <c r="P89">
        <v>0.4</v>
      </c>
      <c r="Q89" s="2">
        <v>9004</v>
      </c>
      <c r="R89">
        <v>0.3</v>
      </c>
      <c r="S89" s="2">
        <v>9002</v>
      </c>
      <c r="T89">
        <v>0.6</v>
      </c>
      <c r="U89">
        <v>9004</v>
      </c>
      <c r="V89">
        <v>0.7</v>
      </c>
      <c r="W89" s="2">
        <f t="shared" si="8"/>
        <v>0.64</v>
      </c>
      <c r="Z89" s="2">
        <f t="shared" si="9"/>
        <v>0.25</v>
      </c>
      <c r="AA89" s="2">
        <f t="shared" si="10"/>
        <v>-1.1455089344568485</v>
      </c>
      <c r="AB89" s="2">
        <f t="shared" si="7"/>
        <v>1.9536447026201713</v>
      </c>
      <c r="AC89" s="2">
        <f t="shared" si="11"/>
        <v>0.35849056603773582</v>
      </c>
      <c r="AD89" s="2">
        <f t="shared" si="12"/>
        <v>0.14923420070078783</v>
      </c>
      <c r="AE89" s="2">
        <f t="shared" si="13"/>
        <v>3.9759575220338523</v>
      </c>
    </row>
    <row r="90" spans="1:31" x14ac:dyDescent="0.25">
      <c r="A90" s="2">
        <v>45</v>
      </c>
      <c r="B90" s="5">
        <v>2.6809027777777775E-2</v>
      </c>
      <c r="C90" s="2">
        <v>23131</v>
      </c>
      <c r="D90" s="2">
        <v>0</v>
      </c>
      <c r="E90" s="2">
        <v>22989</v>
      </c>
      <c r="F90" s="2">
        <v>15</v>
      </c>
      <c r="G90" s="2" t="s">
        <v>11</v>
      </c>
      <c r="H90" s="2">
        <v>66.05</v>
      </c>
      <c r="I90" s="2">
        <v>94</v>
      </c>
      <c r="J90" s="2">
        <v>0.19</v>
      </c>
      <c r="K90" s="2">
        <v>45</v>
      </c>
      <c r="L90" s="5">
        <v>43173.526808807874</v>
      </c>
      <c r="M90" s="2">
        <v>23131</v>
      </c>
      <c r="N90" s="2" t="s">
        <v>11</v>
      </c>
      <c r="O90" s="2">
        <v>9002</v>
      </c>
      <c r="P90">
        <v>0.4</v>
      </c>
      <c r="Q90" s="2">
        <v>9004</v>
      </c>
      <c r="R90">
        <v>0.3</v>
      </c>
      <c r="S90" s="2">
        <v>9002</v>
      </c>
      <c r="T90">
        <v>0.6</v>
      </c>
      <c r="U90">
        <v>9004</v>
      </c>
      <c r="V90">
        <v>0.7</v>
      </c>
      <c r="W90" s="2">
        <f t="shared" si="8"/>
        <v>0.64</v>
      </c>
      <c r="Z90" s="2">
        <f t="shared" si="9"/>
        <v>0.25</v>
      </c>
      <c r="AA90" s="2">
        <f t="shared" si="10"/>
        <v>-1.1455089344568485</v>
      </c>
      <c r="AB90" s="2">
        <f t="shared" si="7"/>
        <v>1.9536447026201713</v>
      </c>
      <c r="AC90" s="2">
        <f t="shared" si="11"/>
        <v>0.35849056603773582</v>
      </c>
      <c r="AD90" s="2">
        <f t="shared" si="12"/>
        <v>0.14923420070078783</v>
      </c>
      <c r="AE90" s="2">
        <f t="shared" si="13"/>
        <v>3.9759575220338523</v>
      </c>
    </row>
    <row r="91" spans="1:31" x14ac:dyDescent="0.25">
      <c r="A91" s="2">
        <v>46</v>
      </c>
      <c r="B91" s="5">
        <v>2.736111111111111E-2</v>
      </c>
      <c r="C91" s="2">
        <v>17867</v>
      </c>
      <c r="D91" s="2">
        <v>1</v>
      </c>
      <c r="E91" s="2">
        <v>17846</v>
      </c>
      <c r="F91" s="2">
        <v>3</v>
      </c>
      <c r="G91" s="2" t="s">
        <v>13</v>
      </c>
      <c r="H91" s="2">
        <v>103.48</v>
      </c>
      <c r="I91" s="2">
        <v>94</v>
      </c>
      <c r="J91" s="2">
        <v>0.08</v>
      </c>
      <c r="K91" s="2">
        <v>46</v>
      </c>
      <c r="L91" s="5">
        <v>43173.527361157408</v>
      </c>
      <c r="M91" s="2">
        <v>17867</v>
      </c>
      <c r="N91" s="2" t="s">
        <v>13</v>
      </c>
      <c r="O91" s="2">
        <v>9003</v>
      </c>
      <c r="P91">
        <v>0.5</v>
      </c>
      <c r="Q91" s="2">
        <v>9002</v>
      </c>
      <c r="R91">
        <v>0.6</v>
      </c>
      <c r="S91" s="2">
        <v>9003</v>
      </c>
      <c r="T91">
        <v>0.5</v>
      </c>
      <c r="U91">
        <v>9002</v>
      </c>
      <c r="V91">
        <v>0.4</v>
      </c>
      <c r="W91" s="2">
        <f t="shared" si="8"/>
        <v>0.41</v>
      </c>
      <c r="Z91" s="2">
        <f t="shared" si="9"/>
        <v>0.25</v>
      </c>
      <c r="AA91" s="2">
        <f t="shared" si="10"/>
        <v>-1.1455089344568485</v>
      </c>
      <c r="AB91" s="2">
        <f t="shared" si="7"/>
        <v>1.9536447026201713</v>
      </c>
      <c r="AC91" s="2">
        <f t="shared" si="11"/>
        <v>0.15094339622641509</v>
      </c>
      <c r="AD91" s="2">
        <f t="shared" si="12"/>
        <v>-1.5736885752135479</v>
      </c>
      <c r="AE91" s="2">
        <f t="shared" si="13"/>
        <v>2.2530347461195168</v>
      </c>
    </row>
    <row r="92" spans="1:31" x14ac:dyDescent="0.25">
      <c r="A92" s="2">
        <v>47</v>
      </c>
      <c r="B92" s="5">
        <v>2.7679398148148151E-2</v>
      </c>
      <c r="C92" s="2">
        <v>62</v>
      </c>
      <c r="D92" s="2">
        <v>0</v>
      </c>
      <c r="E92" s="2">
        <v>53</v>
      </c>
      <c r="F92" s="2">
        <v>4</v>
      </c>
      <c r="G92" s="2" t="s">
        <v>13</v>
      </c>
      <c r="H92" s="2">
        <v>103.48</v>
      </c>
      <c r="I92" s="2">
        <v>94</v>
      </c>
      <c r="J92" s="2">
        <v>0.08</v>
      </c>
      <c r="K92" s="2">
        <v>47</v>
      </c>
      <c r="L92" s="5">
        <v>43173.527679756946</v>
      </c>
      <c r="M92" s="2">
        <v>62</v>
      </c>
      <c r="N92" s="2" t="s">
        <v>13</v>
      </c>
      <c r="O92" s="2">
        <v>9003</v>
      </c>
      <c r="P92">
        <v>0.5</v>
      </c>
      <c r="Q92" s="2">
        <v>9002</v>
      </c>
      <c r="R92">
        <v>0.6</v>
      </c>
      <c r="S92" s="2">
        <v>9003</v>
      </c>
      <c r="T92">
        <v>0.5</v>
      </c>
      <c r="U92">
        <v>9002</v>
      </c>
      <c r="V92">
        <v>0.4</v>
      </c>
      <c r="W92" s="2">
        <f t="shared" si="8"/>
        <v>0.41</v>
      </c>
      <c r="Z92" s="2">
        <f t="shared" si="9"/>
        <v>0.25</v>
      </c>
      <c r="AA92" s="2">
        <f t="shared" si="10"/>
        <v>-1.1455089344568485</v>
      </c>
      <c r="AB92" s="2">
        <f t="shared" si="7"/>
        <v>1.9536447026201713</v>
      </c>
      <c r="AC92" s="2">
        <f t="shared" si="11"/>
        <v>0.15094339622641509</v>
      </c>
      <c r="AD92" s="2">
        <f t="shared" si="12"/>
        <v>-1.5736885752135479</v>
      </c>
      <c r="AE92" s="2">
        <f t="shared" si="13"/>
        <v>2.2530347461195168</v>
      </c>
    </row>
    <row r="93" spans="1:31" x14ac:dyDescent="0.25">
      <c r="A93" s="2">
        <v>48</v>
      </c>
      <c r="B93" s="5">
        <v>2.7936342592592592E-2</v>
      </c>
      <c r="C93" s="2">
        <v>6118</v>
      </c>
      <c r="D93" s="2">
        <v>0</v>
      </c>
      <c r="E93" s="2">
        <v>6111</v>
      </c>
      <c r="F93" s="2">
        <v>4</v>
      </c>
      <c r="G93" s="2" t="s">
        <v>11</v>
      </c>
      <c r="H93" s="2">
        <v>28.68</v>
      </c>
      <c r="I93" s="2">
        <v>94</v>
      </c>
      <c r="J93" s="2">
        <v>0.28000000000000003</v>
      </c>
      <c r="K93" s="2">
        <v>48</v>
      </c>
      <c r="L93" s="5">
        <v>43173.527936157407</v>
      </c>
      <c r="M93" s="2">
        <v>6118</v>
      </c>
      <c r="N93" s="2" t="s">
        <v>11</v>
      </c>
      <c r="O93" s="2">
        <v>9002</v>
      </c>
      <c r="P93">
        <v>0.1</v>
      </c>
      <c r="Q93" s="2">
        <v>9004</v>
      </c>
      <c r="R93">
        <v>0.2</v>
      </c>
      <c r="S93" s="2">
        <v>9002</v>
      </c>
      <c r="T93">
        <v>0.9</v>
      </c>
      <c r="U93">
        <v>9004</v>
      </c>
      <c r="V93">
        <v>0.8</v>
      </c>
      <c r="W93" s="2">
        <f t="shared" si="8"/>
        <v>0.97</v>
      </c>
      <c r="Z93" s="2">
        <f t="shared" si="9"/>
        <v>0.25</v>
      </c>
      <c r="AA93" s="2">
        <f t="shared" si="10"/>
        <v>-1.1455089344568485</v>
      </c>
      <c r="AB93" s="2">
        <f t="shared" si="7"/>
        <v>1.9536447026201713</v>
      </c>
      <c r="AC93" s="2">
        <f t="shared" si="11"/>
        <v>0.52830188679245282</v>
      </c>
      <c r="AD93" s="2">
        <f t="shared" si="12"/>
        <v>1.5588982900852446</v>
      </c>
      <c r="AE93" s="2">
        <f t="shared" si="13"/>
        <v>5.3856216114183093</v>
      </c>
    </row>
    <row r="94" spans="1:31" x14ac:dyDescent="0.25">
      <c r="A94" s="2">
        <v>49</v>
      </c>
      <c r="B94" s="5">
        <v>2.8402777777777777E-2</v>
      </c>
      <c r="C94" s="2">
        <v>10935</v>
      </c>
      <c r="D94" s="2">
        <v>0</v>
      </c>
      <c r="E94" s="2">
        <v>10927</v>
      </c>
      <c r="F94" s="2">
        <v>4</v>
      </c>
      <c r="G94" s="2" t="s">
        <v>11</v>
      </c>
      <c r="H94" s="2">
        <v>28.68</v>
      </c>
      <c r="I94" s="2">
        <v>94</v>
      </c>
      <c r="J94" s="2">
        <v>0.28000000000000003</v>
      </c>
      <c r="K94" s="2">
        <v>49</v>
      </c>
      <c r="L94" s="5">
        <v>43173.52840289352</v>
      </c>
      <c r="M94" s="2">
        <v>10935</v>
      </c>
      <c r="N94" s="2" t="s">
        <v>11</v>
      </c>
      <c r="O94" s="2">
        <v>9002</v>
      </c>
      <c r="P94">
        <v>0.1</v>
      </c>
      <c r="Q94" s="2">
        <v>9004</v>
      </c>
      <c r="R94">
        <v>0.2</v>
      </c>
      <c r="S94" s="2">
        <v>9002</v>
      </c>
      <c r="T94">
        <v>0.9</v>
      </c>
      <c r="U94">
        <v>9004</v>
      </c>
      <c r="V94">
        <v>0.8</v>
      </c>
      <c r="W94" s="2">
        <f t="shared" si="8"/>
        <v>0.97</v>
      </c>
      <c r="Z94" s="2">
        <f t="shared" si="9"/>
        <v>0.25</v>
      </c>
      <c r="AA94" s="2">
        <f t="shared" si="10"/>
        <v>-1.1455089344568485</v>
      </c>
      <c r="AB94" s="2">
        <f t="shared" si="7"/>
        <v>1.9536447026201713</v>
      </c>
      <c r="AC94" s="2">
        <f t="shared" si="11"/>
        <v>0.52830188679245282</v>
      </c>
      <c r="AD94" s="2">
        <f t="shared" si="12"/>
        <v>1.5588982900852446</v>
      </c>
      <c r="AE94" s="2">
        <f t="shared" si="13"/>
        <v>5.3856216114183093</v>
      </c>
    </row>
    <row r="95" spans="1:31" x14ac:dyDescent="0.25">
      <c r="A95" s="2">
        <v>50</v>
      </c>
      <c r="B95" s="5">
        <v>2.8853009259259255E-2</v>
      </c>
      <c r="C95" s="2">
        <v>23018</v>
      </c>
      <c r="D95" s="2">
        <v>0</v>
      </c>
      <c r="E95" s="2">
        <v>23011</v>
      </c>
      <c r="F95" s="2">
        <v>3</v>
      </c>
      <c r="G95" s="2" t="s">
        <v>13</v>
      </c>
      <c r="H95" s="2">
        <v>101.99</v>
      </c>
      <c r="I95" s="2">
        <v>92.5</v>
      </c>
      <c r="J95" s="2">
        <v>0.21</v>
      </c>
      <c r="K95" s="2">
        <v>50</v>
      </c>
      <c r="L95" s="5">
        <v>43173.528852835647</v>
      </c>
      <c r="M95" s="2">
        <v>23018</v>
      </c>
      <c r="N95" s="2" t="s">
        <v>13</v>
      </c>
      <c r="O95" s="2">
        <v>9003</v>
      </c>
      <c r="P95">
        <v>0.5</v>
      </c>
      <c r="Q95" s="2">
        <v>9002</v>
      </c>
      <c r="R95">
        <v>0.6</v>
      </c>
      <c r="S95" s="2">
        <v>9003</v>
      </c>
      <c r="T95">
        <v>0.5</v>
      </c>
      <c r="U95">
        <v>9002</v>
      </c>
      <c r="V95">
        <v>0.4</v>
      </c>
      <c r="W95" s="2">
        <f t="shared" si="8"/>
        <v>0.43</v>
      </c>
      <c r="Z95" s="2">
        <f t="shared" si="9"/>
        <v>6.25E-2</v>
      </c>
      <c r="AA95" s="2">
        <f t="shared" si="10"/>
        <v>-1.8607424614219772</v>
      </c>
      <c r="AB95" s="2">
        <f t="shared" si="7"/>
        <v>1.2384111756550427</v>
      </c>
      <c r="AC95" s="2">
        <f t="shared" si="11"/>
        <v>0.39622641509433959</v>
      </c>
      <c r="AD95" s="2">
        <f t="shared" si="12"/>
        <v>0.46249288723066684</v>
      </c>
      <c r="AE95" s="2">
        <f t="shared" si="13"/>
        <v>4.2892162085637313</v>
      </c>
    </row>
    <row r="96" spans="1:31" x14ac:dyDescent="0.25">
      <c r="A96" s="2">
        <v>51</v>
      </c>
      <c r="B96" s="5">
        <v>2.9359953703703704E-2</v>
      </c>
      <c r="C96" s="2">
        <v>8979</v>
      </c>
      <c r="D96" s="2">
        <v>0</v>
      </c>
      <c r="E96" s="2">
        <v>8953</v>
      </c>
      <c r="F96" s="2">
        <v>3</v>
      </c>
      <c r="G96" s="2" t="s">
        <v>11</v>
      </c>
      <c r="H96" s="2">
        <v>46.76</v>
      </c>
      <c r="I96" s="2">
        <v>93</v>
      </c>
      <c r="J96" s="2">
        <v>0.18</v>
      </c>
      <c r="K96" s="2">
        <v>51</v>
      </c>
      <c r="L96" s="5">
        <v>43173.529360127315</v>
      </c>
      <c r="M96" s="2">
        <v>8979</v>
      </c>
      <c r="N96" s="2" t="s">
        <v>11</v>
      </c>
      <c r="O96" s="2">
        <v>9002</v>
      </c>
      <c r="P96">
        <v>0.2</v>
      </c>
      <c r="Q96" s="2">
        <v>9004</v>
      </c>
      <c r="R96">
        <v>0.3</v>
      </c>
      <c r="S96" s="2">
        <v>9002</v>
      </c>
      <c r="T96">
        <v>0.8</v>
      </c>
      <c r="U96">
        <v>9004</v>
      </c>
      <c r="V96">
        <v>0.7</v>
      </c>
      <c r="W96" s="2">
        <f t="shared" si="8"/>
        <v>0.56999999999999995</v>
      </c>
      <c r="Z96" s="2">
        <f t="shared" si="9"/>
        <v>0.125</v>
      </c>
      <c r="AA96" s="2">
        <f t="shared" si="10"/>
        <v>-1.6223312857669343</v>
      </c>
      <c r="AB96" s="2">
        <f t="shared" si="7"/>
        <v>1.4768223513100855</v>
      </c>
      <c r="AC96" s="2">
        <f t="shared" si="11"/>
        <v>0.33962264150943394</v>
      </c>
      <c r="AD96" s="2">
        <f t="shared" si="12"/>
        <v>-7.3951425641519209E-3</v>
      </c>
      <c r="AE96" s="2">
        <f t="shared" si="13"/>
        <v>3.8193281787689126</v>
      </c>
    </row>
    <row r="97" spans="1:31" x14ac:dyDescent="0.25">
      <c r="A97" s="2">
        <v>52</v>
      </c>
      <c r="B97" s="5">
        <v>2.9783564814814815E-2</v>
      </c>
      <c r="C97" s="2">
        <v>740</v>
      </c>
      <c r="D97" s="2">
        <v>0</v>
      </c>
      <c r="E97" s="2">
        <v>652</v>
      </c>
      <c r="F97" s="2">
        <v>66</v>
      </c>
      <c r="G97" s="2" t="s">
        <v>11</v>
      </c>
      <c r="H97" s="2">
        <v>46.76</v>
      </c>
      <c r="I97" s="2">
        <v>93</v>
      </c>
      <c r="J97" s="2">
        <v>0.18</v>
      </c>
      <c r="K97" s="2">
        <v>52</v>
      </c>
      <c r="L97" s="5">
        <v>43173.529783587961</v>
      </c>
      <c r="M97" s="2">
        <v>740</v>
      </c>
      <c r="N97" s="2" t="s">
        <v>11</v>
      </c>
      <c r="O97" s="2">
        <v>9002</v>
      </c>
      <c r="P97">
        <v>0.2</v>
      </c>
      <c r="Q97" s="2">
        <v>9004</v>
      </c>
      <c r="R97">
        <v>0.3</v>
      </c>
      <c r="S97" s="2">
        <v>9002</v>
      </c>
      <c r="T97">
        <v>0.8</v>
      </c>
      <c r="U97">
        <v>9004</v>
      </c>
      <c r="V97">
        <v>0.7</v>
      </c>
      <c r="W97" s="2">
        <f t="shared" si="8"/>
        <v>0.56999999999999995</v>
      </c>
      <c r="Z97" s="2">
        <f t="shared" si="9"/>
        <v>0.125</v>
      </c>
      <c r="AA97" s="2">
        <f t="shared" si="10"/>
        <v>-1.6223312857669343</v>
      </c>
      <c r="AB97" s="2">
        <f t="shared" si="7"/>
        <v>1.4768223513100855</v>
      </c>
      <c r="AC97" s="2">
        <f t="shared" si="11"/>
        <v>0.33962264150943394</v>
      </c>
      <c r="AD97" s="2">
        <f t="shared" si="12"/>
        <v>-7.3951425641519209E-3</v>
      </c>
      <c r="AE97" s="2">
        <f t="shared" si="13"/>
        <v>3.8193281787689126</v>
      </c>
    </row>
    <row r="98" spans="1:31" x14ac:dyDescent="0.25">
      <c r="A98" s="2">
        <v>53</v>
      </c>
      <c r="B98" s="5">
        <v>3.0035879629629628E-2</v>
      </c>
      <c r="C98" s="2">
        <v>14243</v>
      </c>
      <c r="D98" s="2">
        <v>1</v>
      </c>
      <c r="E98" s="2">
        <v>13769</v>
      </c>
      <c r="F98" s="2">
        <v>244</v>
      </c>
      <c r="G98" s="2" t="s">
        <v>13</v>
      </c>
      <c r="H98" s="2">
        <v>92.67</v>
      </c>
      <c r="I98" s="2">
        <v>92.5</v>
      </c>
      <c r="J98" s="2">
        <v>0.16</v>
      </c>
      <c r="K98" s="2">
        <v>53</v>
      </c>
      <c r="L98" s="5">
        <v>43173.530035902775</v>
      </c>
      <c r="M98" s="2">
        <v>14243</v>
      </c>
      <c r="N98" s="2" t="s">
        <v>13</v>
      </c>
      <c r="O98" s="2">
        <v>9003</v>
      </c>
      <c r="P98">
        <v>0.5</v>
      </c>
      <c r="Q98" s="2">
        <v>9002</v>
      </c>
      <c r="R98">
        <v>0.5</v>
      </c>
      <c r="S98" s="2">
        <v>9003</v>
      </c>
      <c r="T98">
        <v>0.5</v>
      </c>
      <c r="U98">
        <v>9002</v>
      </c>
      <c r="V98">
        <v>0.5</v>
      </c>
      <c r="W98" s="2">
        <f t="shared" si="8"/>
        <v>0.36</v>
      </c>
      <c r="Z98" s="2">
        <f t="shared" si="9"/>
        <v>6.25E-2</v>
      </c>
      <c r="AA98" s="2">
        <f t="shared" si="10"/>
        <v>-1.8607424614219772</v>
      </c>
      <c r="AB98" s="2">
        <f t="shared" si="7"/>
        <v>1.2384111756550427</v>
      </c>
      <c r="AC98" s="2">
        <f t="shared" si="11"/>
        <v>0.30188679245283018</v>
      </c>
      <c r="AD98" s="2">
        <f t="shared" si="12"/>
        <v>-0.32065382909403095</v>
      </c>
      <c r="AE98" s="2">
        <f t="shared" si="13"/>
        <v>3.5060694922390336</v>
      </c>
    </row>
    <row r="99" spans="1:31" x14ac:dyDescent="0.25">
      <c r="A99" s="2">
        <v>1</v>
      </c>
      <c r="B99" s="5">
        <v>4.1956018518518523E-3</v>
      </c>
      <c r="C99" s="2">
        <v>12</v>
      </c>
      <c r="D99" s="2">
        <v>0</v>
      </c>
      <c r="E99" s="2">
        <v>12</v>
      </c>
      <c r="F99" s="2">
        <v>0</v>
      </c>
      <c r="G99" s="2" t="s">
        <v>13</v>
      </c>
      <c r="H99" s="2">
        <v>0</v>
      </c>
      <c r="I99" s="2">
        <v>99</v>
      </c>
      <c r="J99" s="2">
        <v>0.17050000000000001</v>
      </c>
      <c r="K99" s="2">
        <v>1</v>
      </c>
      <c r="L99" s="7">
        <v>43170.920856481483</v>
      </c>
      <c r="M99" s="2" t="s">
        <v>26</v>
      </c>
      <c r="N99" s="2" t="s">
        <v>13</v>
      </c>
      <c r="O99" s="2">
        <v>9003</v>
      </c>
      <c r="P99" s="2">
        <v>0.5</v>
      </c>
      <c r="Q99" s="2">
        <v>9002</v>
      </c>
      <c r="R99" s="2">
        <v>0.6</v>
      </c>
      <c r="S99" s="2">
        <v>9003</v>
      </c>
      <c r="T99" s="2">
        <v>0.5</v>
      </c>
      <c r="U99" s="2">
        <v>9002</v>
      </c>
      <c r="V99" s="2">
        <v>0.4</v>
      </c>
      <c r="W99" s="2">
        <f t="shared" si="8"/>
        <v>1.25</v>
      </c>
      <c r="Z99" s="2">
        <f t="shared" si="9"/>
        <v>0.875</v>
      </c>
      <c r="AA99" s="2">
        <f t="shared" si="10"/>
        <v>1.2386028220935801</v>
      </c>
      <c r="AB99" s="2">
        <f t="shared" si="7"/>
        <v>4.3377564591705999</v>
      </c>
      <c r="AC99" s="2">
        <f t="shared" si="11"/>
        <v>0.32169811320754715</v>
      </c>
      <c r="AD99" s="2">
        <f t="shared" si="12"/>
        <v>-0.15619301866584423</v>
      </c>
      <c r="AE99" s="2">
        <f t="shared" si="13"/>
        <v>3.6705303026672205</v>
      </c>
    </row>
    <row r="100" spans="1:31" x14ac:dyDescent="0.25">
      <c r="A100" s="2">
        <v>2</v>
      </c>
      <c r="B100" s="5">
        <v>4.3958333333333332E-3</v>
      </c>
      <c r="C100" s="2">
        <v>0</v>
      </c>
      <c r="D100" s="2">
        <v>0</v>
      </c>
      <c r="E100" s="2">
        <v>0</v>
      </c>
      <c r="F100" s="2">
        <v>0</v>
      </c>
      <c r="G100" s="2" t="s">
        <v>13</v>
      </c>
      <c r="H100" s="2">
        <v>0</v>
      </c>
      <c r="I100" s="2">
        <v>99</v>
      </c>
      <c r="J100" s="2">
        <v>0.17050000000000001</v>
      </c>
      <c r="K100" s="2">
        <v>2</v>
      </c>
      <c r="L100" s="7">
        <v>43170.921064814815</v>
      </c>
      <c r="M100" s="2" t="s">
        <v>27</v>
      </c>
      <c r="N100" s="2" t="s">
        <v>13</v>
      </c>
      <c r="O100" s="2">
        <v>9003</v>
      </c>
      <c r="P100" s="2">
        <v>0.5</v>
      </c>
      <c r="Q100" s="2">
        <v>9002</v>
      </c>
      <c r="R100" s="2">
        <v>0.6</v>
      </c>
      <c r="S100" s="2">
        <v>9003</v>
      </c>
      <c r="T100" s="2">
        <v>0.5</v>
      </c>
      <c r="U100" s="2">
        <v>9002</v>
      </c>
      <c r="V100" s="2">
        <v>0.4</v>
      </c>
      <c r="W100" s="2">
        <f t="shared" si="8"/>
        <v>1.25</v>
      </c>
      <c r="Z100" s="2">
        <f t="shared" si="9"/>
        <v>0.875</v>
      </c>
      <c r="AA100" s="2">
        <f t="shared" si="10"/>
        <v>1.2386028220935801</v>
      </c>
      <c r="AB100" s="2">
        <f t="shared" si="7"/>
        <v>4.3377564591705999</v>
      </c>
      <c r="AC100" s="2">
        <f t="shared" si="11"/>
        <v>0.32169811320754715</v>
      </c>
      <c r="AD100" s="2">
        <f t="shared" si="12"/>
        <v>-0.15619301866584423</v>
      </c>
      <c r="AE100" s="2">
        <f t="shared" si="13"/>
        <v>3.6705303026672205</v>
      </c>
    </row>
    <row r="101" spans="1:31" x14ac:dyDescent="0.25">
      <c r="A101" s="2">
        <v>3</v>
      </c>
      <c r="B101" s="5">
        <v>4.6458333333333325E-3</v>
      </c>
      <c r="C101" s="2">
        <v>0</v>
      </c>
      <c r="D101" s="2">
        <v>0</v>
      </c>
      <c r="E101" s="2">
        <v>0</v>
      </c>
      <c r="F101" s="2">
        <v>0</v>
      </c>
      <c r="G101" s="2" t="s">
        <v>13</v>
      </c>
      <c r="H101" s="2">
        <v>0</v>
      </c>
      <c r="I101" s="2">
        <v>99</v>
      </c>
      <c r="J101" s="2">
        <v>0.17050000000000001</v>
      </c>
      <c r="K101" s="2">
        <v>2</v>
      </c>
      <c r="L101" s="7">
        <v>43170.921307870369</v>
      </c>
      <c r="M101" s="2" t="s">
        <v>27</v>
      </c>
      <c r="N101" s="2" t="s">
        <v>13</v>
      </c>
      <c r="O101" s="2">
        <v>9003</v>
      </c>
      <c r="P101" s="2">
        <v>0.5</v>
      </c>
      <c r="Q101" s="2">
        <v>9002</v>
      </c>
      <c r="R101" s="2">
        <v>0.6</v>
      </c>
      <c r="S101" s="2">
        <v>9003</v>
      </c>
      <c r="T101" s="2">
        <v>0.5</v>
      </c>
      <c r="U101" s="2">
        <v>9002</v>
      </c>
      <c r="V101" s="2">
        <v>0.4</v>
      </c>
      <c r="W101" s="2">
        <f t="shared" si="8"/>
        <v>1.25</v>
      </c>
      <c r="Z101" s="2">
        <f t="shared" si="9"/>
        <v>0.875</v>
      </c>
      <c r="AA101" s="2">
        <f t="shared" si="10"/>
        <v>1.2386028220935801</v>
      </c>
      <c r="AB101" s="2">
        <f t="shared" si="7"/>
        <v>4.3377564591705999</v>
      </c>
      <c r="AC101" s="2">
        <f t="shared" si="11"/>
        <v>0.32169811320754715</v>
      </c>
      <c r="AD101" s="2">
        <f t="shared" si="12"/>
        <v>-0.15619301866584423</v>
      </c>
      <c r="AE101" s="2">
        <f t="shared" si="13"/>
        <v>3.6705303026672205</v>
      </c>
    </row>
    <row r="102" spans="1:31" x14ac:dyDescent="0.25">
      <c r="A102" s="2">
        <v>4</v>
      </c>
      <c r="B102" s="5">
        <v>4.9097222222222224E-3</v>
      </c>
      <c r="C102" s="2">
        <v>7</v>
      </c>
      <c r="D102" s="2">
        <v>0</v>
      </c>
      <c r="E102" s="2">
        <v>6</v>
      </c>
      <c r="F102" s="2">
        <v>0</v>
      </c>
      <c r="G102" s="2" t="s">
        <v>13</v>
      </c>
      <c r="H102" s="2">
        <v>0</v>
      </c>
      <c r="I102" s="2">
        <v>99</v>
      </c>
      <c r="J102" s="2">
        <v>0.19175</v>
      </c>
      <c r="K102" s="2">
        <v>2</v>
      </c>
      <c r="L102" s="7">
        <v>43170.921574074076</v>
      </c>
      <c r="M102" s="2" t="s">
        <v>28</v>
      </c>
      <c r="N102" s="2" t="s">
        <v>13</v>
      </c>
      <c r="O102" s="2">
        <v>9003</v>
      </c>
      <c r="P102" s="2">
        <v>0.5</v>
      </c>
      <c r="Q102" s="2">
        <v>9002</v>
      </c>
      <c r="R102" s="2">
        <v>0.6</v>
      </c>
      <c r="S102" s="2">
        <v>9003</v>
      </c>
      <c r="T102" s="2">
        <v>0.5</v>
      </c>
      <c r="U102" s="2">
        <v>9002</v>
      </c>
      <c r="V102" s="2">
        <v>0.4</v>
      </c>
      <c r="W102" s="2">
        <f t="shared" si="8"/>
        <v>1.29</v>
      </c>
      <c r="Z102" s="2">
        <f t="shared" si="9"/>
        <v>0.875</v>
      </c>
      <c r="AA102" s="2">
        <f t="shared" si="10"/>
        <v>1.2386028220935801</v>
      </c>
      <c r="AB102" s="2">
        <f t="shared" si="7"/>
        <v>4.3377564591705999</v>
      </c>
      <c r="AC102" s="2">
        <f t="shared" si="11"/>
        <v>0.36179245283018868</v>
      </c>
      <c r="AD102" s="2">
        <f t="shared" si="12"/>
        <v>0.17664433577215227</v>
      </c>
      <c r="AE102" s="2">
        <f t="shared" si="13"/>
        <v>4.0033676571052172</v>
      </c>
    </row>
    <row r="103" spans="1:31" x14ac:dyDescent="0.25">
      <c r="A103" s="2">
        <v>5</v>
      </c>
      <c r="B103" s="5">
        <v>5.3622685185185188E-3</v>
      </c>
      <c r="C103" s="2">
        <v>0</v>
      </c>
      <c r="D103" s="2">
        <v>0</v>
      </c>
      <c r="E103" s="2">
        <v>0</v>
      </c>
      <c r="F103" s="2">
        <v>0</v>
      </c>
      <c r="G103" s="2" t="s">
        <v>13</v>
      </c>
      <c r="H103" s="2">
        <v>0</v>
      </c>
      <c r="I103" s="2">
        <v>99</v>
      </c>
      <c r="J103" s="2">
        <v>0.19175</v>
      </c>
      <c r="K103" s="2">
        <v>2</v>
      </c>
      <c r="L103" s="7">
        <v>43170.922025462962</v>
      </c>
      <c r="M103" s="2" t="s">
        <v>27</v>
      </c>
      <c r="N103" s="2" t="s">
        <v>13</v>
      </c>
      <c r="O103" s="2">
        <v>9003</v>
      </c>
      <c r="P103" s="2">
        <v>0.5</v>
      </c>
      <c r="Q103" s="2">
        <v>9002</v>
      </c>
      <c r="R103" s="2">
        <v>0.6</v>
      </c>
      <c r="S103" s="2">
        <v>9003</v>
      </c>
      <c r="T103" s="2">
        <v>0.5</v>
      </c>
      <c r="U103" s="2">
        <v>9002</v>
      </c>
      <c r="V103" s="2">
        <v>0.4</v>
      </c>
      <c r="W103" s="2">
        <f t="shared" si="8"/>
        <v>1.29</v>
      </c>
      <c r="Z103" s="2">
        <f t="shared" si="9"/>
        <v>0.875</v>
      </c>
      <c r="AA103" s="2">
        <f t="shared" si="10"/>
        <v>1.2386028220935801</v>
      </c>
      <c r="AB103" s="2">
        <f t="shared" si="7"/>
        <v>4.3377564591705999</v>
      </c>
      <c r="AC103" s="2">
        <f t="shared" si="11"/>
        <v>0.36179245283018868</v>
      </c>
      <c r="AD103" s="2">
        <f t="shared" si="12"/>
        <v>0.17664433577215227</v>
      </c>
      <c r="AE103" s="2">
        <f t="shared" si="13"/>
        <v>4.0033676571052172</v>
      </c>
    </row>
    <row r="104" spans="1:31" x14ac:dyDescent="0.25">
      <c r="A104" s="2">
        <v>6</v>
      </c>
      <c r="B104" s="5">
        <v>5.612268518518519E-3</v>
      </c>
      <c r="C104" s="2">
        <v>40</v>
      </c>
      <c r="D104" s="2">
        <v>0</v>
      </c>
      <c r="E104" s="2">
        <v>40</v>
      </c>
      <c r="F104" s="2">
        <v>0</v>
      </c>
      <c r="G104" s="2" t="s">
        <v>11</v>
      </c>
      <c r="H104" s="2">
        <v>0</v>
      </c>
      <c r="I104" s="2">
        <v>99</v>
      </c>
      <c r="J104" s="2">
        <v>0.16844999999999999</v>
      </c>
      <c r="K104" s="2">
        <v>2</v>
      </c>
      <c r="L104" s="7">
        <v>43170.922280092593</v>
      </c>
      <c r="M104" s="2" t="s">
        <v>29</v>
      </c>
      <c r="N104" s="2" t="s">
        <v>11</v>
      </c>
      <c r="O104" s="2">
        <v>9002</v>
      </c>
      <c r="P104" s="2">
        <v>0.4</v>
      </c>
      <c r="Q104" s="2">
        <v>9004</v>
      </c>
      <c r="R104" s="2">
        <v>0.5</v>
      </c>
      <c r="S104" s="2">
        <v>9002</v>
      </c>
      <c r="T104" s="2">
        <v>0.6</v>
      </c>
      <c r="U104" s="2">
        <v>9004</v>
      </c>
      <c r="V104" s="2">
        <v>0.5</v>
      </c>
      <c r="W104" s="2">
        <f t="shared" si="8"/>
        <v>1.1399999999999999</v>
      </c>
      <c r="Z104" s="2">
        <f t="shared" si="9"/>
        <v>0.875</v>
      </c>
      <c r="AA104" s="2">
        <f t="shared" si="10"/>
        <v>1.2386028220935801</v>
      </c>
      <c r="AB104" s="2">
        <f t="shared" si="7"/>
        <v>4.3377564591705999</v>
      </c>
      <c r="AC104" s="2">
        <f t="shared" si="11"/>
        <v>0.31783018867924523</v>
      </c>
      <c r="AD104" s="2">
        <f t="shared" si="12"/>
        <v>-0.18830203403515722</v>
      </c>
      <c r="AE104" s="2">
        <f t="shared" si="13"/>
        <v>3.6384212872979074</v>
      </c>
    </row>
    <row r="105" spans="1:31" x14ac:dyDescent="0.25">
      <c r="A105" s="2">
        <v>7</v>
      </c>
      <c r="B105" s="5">
        <v>6.091435185185185E-3</v>
      </c>
      <c r="C105" s="2">
        <v>0</v>
      </c>
      <c r="D105" s="2">
        <v>0</v>
      </c>
      <c r="E105" s="2">
        <v>0</v>
      </c>
      <c r="F105" s="2">
        <v>0</v>
      </c>
      <c r="G105" s="2" t="s">
        <v>11</v>
      </c>
      <c r="H105" s="2">
        <v>0</v>
      </c>
      <c r="I105" s="2">
        <v>99</v>
      </c>
      <c r="J105" s="2">
        <v>0.16844999999999999</v>
      </c>
      <c r="K105" s="2">
        <v>2</v>
      </c>
      <c r="L105" s="7">
        <v>43170.922754629632</v>
      </c>
      <c r="M105" s="2" t="s">
        <v>27</v>
      </c>
      <c r="N105" s="2" t="s">
        <v>11</v>
      </c>
      <c r="O105" s="2">
        <v>9002</v>
      </c>
      <c r="P105" s="2">
        <v>0.4</v>
      </c>
      <c r="Q105" s="2">
        <v>9004</v>
      </c>
      <c r="R105" s="2">
        <v>0.5</v>
      </c>
      <c r="S105" s="2">
        <v>9002</v>
      </c>
      <c r="T105" s="2">
        <v>0.6</v>
      </c>
      <c r="U105" s="2">
        <v>9004</v>
      </c>
      <c r="V105" s="2">
        <v>0.5</v>
      </c>
      <c r="W105" s="2">
        <f t="shared" si="8"/>
        <v>1.1399999999999999</v>
      </c>
      <c r="Z105" s="2">
        <f t="shared" si="9"/>
        <v>0.875</v>
      </c>
      <c r="AA105" s="2">
        <f t="shared" si="10"/>
        <v>1.2386028220935801</v>
      </c>
      <c r="AB105" s="2">
        <f t="shared" si="7"/>
        <v>4.3377564591705999</v>
      </c>
      <c r="AC105" s="2">
        <f t="shared" si="11"/>
        <v>0.31783018867924523</v>
      </c>
      <c r="AD105" s="2">
        <f t="shared" si="12"/>
        <v>-0.18830203403515722</v>
      </c>
      <c r="AE105" s="2">
        <f t="shared" si="13"/>
        <v>3.6384212872979074</v>
      </c>
    </row>
    <row r="106" spans="1:31" x14ac:dyDescent="0.25">
      <c r="A106" s="2">
        <v>8</v>
      </c>
      <c r="B106" s="5">
        <v>6.3645833333333332E-3</v>
      </c>
      <c r="C106" s="2">
        <v>38</v>
      </c>
      <c r="D106" s="2">
        <v>0</v>
      </c>
      <c r="E106" s="2">
        <v>38</v>
      </c>
      <c r="F106" s="2">
        <v>0</v>
      </c>
      <c r="G106" s="2" t="s">
        <v>11</v>
      </c>
      <c r="H106" s="2">
        <v>0</v>
      </c>
      <c r="I106" s="2">
        <v>99</v>
      </c>
      <c r="J106" s="2">
        <v>0.1653</v>
      </c>
      <c r="K106" s="2">
        <v>2</v>
      </c>
      <c r="L106" s="7">
        <v>43170.923032407409</v>
      </c>
      <c r="M106" s="2" t="s">
        <v>30</v>
      </c>
      <c r="N106" s="2" t="s">
        <v>11</v>
      </c>
      <c r="O106" s="2">
        <v>9002</v>
      </c>
      <c r="P106" s="2">
        <v>0</v>
      </c>
      <c r="Q106" s="2">
        <v>9004</v>
      </c>
      <c r="R106" s="2">
        <v>0.1</v>
      </c>
      <c r="S106" s="2">
        <v>9002</v>
      </c>
      <c r="T106" s="2">
        <v>1</v>
      </c>
      <c r="U106" s="2">
        <v>9004</v>
      </c>
      <c r="V106" s="2">
        <v>0.9</v>
      </c>
      <c r="W106" s="2">
        <f t="shared" si="8"/>
        <v>0.68</v>
      </c>
      <c r="Z106" s="2">
        <f t="shared" si="9"/>
        <v>0.875</v>
      </c>
      <c r="AA106" s="2">
        <f t="shared" si="10"/>
        <v>1.2386028220935801</v>
      </c>
      <c r="AB106" s="2">
        <f t="shared" si="7"/>
        <v>4.3377564591705999</v>
      </c>
      <c r="AC106" s="2">
        <f t="shared" si="11"/>
        <v>0.31188679245283019</v>
      </c>
      <c r="AD106" s="2">
        <f t="shared" si="12"/>
        <v>-0.237640277163613</v>
      </c>
      <c r="AE106" s="2">
        <f t="shared" si="13"/>
        <v>3.5890830441694517</v>
      </c>
    </row>
    <row r="107" spans="1:31" x14ac:dyDescent="0.25">
      <c r="A107" s="2">
        <v>9</v>
      </c>
      <c r="B107" s="5">
        <v>6.8275462962962968E-3</v>
      </c>
      <c r="C107" s="2">
        <v>30</v>
      </c>
      <c r="D107" s="2">
        <v>0</v>
      </c>
      <c r="E107" s="2">
        <v>30</v>
      </c>
      <c r="F107" s="2">
        <v>0</v>
      </c>
      <c r="G107" s="2" t="s">
        <v>11</v>
      </c>
      <c r="H107" s="2">
        <v>0</v>
      </c>
      <c r="I107" s="2">
        <v>99</v>
      </c>
      <c r="J107" s="2">
        <v>0.1653</v>
      </c>
      <c r="K107" s="2">
        <v>2</v>
      </c>
      <c r="L107" s="7">
        <v>43170.923495370371</v>
      </c>
      <c r="M107" s="2" t="s">
        <v>31</v>
      </c>
      <c r="N107" s="2" t="s">
        <v>11</v>
      </c>
      <c r="O107" s="2">
        <v>9002</v>
      </c>
      <c r="P107" s="2">
        <v>0</v>
      </c>
      <c r="Q107" s="2">
        <v>9004</v>
      </c>
      <c r="R107" s="2">
        <v>0.1</v>
      </c>
      <c r="S107" s="2">
        <v>9002</v>
      </c>
      <c r="T107" s="2">
        <v>1</v>
      </c>
      <c r="U107" s="2">
        <v>9004</v>
      </c>
      <c r="V107" s="2">
        <v>0.9</v>
      </c>
      <c r="W107" s="2">
        <f t="shared" si="8"/>
        <v>0.68</v>
      </c>
      <c r="Z107" s="2">
        <f t="shared" si="9"/>
        <v>0.875</v>
      </c>
      <c r="AA107" s="2">
        <f t="shared" si="10"/>
        <v>1.2386028220935801</v>
      </c>
      <c r="AB107" s="2">
        <f t="shared" si="7"/>
        <v>4.3377564591705999</v>
      </c>
      <c r="AC107" s="2">
        <f t="shared" si="11"/>
        <v>0.31188679245283019</v>
      </c>
      <c r="AD107" s="2">
        <f t="shared" si="12"/>
        <v>-0.237640277163613</v>
      </c>
      <c r="AE107" s="2">
        <f t="shared" si="13"/>
        <v>3.5890830441694517</v>
      </c>
    </row>
    <row r="108" spans="1:31" x14ac:dyDescent="0.25">
      <c r="A108" s="2">
        <v>10</v>
      </c>
      <c r="B108" s="5">
        <v>7.2905092592592596E-3</v>
      </c>
      <c r="C108" s="2">
        <v>39</v>
      </c>
      <c r="D108" s="2">
        <v>0</v>
      </c>
      <c r="E108" s="2">
        <v>39</v>
      </c>
      <c r="F108" s="2">
        <v>0</v>
      </c>
      <c r="G108" s="2" t="s">
        <v>13</v>
      </c>
      <c r="H108" s="2">
        <v>0</v>
      </c>
      <c r="I108" s="2">
        <v>98</v>
      </c>
      <c r="J108" s="2">
        <v>0.158</v>
      </c>
      <c r="K108" s="2">
        <v>2</v>
      </c>
      <c r="L108" s="7">
        <v>43170.923958333333</v>
      </c>
      <c r="M108" s="2" t="s">
        <v>32</v>
      </c>
      <c r="N108" s="2" t="s">
        <v>13</v>
      </c>
      <c r="O108" s="2">
        <v>9003</v>
      </c>
      <c r="P108" s="2">
        <v>0.5</v>
      </c>
      <c r="Q108" s="2">
        <v>9002</v>
      </c>
      <c r="R108" s="2">
        <v>0.6</v>
      </c>
      <c r="S108" s="2">
        <v>9003</v>
      </c>
      <c r="T108" s="2">
        <v>0.5</v>
      </c>
      <c r="U108" s="2">
        <v>9002</v>
      </c>
      <c r="V108" s="2">
        <v>0.4</v>
      </c>
      <c r="W108" s="2">
        <f t="shared" si="8"/>
        <v>1.0900000000000001</v>
      </c>
      <c r="Z108" s="2">
        <f t="shared" si="9"/>
        <v>0.75</v>
      </c>
      <c r="AA108" s="2">
        <f t="shared" si="10"/>
        <v>0.76178047078349431</v>
      </c>
      <c r="AB108" s="2">
        <f t="shared" si="7"/>
        <v>3.8609341078605142</v>
      </c>
      <c r="AC108" s="2">
        <f t="shared" si="11"/>
        <v>0.2981132075471698</v>
      </c>
      <c r="AD108" s="2">
        <f t="shared" si="12"/>
        <v>-0.35197969774701893</v>
      </c>
      <c r="AE108" s="2">
        <f t="shared" si="13"/>
        <v>3.4747436235860456</v>
      </c>
    </row>
    <row r="109" spans="1:31" x14ac:dyDescent="0.25">
      <c r="A109" s="2">
        <v>11</v>
      </c>
      <c r="B109" s="5">
        <v>7.7604166666666663E-3</v>
      </c>
      <c r="C109" s="2">
        <v>12</v>
      </c>
      <c r="D109" s="2">
        <v>0</v>
      </c>
      <c r="E109" s="2">
        <v>12</v>
      </c>
      <c r="F109" s="2">
        <v>0</v>
      </c>
      <c r="G109" s="2" t="s">
        <v>13</v>
      </c>
      <c r="H109" s="2">
        <v>0</v>
      </c>
      <c r="I109" s="2">
        <v>98</v>
      </c>
      <c r="J109" s="2">
        <v>0.16750000000000001</v>
      </c>
      <c r="K109" s="2">
        <v>2</v>
      </c>
      <c r="L109" s="7">
        <v>43170.924432870372</v>
      </c>
      <c r="M109" s="2" t="s">
        <v>26</v>
      </c>
      <c r="N109" s="2" t="s">
        <v>13</v>
      </c>
      <c r="O109" s="2">
        <v>9003</v>
      </c>
      <c r="P109" s="2">
        <v>0.5</v>
      </c>
      <c r="Q109" s="2">
        <v>9002</v>
      </c>
      <c r="R109" s="2">
        <v>0.6</v>
      </c>
      <c r="S109" s="2">
        <v>9003</v>
      </c>
      <c r="T109" s="2">
        <v>0.5</v>
      </c>
      <c r="U109" s="2">
        <v>9002</v>
      </c>
      <c r="V109" s="2">
        <v>0.4</v>
      </c>
      <c r="W109" s="2">
        <f t="shared" si="8"/>
        <v>1.1100000000000001</v>
      </c>
      <c r="Z109" s="2">
        <f t="shared" si="9"/>
        <v>0.75</v>
      </c>
      <c r="AA109" s="2">
        <f t="shared" si="10"/>
        <v>0.76178047078349431</v>
      </c>
      <c r="AB109" s="2">
        <f t="shared" si="7"/>
        <v>3.8609341078605142</v>
      </c>
      <c r="AC109" s="2">
        <f t="shared" si="11"/>
        <v>0.31603773584905659</v>
      </c>
      <c r="AD109" s="2">
        <f t="shared" si="12"/>
        <v>-0.20318182164532617</v>
      </c>
      <c r="AE109" s="2">
        <f t="shared" si="13"/>
        <v>3.6235414996877382</v>
      </c>
    </row>
    <row r="110" spans="1:31" x14ac:dyDescent="0.25">
      <c r="A110" s="2">
        <v>12</v>
      </c>
      <c r="B110" s="5">
        <v>8.217592592592594E-3</v>
      </c>
      <c r="C110" s="2">
        <v>0</v>
      </c>
      <c r="D110" s="2">
        <v>0</v>
      </c>
      <c r="E110" s="2">
        <v>0</v>
      </c>
      <c r="F110" s="2">
        <v>0</v>
      </c>
      <c r="G110" s="2" t="s">
        <v>13</v>
      </c>
      <c r="H110" s="2">
        <v>0</v>
      </c>
      <c r="I110" s="2">
        <v>98</v>
      </c>
      <c r="J110" s="2">
        <v>0.16750000000000001</v>
      </c>
      <c r="K110" s="2">
        <v>2</v>
      </c>
      <c r="L110" s="7">
        <v>43170.924884259257</v>
      </c>
      <c r="M110" s="2" t="s">
        <v>27</v>
      </c>
      <c r="N110" s="2" t="s">
        <v>13</v>
      </c>
      <c r="O110" s="2">
        <v>9003</v>
      </c>
      <c r="P110" s="2">
        <v>0.5</v>
      </c>
      <c r="Q110" s="2">
        <v>9002</v>
      </c>
      <c r="R110" s="2">
        <v>0.6</v>
      </c>
      <c r="S110" s="2">
        <v>9003</v>
      </c>
      <c r="T110" s="2">
        <v>0.5</v>
      </c>
      <c r="U110" s="2">
        <v>9002</v>
      </c>
      <c r="V110" s="2">
        <v>0.4</v>
      </c>
      <c r="W110" s="2">
        <f t="shared" si="8"/>
        <v>1.1100000000000001</v>
      </c>
      <c r="Z110" s="2">
        <f t="shared" si="9"/>
        <v>0.75</v>
      </c>
      <c r="AA110" s="2">
        <f t="shared" si="10"/>
        <v>0.76178047078349431</v>
      </c>
      <c r="AB110" s="2">
        <f t="shared" si="7"/>
        <v>3.8609341078605142</v>
      </c>
      <c r="AC110" s="2">
        <f t="shared" si="11"/>
        <v>0.31603773584905659</v>
      </c>
      <c r="AD110" s="2">
        <f t="shared" si="12"/>
        <v>-0.20318182164532617</v>
      </c>
      <c r="AE110" s="2">
        <f t="shared" si="13"/>
        <v>3.6235414996877382</v>
      </c>
    </row>
    <row r="111" spans="1:31" x14ac:dyDescent="0.25">
      <c r="A111" s="2">
        <v>13</v>
      </c>
      <c r="B111" s="5">
        <v>8.4675925925925925E-3</v>
      </c>
      <c r="C111" s="2">
        <v>9</v>
      </c>
      <c r="D111" s="2">
        <v>0</v>
      </c>
      <c r="E111" s="2">
        <v>9</v>
      </c>
      <c r="F111" s="2">
        <v>0</v>
      </c>
      <c r="G111" s="2" t="s">
        <v>11</v>
      </c>
      <c r="H111" s="2">
        <v>0</v>
      </c>
      <c r="I111" s="2">
        <v>98</v>
      </c>
      <c r="J111" s="2">
        <v>0.18540000000000001</v>
      </c>
      <c r="K111" s="2">
        <v>2</v>
      </c>
      <c r="L111" s="7">
        <v>43170.925138888888</v>
      </c>
      <c r="M111" s="2" t="s">
        <v>33</v>
      </c>
      <c r="N111" s="2" t="s">
        <v>11</v>
      </c>
      <c r="O111" s="2">
        <v>9002</v>
      </c>
      <c r="P111" s="2">
        <v>0</v>
      </c>
      <c r="Q111" s="2">
        <v>9004</v>
      </c>
      <c r="R111" s="2">
        <v>0.1</v>
      </c>
      <c r="S111" s="2">
        <v>9002</v>
      </c>
      <c r="T111" s="2">
        <v>1</v>
      </c>
      <c r="U111" s="2">
        <v>9004</v>
      </c>
      <c r="V111" s="2">
        <v>0.9</v>
      </c>
      <c r="W111" s="2">
        <f t="shared" si="8"/>
        <v>0.74</v>
      </c>
      <c r="Z111" s="2">
        <f t="shared" si="9"/>
        <v>0.75</v>
      </c>
      <c r="AA111" s="2">
        <f t="shared" si="10"/>
        <v>0.76178047078349431</v>
      </c>
      <c r="AB111" s="2">
        <f t="shared" ref="AB111:AB174" si="14">AA111+$Y$8+1</f>
        <v>3.8609341078605142</v>
      </c>
      <c r="AC111" s="2">
        <f t="shared" si="11"/>
        <v>0.34981132075471699</v>
      </c>
      <c r="AD111" s="2">
        <f t="shared" si="12"/>
        <v>7.7184702798915705E-2</v>
      </c>
      <c r="AE111" s="2">
        <f t="shared" si="13"/>
        <v>3.9039080241319803</v>
      </c>
    </row>
    <row r="112" spans="1:31" x14ac:dyDescent="0.25">
      <c r="A112" s="2">
        <v>14</v>
      </c>
      <c r="B112" s="5">
        <v>8.9583333333333338E-3</v>
      </c>
      <c r="C112" s="2">
        <v>0</v>
      </c>
      <c r="D112" s="2">
        <v>0</v>
      </c>
      <c r="E112" s="2">
        <v>0</v>
      </c>
      <c r="F112" s="2">
        <v>0</v>
      </c>
      <c r="G112" s="2" t="s">
        <v>11</v>
      </c>
      <c r="H112" s="2">
        <v>0</v>
      </c>
      <c r="I112" s="2">
        <v>98</v>
      </c>
      <c r="J112" s="2">
        <v>0.18540000000000001</v>
      </c>
      <c r="K112" s="2">
        <v>2</v>
      </c>
      <c r="L112" s="7">
        <v>43170.925625000003</v>
      </c>
      <c r="M112" s="2" t="s">
        <v>27</v>
      </c>
      <c r="N112" s="2" t="s">
        <v>11</v>
      </c>
      <c r="O112" s="2">
        <v>9002</v>
      </c>
      <c r="P112" s="2">
        <v>0</v>
      </c>
      <c r="Q112" s="2">
        <v>9004</v>
      </c>
      <c r="R112" s="2">
        <v>0.1</v>
      </c>
      <c r="S112" s="2">
        <v>9002</v>
      </c>
      <c r="T112" s="2">
        <v>1</v>
      </c>
      <c r="U112" s="2">
        <v>9004</v>
      </c>
      <c r="V112" s="2">
        <v>0.9</v>
      </c>
      <c r="W112" s="2">
        <f t="shared" si="8"/>
        <v>0.74</v>
      </c>
      <c r="Z112" s="2">
        <f t="shared" si="9"/>
        <v>0.75</v>
      </c>
      <c r="AA112" s="2">
        <f t="shared" si="10"/>
        <v>0.76178047078349431</v>
      </c>
      <c r="AB112" s="2">
        <f t="shared" si="14"/>
        <v>3.8609341078605142</v>
      </c>
      <c r="AC112" s="2">
        <f t="shared" si="11"/>
        <v>0.34981132075471699</v>
      </c>
      <c r="AD112" s="2">
        <f t="shared" si="12"/>
        <v>7.7184702798915705E-2</v>
      </c>
      <c r="AE112" s="2">
        <f t="shared" si="13"/>
        <v>3.9039080241319803</v>
      </c>
    </row>
    <row r="113" spans="1:31" x14ac:dyDescent="0.25">
      <c r="A113" s="2">
        <v>15</v>
      </c>
      <c r="B113" s="5">
        <v>9.2152777777777771E-3</v>
      </c>
      <c r="C113" s="2">
        <v>10</v>
      </c>
      <c r="D113" s="2">
        <v>0</v>
      </c>
      <c r="E113" s="2">
        <v>10</v>
      </c>
      <c r="F113" s="2">
        <v>0</v>
      </c>
      <c r="G113" s="2" t="s">
        <v>11</v>
      </c>
      <c r="H113" s="2">
        <v>0</v>
      </c>
      <c r="I113" s="2">
        <v>98</v>
      </c>
      <c r="J113" s="2">
        <v>0.18684999999999999</v>
      </c>
      <c r="K113" s="2">
        <v>2</v>
      </c>
      <c r="L113" s="7">
        <v>43170.925879629627</v>
      </c>
      <c r="M113" s="2" t="s">
        <v>34</v>
      </c>
      <c r="N113" s="2" t="s">
        <v>11</v>
      </c>
      <c r="O113" s="2">
        <v>9002</v>
      </c>
      <c r="P113" s="2">
        <v>0</v>
      </c>
      <c r="Q113" s="2">
        <v>9004</v>
      </c>
      <c r="R113" s="2">
        <v>0.1</v>
      </c>
      <c r="S113" s="2">
        <v>9002</v>
      </c>
      <c r="T113" s="2">
        <v>1</v>
      </c>
      <c r="U113" s="2">
        <v>9004</v>
      </c>
      <c r="V113" s="2">
        <v>0.9</v>
      </c>
      <c r="W113" s="2">
        <f t="shared" si="8"/>
        <v>0.74</v>
      </c>
      <c r="Z113" s="2">
        <f t="shared" si="9"/>
        <v>0.75</v>
      </c>
      <c r="AA113" s="2">
        <f t="shared" si="10"/>
        <v>0.76178047078349431</v>
      </c>
      <c r="AB113" s="2">
        <f t="shared" si="14"/>
        <v>3.8609341078605142</v>
      </c>
      <c r="AC113" s="2">
        <f t="shared" si="11"/>
        <v>0.35254716981132073</v>
      </c>
      <c r="AD113" s="2">
        <f t="shared" si="12"/>
        <v>9.989595757233162E-2</v>
      </c>
      <c r="AE113" s="2">
        <f t="shared" si="13"/>
        <v>3.9266192789053962</v>
      </c>
    </row>
    <row r="114" spans="1:31" x14ac:dyDescent="0.25">
      <c r="A114" s="2">
        <v>16</v>
      </c>
      <c r="B114" s="5">
        <v>9.6805555555555551E-3</v>
      </c>
      <c r="C114" s="2">
        <v>0</v>
      </c>
      <c r="D114" s="2">
        <v>0</v>
      </c>
      <c r="E114" s="2">
        <v>0</v>
      </c>
      <c r="F114" s="2">
        <v>0</v>
      </c>
      <c r="G114" s="2" t="s">
        <v>11</v>
      </c>
      <c r="H114" s="2">
        <v>0</v>
      </c>
      <c r="I114" s="2">
        <v>98</v>
      </c>
      <c r="J114" s="2">
        <v>0.18684999999999999</v>
      </c>
      <c r="K114" s="2">
        <v>2</v>
      </c>
      <c r="L114" s="7">
        <v>43170.926342592589</v>
      </c>
      <c r="M114" s="2" t="s">
        <v>27</v>
      </c>
      <c r="N114" s="2" t="s">
        <v>11</v>
      </c>
      <c r="O114" s="2">
        <v>9002</v>
      </c>
      <c r="P114" s="2">
        <v>0</v>
      </c>
      <c r="Q114" s="2">
        <v>9004</v>
      </c>
      <c r="R114" s="2">
        <v>0.1</v>
      </c>
      <c r="S114" s="2">
        <v>9002</v>
      </c>
      <c r="T114" s="2">
        <v>1</v>
      </c>
      <c r="U114" s="2">
        <v>9004</v>
      </c>
      <c r="V114" s="2">
        <v>0.9</v>
      </c>
      <c r="W114" s="2">
        <f t="shared" si="8"/>
        <v>0.74</v>
      </c>
      <c r="Z114" s="2">
        <f t="shared" si="9"/>
        <v>0.75</v>
      </c>
      <c r="AA114" s="2">
        <f t="shared" si="10"/>
        <v>0.76178047078349431</v>
      </c>
      <c r="AB114" s="2">
        <f t="shared" si="14"/>
        <v>3.8609341078605142</v>
      </c>
      <c r="AC114" s="2">
        <f t="shared" si="11"/>
        <v>0.35254716981132073</v>
      </c>
      <c r="AD114" s="2">
        <f t="shared" si="12"/>
        <v>9.989595757233162E-2</v>
      </c>
      <c r="AE114" s="2">
        <f t="shared" si="13"/>
        <v>3.9266192789053962</v>
      </c>
    </row>
    <row r="115" spans="1:31" x14ac:dyDescent="0.25">
      <c r="A115" s="2">
        <v>17</v>
      </c>
      <c r="B115" s="5">
        <v>9.929398148148149E-3</v>
      </c>
      <c r="C115" s="2">
        <v>39</v>
      </c>
      <c r="D115" s="2">
        <v>0</v>
      </c>
      <c r="E115" s="2">
        <v>39</v>
      </c>
      <c r="F115" s="2">
        <v>0</v>
      </c>
      <c r="G115" s="2" t="s">
        <v>11</v>
      </c>
      <c r="H115" s="2">
        <v>0</v>
      </c>
      <c r="I115" s="2">
        <v>98</v>
      </c>
      <c r="J115" s="2">
        <v>0.25459999999999999</v>
      </c>
      <c r="K115" s="2">
        <v>2</v>
      </c>
      <c r="L115" s="7">
        <v>43170.92659722222</v>
      </c>
      <c r="M115" s="2" t="s">
        <v>32</v>
      </c>
      <c r="N115" s="2" t="s">
        <v>11</v>
      </c>
      <c r="O115" s="2">
        <v>9002</v>
      </c>
      <c r="P115" s="2">
        <v>0</v>
      </c>
      <c r="Q115" s="2">
        <v>9004</v>
      </c>
      <c r="R115" s="2">
        <v>0.1</v>
      </c>
      <c r="S115" s="2">
        <v>9002</v>
      </c>
      <c r="T115" s="2">
        <v>1</v>
      </c>
      <c r="U115" s="2">
        <v>9004</v>
      </c>
      <c r="V115" s="2">
        <v>0.9</v>
      </c>
      <c r="W115" s="2">
        <f t="shared" si="8"/>
        <v>0.99</v>
      </c>
      <c r="Z115" s="2">
        <f t="shared" si="9"/>
        <v>0.75</v>
      </c>
      <c r="AA115" s="2">
        <f t="shared" si="10"/>
        <v>0.76178047078349431</v>
      </c>
      <c r="AB115" s="2">
        <f t="shared" si="14"/>
        <v>3.8609341078605142</v>
      </c>
      <c r="AC115" s="2">
        <f t="shared" si="11"/>
        <v>0.48037735849056601</v>
      </c>
      <c r="AD115" s="2">
        <f t="shared" si="12"/>
        <v>1.1610597581922975</v>
      </c>
      <c r="AE115" s="2">
        <f t="shared" si="13"/>
        <v>4.9877830795253617</v>
      </c>
    </row>
    <row r="116" spans="1:31" x14ac:dyDescent="0.25">
      <c r="A116" s="2">
        <v>18</v>
      </c>
      <c r="B116" s="5">
        <v>1.0409722222222221E-2</v>
      </c>
      <c r="C116" s="2">
        <v>0</v>
      </c>
      <c r="D116" s="2">
        <v>0</v>
      </c>
      <c r="E116" s="2">
        <v>0</v>
      </c>
      <c r="F116" s="2">
        <v>0</v>
      </c>
      <c r="G116" s="2" t="s">
        <v>11</v>
      </c>
      <c r="H116" s="2">
        <v>0</v>
      </c>
      <c r="I116" s="2">
        <v>98</v>
      </c>
      <c r="J116" s="2">
        <v>0.25459999999999999</v>
      </c>
      <c r="K116" s="2">
        <v>2</v>
      </c>
      <c r="L116" s="7">
        <v>43170.927071759259</v>
      </c>
      <c r="M116" s="2" t="s">
        <v>27</v>
      </c>
      <c r="N116" s="2" t="s">
        <v>11</v>
      </c>
      <c r="O116" s="2">
        <v>9002</v>
      </c>
      <c r="P116" s="2">
        <v>0</v>
      </c>
      <c r="Q116" s="2">
        <v>9004</v>
      </c>
      <c r="R116" s="2">
        <v>0.1</v>
      </c>
      <c r="S116" s="2">
        <v>9002</v>
      </c>
      <c r="T116" s="2">
        <v>1</v>
      </c>
      <c r="U116" s="2">
        <v>9004</v>
      </c>
      <c r="V116" s="2">
        <v>0.9</v>
      </c>
      <c r="W116" s="2">
        <f t="shared" si="8"/>
        <v>0.99</v>
      </c>
      <c r="Z116" s="2">
        <f t="shared" si="9"/>
        <v>0.75</v>
      </c>
      <c r="AA116" s="2">
        <f t="shared" si="10"/>
        <v>0.76178047078349431</v>
      </c>
      <c r="AB116" s="2">
        <f t="shared" si="14"/>
        <v>3.8609341078605142</v>
      </c>
      <c r="AC116" s="2">
        <f t="shared" si="11"/>
        <v>0.48037735849056601</v>
      </c>
      <c r="AD116" s="2">
        <f t="shared" si="12"/>
        <v>1.1610597581922975</v>
      </c>
      <c r="AE116" s="2">
        <f t="shared" si="13"/>
        <v>4.9877830795253617</v>
      </c>
    </row>
    <row r="117" spans="1:31" x14ac:dyDescent="0.25">
      <c r="A117" s="2">
        <v>19</v>
      </c>
      <c r="B117" s="5">
        <v>1.1136574074074075E-2</v>
      </c>
      <c r="C117" s="2">
        <v>8</v>
      </c>
      <c r="D117" s="2">
        <v>0</v>
      </c>
      <c r="E117" s="2">
        <v>8</v>
      </c>
      <c r="F117" s="2">
        <v>0</v>
      </c>
      <c r="G117" s="2" t="s">
        <v>11</v>
      </c>
      <c r="H117" s="2">
        <v>0</v>
      </c>
      <c r="I117" s="2">
        <v>97</v>
      </c>
      <c r="J117" s="2">
        <v>0.24779999999999999</v>
      </c>
      <c r="K117" s="2">
        <v>2</v>
      </c>
      <c r="L117" s="7">
        <v>43170.927800925929</v>
      </c>
      <c r="M117" s="2" t="s">
        <v>35</v>
      </c>
      <c r="N117" s="2" t="s">
        <v>11</v>
      </c>
      <c r="O117" s="2">
        <v>9002</v>
      </c>
      <c r="P117" s="2">
        <v>0.2</v>
      </c>
      <c r="Q117" s="2">
        <v>9004</v>
      </c>
      <c r="R117" s="2">
        <v>0.3</v>
      </c>
      <c r="S117" s="2">
        <v>9002</v>
      </c>
      <c r="T117" s="2">
        <v>0.8</v>
      </c>
      <c r="U117" s="2">
        <v>9004</v>
      </c>
      <c r="V117" s="2">
        <v>0.7</v>
      </c>
      <c r="W117" s="2">
        <f t="shared" si="8"/>
        <v>1.01</v>
      </c>
      <c r="Z117" s="2">
        <f t="shared" si="9"/>
        <v>0.625</v>
      </c>
      <c r="AA117" s="2">
        <f t="shared" si="10"/>
        <v>0.2849581194734086</v>
      </c>
      <c r="AB117" s="2">
        <f t="shared" si="14"/>
        <v>3.3841117565504284</v>
      </c>
      <c r="AC117" s="2">
        <f t="shared" si="11"/>
        <v>0.46754716981132072</v>
      </c>
      <c r="AD117" s="2">
        <f t="shared" si="12"/>
        <v>1.0545518047721385</v>
      </c>
      <c r="AE117" s="2">
        <f t="shared" si="13"/>
        <v>4.8812751261052032</v>
      </c>
    </row>
    <row r="118" spans="1:31" x14ac:dyDescent="0.25">
      <c r="A118" s="2">
        <v>20</v>
      </c>
      <c r="B118" s="5">
        <v>1.1605324074074073E-2</v>
      </c>
      <c r="C118" s="2">
        <v>0</v>
      </c>
      <c r="D118" s="2">
        <v>0</v>
      </c>
      <c r="E118" s="2">
        <v>0</v>
      </c>
      <c r="F118" s="2">
        <v>0</v>
      </c>
      <c r="G118" s="2" t="s">
        <v>11</v>
      </c>
      <c r="H118" s="2">
        <v>0</v>
      </c>
      <c r="I118" s="2">
        <v>97</v>
      </c>
      <c r="J118" s="2">
        <v>0.24779999999999999</v>
      </c>
      <c r="K118" s="2">
        <v>2</v>
      </c>
      <c r="L118" s="7">
        <v>43170.92827546296</v>
      </c>
      <c r="M118" s="2" t="s">
        <v>27</v>
      </c>
      <c r="N118" s="2" t="s">
        <v>11</v>
      </c>
      <c r="O118" s="2">
        <v>9002</v>
      </c>
      <c r="P118" s="2">
        <v>0.2</v>
      </c>
      <c r="Q118" s="2">
        <v>9004</v>
      </c>
      <c r="R118" s="2">
        <v>0.3</v>
      </c>
      <c r="S118" s="2">
        <v>9002</v>
      </c>
      <c r="T118" s="2">
        <v>0.8</v>
      </c>
      <c r="U118" s="2">
        <v>9004</v>
      </c>
      <c r="V118" s="2">
        <v>0.7</v>
      </c>
      <c r="W118" s="2">
        <f t="shared" si="8"/>
        <v>1.01</v>
      </c>
      <c r="Z118" s="2">
        <f t="shared" si="9"/>
        <v>0.625</v>
      </c>
      <c r="AA118" s="2">
        <f t="shared" si="10"/>
        <v>0.2849581194734086</v>
      </c>
      <c r="AB118" s="2">
        <f t="shared" si="14"/>
        <v>3.3841117565504284</v>
      </c>
      <c r="AC118" s="2">
        <f t="shared" si="11"/>
        <v>0.46754716981132072</v>
      </c>
      <c r="AD118" s="2">
        <f t="shared" si="12"/>
        <v>1.0545518047721385</v>
      </c>
      <c r="AE118" s="2">
        <f t="shared" si="13"/>
        <v>4.8812751261052032</v>
      </c>
    </row>
    <row r="119" spans="1:31" x14ac:dyDescent="0.25">
      <c r="A119" s="2">
        <v>21</v>
      </c>
      <c r="B119" s="5">
        <v>1.1859953703703704E-2</v>
      </c>
      <c r="C119" s="2">
        <v>10</v>
      </c>
      <c r="D119" s="2">
        <v>0</v>
      </c>
      <c r="E119" s="2">
        <v>10</v>
      </c>
      <c r="F119" s="2">
        <v>0</v>
      </c>
      <c r="G119" s="2" t="s">
        <v>13</v>
      </c>
      <c r="H119" s="2">
        <v>0</v>
      </c>
      <c r="I119" s="2">
        <v>97</v>
      </c>
      <c r="J119" s="2">
        <v>0.18365000000000001</v>
      </c>
      <c r="K119" s="2">
        <v>2</v>
      </c>
      <c r="L119" s="7">
        <v>43170.928530092591</v>
      </c>
      <c r="M119" s="2" t="s">
        <v>34</v>
      </c>
      <c r="N119" s="2" t="s">
        <v>13</v>
      </c>
      <c r="O119" s="2">
        <v>9003</v>
      </c>
      <c r="P119" s="2">
        <v>0.5</v>
      </c>
      <c r="Q119" s="2">
        <v>9002</v>
      </c>
      <c r="R119" s="2">
        <v>0.6</v>
      </c>
      <c r="S119" s="2">
        <v>9003</v>
      </c>
      <c r="T119" s="2">
        <v>0.5</v>
      </c>
      <c r="U119" s="2">
        <v>9002</v>
      </c>
      <c r="V119" s="2">
        <v>0.4</v>
      </c>
      <c r="W119" s="2">
        <f t="shared" si="8"/>
        <v>1</v>
      </c>
      <c r="Z119" s="2">
        <f t="shared" si="9"/>
        <v>0.625</v>
      </c>
      <c r="AA119" s="2">
        <f t="shared" si="10"/>
        <v>0.2849581194734086</v>
      </c>
      <c r="AB119" s="2">
        <f t="shared" si="14"/>
        <v>3.3841117565504284</v>
      </c>
      <c r="AC119" s="2">
        <f t="shared" si="11"/>
        <v>0.34650943396226414</v>
      </c>
      <c r="AD119" s="2">
        <f t="shared" si="12"/>
        <v>4.9774567727551261E-2</v>
      </c>
      <c r="AE119" s="2">
        <f t="shared" si="13"/>
        <v>3.8764978890606159</v>
      </c>
    </row>
    <row r="120" spans="1:31" x14ac:dyDescent="0.25">
      <c r="A120" s="2">
        <v>22</v>
      </c>
      <c r="B120" s="5">
        <v>1.2322916666666668E-2</v>
      </c>
      <c r="C120" s="2">
        <v>0</v>
      </c>
      <c r="D120" s="2">
        <v>0</v>
      </c>
      <c r="E120" s="2">
        <v>0</v>
      </c>
      <c r="F120" s="2">
        <v>0</v>
      </c>
      <c r="G120" s="2" t="s">
        <v>13</v>
      </c>
      <c r="H120" s="2">
        <v>0</v>
      </c>
      <c r="I120" s="2">
        <v>97</v>
      </c>
      <c r="J120" s="2">
        <v>0.18365000000000001</v>
      </c>
      <c r="K120" s="2">
        <v>2</v>
      </c>
      <c r="L120" s="7">
        <v>43170.928993055553</v>
      </c>
      <c r="M120" s="2" t="s">
        <v>27</v>
      </c>
      <c r="N120" s="2" t="s">
        <v>13</v>
      </c>
      <c r="O120" s="2">
        <v>9003</v>
      </c>
      <c r="P120" s="2">
        <v>0.5</v>
      </c>
      <c r="Q120" s="2">
        <v>9002</v>
      </c>
      <c r="R120" s="2">
        <v>0.6</v>
      </c>
      <c r="S120" s="2">
        <v>9003</v>
      </c>
      <c r="T120" s="2">
        <v>0.5</v>
      </c>
      <c r="U120" s="2">
        <v>9002</v>
      </c>
      <c r="V120" s="2">
        <v>0.4</v>
      </c>
      <c r="W120" s="2">
        <f t="shared" si="8"/>
        <v>1</v>
      </c>
      <c r="Z120" s="2">
        <f t="shared" si="9"/>
        <v>0.625</v>
      </c>
      <c r="AA120" s="2">
        <f t="shared" si="10"/>
        <v>0.2849581194734086</v>
      </c>
      <c r="AB120" s="2">
        <f t="shared" si="14"/>
        <v>3.3841117565504284</v>
      </c>
      <c r="AC120" s="2">
        <f t="shared" si="11"/>
        <v>0.34650943396226414</v>
      </c>
      <c r="AD120" s="2">
        <f t="shared" si="12"/>
        <v>4.9774567727551261E-2</v>
      </c>
      <c r="AE120" s="2">
        <f t="shared" si="13"/>
        <v>3.8764978890606159</v>
      </c>
    </row>
    <row r="121" spans="1:31" x14ac:dyDescent="0.25">
      <c r="A121" s="2">
        <v>23</v>
      </c>
      <c r="B121" s="5">
        <v>1.258912037037037E-2</v>
      </c>
      <c r="C121" s="2">
        <v>9</v>
      </c>
      <c r="D121" s="2">
        <v>0</v>
      </c>
      <c r="E121" s="2">
        <v>9</v>
      </c>
      <c r="F121" s="2">
        <v>0</v>
      </c>
      <c r="G121" s="2" t="s">
        <v>11</v>
      </c>
      <c r="H121" s="2">
        <v>0</v>
      </c>
      <c r="I121" s="2">
        <v>97</v>
      </c>
      <c r="J121" s="2">
        <v>0.20349999999999999</v>
      </c>
      <c r="K121" s="2">
        <v>2</v>
      </c>
      <c r="L121" s="7">
        <v>43170.929259259261</v>
      </c>
      <c r="M121" s="2" t="s">
        <v>33</v>
      </c>
      <c r="N121" s="2" t="s">
        <v>11</v>
      </c>
      <c r="O121" s="2">
        <v>9002</v>
      </c>
      <c r="P121" s="2">
        <v>0</v>
      </c>
      <c r="Q121" s="2">
        <v>9004</v>
      </c>
      <c r="R121" s="2">
        <v>0.1</v>
      </c>
      <c r="S121" s="2">
        <v>9002</v>
      </c>
      <c r="T121" s="2">
        <v>1</v>
      </c>
      <c r="U121" s="2">
        <v>9004</v>
      </c>
      <c r="V121" s="2">
        <v>0.9</v>
      </c>
      <c r="W121" s="2">
        <f t="shared" si="8"/>
        <v>0.79</v>
      </c>
      <c r="Z121" s="2">
        <f t="shared" si="9"/>
        <v>0.625</v>
      </c>
      <c r="AA121" s="2">
        <f t="shared" si="10"/>
        <v>0.2849581194734086</v>
      </c>
      <c r="AB121" s="2">
        <f t="shared" si="14"/>
        <v>3.3841117565504284</v>
      </c>
      <c r="AC121" s="2">
        <f t="shared" si="11"/>
        <v>0.38396226415094337</v>
      </c>
      <c r="AD121" s="2">
        <f t="shared" si="12"/>
        <v>0.36068381410845601</v>
      </c>
      <c r="AE121" s="2">
        <f t="shared" si="13"/>
        <v>4.1874071354415205</v>
      </c>
    </row>
    <row r="122" spans="1:31" x14ac:dyDescent="0.25">
      <c r="A122" s="2">
        <v>24</v>
      </c>
      <c r="B122" s="5">
        <v>1.3049768518518518E-2</v>
      </c>
      <c r="C122" s="2">
        <v>0</v>
      </c>
      <c r="D122" s="2">
        <v>0</v>
      </c>
      <c r="E122" s="2">
        <v>0</v>
      </c>
      <c r="F122" s="2">
        <v>0</v>
      </c>
      <c r="G122" s="2" t="s">
        <v>11</v>
      </c>
      <c r="H122" s="2">
        <v>0</v>
      </c>
      <c r="I122" s="2">
        <v>97</v>
      </c>
      <c r="J122" s="2">
        <v>0.20349999999999999</v>
      </c>
      <c r="K122" s="2">
        <v>2</v>
      </c>
      <c r="L122" s="7">
        <v>43170.929722222223</v>
      </c>
      <c r="M122" s="2" t="s">
        <v>27</v>
      </c>
      <c r="N122" s="2" t="s">
        <v>11</v>
      </c>
      <c r="O122" s="2">
        <v>9002</v>
      </c>
      <c r="P122" s="2">
        <v>0</v>
      </c>
      <c r="Q122" s="2">
        <v>9004</v>
      </c>
      <c r="R122" s="2">
        <v>0.1</v>
      </c>
      <c r="S122" s="2">
        <v>9002</v>
      </c>
      <c r="T122" s="2">
        <v>1</v>
      </c>
      <c r="U122" s="2">
        <v>9004</v>
      </c>
      <c r="V122" s="2">
        <v>0.9</v>
      </c>
      <c r="W122" s="2">
        <f t="shared" si="8"/>
        <v>0.79</v>
      </c>
      <c r="Z122" s="2">
        <f t="shared" si="9"/>
        <v>0.625</v>
      </c>
      <c r="AA122" s="2">
        <f t="shared" si="10"/>
        <v>0.2849581194734086</v>
      </c>
      <c r="AB122" s="2">
        <f t="shared" si="14"/>
        <v>3.3841117565504284</v>
      </c>
      <c r="AC122" s="2">
        <f t="shared" si="11"/>
        <v>0.38396226415094337</v>
      </c>
      <c r="AD122" s="2">
        <f t="shared" si="12"/>
        <v>0.36068381410845601</v>
      </c>
      <c r="AE122" s="2">
        <f t="shared" si="13"/>
        <v>4.1874071354415205</v>
      </c>
    </row>
    <row r="123" spans="1:31" x14ac:dyDescent="0.25">
      <c r="A123" s="2">
        <v>25</v>
      </c>
      <c r="B123" s="5">
        <v>1.4225694444444444E-2</v>
      </c>
      <c r="C123" s="2">
        <v>8</v>
      </c>
      <c r="D123" s="2">
        <v>0</v>
      </c>
      <c r="E123" s="2">
        <v>8</v>
      </c>
      <c r="F123" s="2">
        <v>0</v>
      </c>
      <c r="G123" s="2" t="s">
        <v>13</v>
      </c>
      <c r="H123" s="2">
        <v>0</v>
      </c>
      <c r="I123" s="2">
        <v>96.5</v>
      </c>
      <c r="J123" s="2">
        <v>0.16750000000000001</v>
      </c>
      <c r="K123" s="2">
        <v>2</v>
      </c>
      <c r="L123" s="7">
        <v>43170.930891203701</v>
      </c>
      <c r="M123" s="2" t="s">
        <v>35</v>
      </c>
      <c r="N123" s="2" t="s">
        <v>13</v>
      </c>
      <c r="O123" s="2">
        <v>9003</v>
      </c>
      <c r="P123" s="2">
        <v>0.5</v>
      </c>
      <c r="Q123" s="2">
        <v>9002</v>
      </c>
      <c r="R123" s="2">
        <v>0.6</v>
      </c>
      <c r="S123" s="2">
        <v>9003</v>
      </c>
      <c r="T123" s="2">
        <v>0.5</v>
      </c>
      <c r="U123" s="2">
        <v>9002</v>
      </c>
      <c r="V123" s="2">
        <v>0.4</v>
      </c>
      <c r="W123" s="2">
        <f t="shared" si="8"/>
        <v>0.9</v>
      </c>
      <c r="Z123" s="2">
        <f t="shared" si="9"/>
        <v>0.5625</v>
      </c>
      <c r="AA123" s="2">
        <f t="shared" si="10"/>
        <v>4.6546943818365771E-2</v>
      </c>
      <c r="AB123" s="2">
        <f t="shared" si="14"/>
        <v>3.1457005808953857</v>
      </c>
      <c r="AC123" s="2">
        <f t="shared" si="11"/>
        <v>0.31603773584905659</v>
      </c>
      <c r="AD123" s="2">
        <f t="shared" si="12"/>
        <v>-0.20318182164532617</v>
      </c>
      <c r="AE123" s="2">
        <f t="shared" si="13"/>
        <v>3.6235414996877382</v>
      </c>
    </row>
    <row r="124" spans="1:31" x14ac:dyDescent="0.25">
      <c r="A124" s="2">
        <v>26</v>
      </c>
      <c r="B124" s="5">
        <v>1.4690972222222223E-2</v>
      </c>
      <c r="C124" s="2">
        <v>9</v>
      </c>
      <c r="D124" s="2">
        <v>0</v>
      </c>
      <c r="E124" s="2">
        <v>9</v>
      </c>
      <c r="F124" s="2">
        <v>0</v>
      </c>
      <c r="G124" s="2" t="s">
        <v>13</v>
      </c>
      <c r="H124" s="2">
        <v>0</v>
      </c>
      <c r="I124" s="2">
        <v>95.5</v>
      </c>
      <c r="J124" s="2">
        <v>0.14149999999999999</v>
      </c>
      <c r="K124" s="2">
        <v>2</v>
      </c>
      <c r="L124" s="7">
        <v>43170.931354166663</v>
      </c>
      <c r="M124" s="2" t="s">
        <v>33</v>
      </c>
      <c r="N124" s="2" t="s">
        <v>13</v>
      </c>
      <c r="O124" s="2">
        <v>9003</v>
      </c>
      <c r="P124" s="2">
        <v>0.5</v>
      </c>
      <c r="Q124" s="2">
        <v>9002</v>
      </c>
      <c r="R124" s="2">
        <v>0.6</v>
      </c>
      <c r="S124" s="2">
        <v>9003</v>
      </c>
      <c r="T124" s="2">
        <v>0.5</v>
      </c>
      <c r="U124" s="2">
        <v>9002</v>
      </c>
      <c r="V124" s="2">
        <v>0.4</v>
      </c>
      <c r="W124" s="2">
        <f t="shared" si="8"/>
        <v>0.72</v>
      </c>
      <c r="Z124" s="2">
        <f t="shared" si="9"/>
        <v>0.4375</v>
      </c>
      <c r="AA124" s="2">
        <f t="shared" si="10"/>
        <v>-0.43027540749171994</v>
      </c>
      <c r="AB124" s="2">
        <f t="shared" si="14"/>
        <v>2.6688782295853</v>
      </c>
      <c r="AC124" s="2">
        <f t="shared" si="11"/>
        <v>0.26698113207547164</v>
      </c>
      <c r="AD124" s="2">
        <f t="shared" si="12"/>
        <v>-0.61041811413416946</v>
      </c>
      <c r="AE124" s="2">
        <f t="shared" si="13"/>
        <v>3.2163052071988951</v>
      </c>
    </row>
    <row r="125" spans="1:31" x14ac:dyDescent="0.25">
      <c r="A125" s="2">
        <v>27</v>
      </c>
      <c r="B125" s="5">
        <v>1.5155092592592593E-2</v>
      </c>
      <c r="C125" s="2">
        <v>0</v>
      </c>
      <c r="D125" s="2">
        <v>0</v>
      </c>
      <c r="E125" s="2">
        <v>0</v>
      </c>
      <c r="F125" s="2">
        <v>0</v>
      </c>
      <c r="G125" s="2" t="s">
        <v>13</v>
      </c>
      <c r="H125" s="2">
        <v>0</v>
      </c>
      <c r="I125" s="2">
        <v>95.5</v>
      </c>
      <c r="J125" s="2">
        <v>0.14149999999999999</v>
      </c>
      <c r="K125" s="2">
        <v>2</v>
      </c>
      <c r="L125" s="7">
        <v>43170.931817129633</v>
      </c>
      <c r="M125" s="2" t="s">
        <v>27</v>
      </c>
      <c r="N125" s="2" t="s">
        <v>13</v>
      </c>
      <c r="O125" s="2">
        <v>9003</v>
      </c>
      <c r="P125" s="2">
        <v>0.5</v>
      </c>
      <c r="Q125" s="2">
        <v>9002</v>
      </c>
      <c r="R125" s="2">
        <v>0.6</v>
      </c>
      <c r="S125" s="2">
        <v>9003</v>
      </c>
      <c r="T125" s="2">
        <v>0.5</v>
      </c>
      <c r="U125" s="2">
        <v>9002</v>
      </c>
      <c r="V125" s="2">
        <v>0.4</v>
      </c>
      <c r="W125" s="2">
        <f t="shared" si="8"/>
        <v>0.72</v>
      </c>
      <c r="Z125" s="2">
        <f t="shared" si="9"/>
        <v>0.4375</v>
      </c>
      <c r="AA125" s="2">
        <f t="shared" si="10"/>
        <v>-0.43027540749171994</v>
      </c>
      <c r="AB125" s="2">
        <f t="shared" si="14"/>
        <v>2.6688782295853</v>
      </c>
      <c r="AC125" s="2">
        <f t="shared" si="11"/>
        <v>0.26698113207547164</v>
      </c>
      <c r="AD125" s="2">
        <f t="shared" si="12"/>
        <v>-0.61041811413416946</v>
      </c>
      <c r="AE125" s="2">
        <f t="shared" si="13"/>
        <v>3.2163052071988951</v>
      </c>
    </row>
    <row r="126" spans="1:31" x14ac:dyDescent="0.25">
      <c r="A126" s="2">
        <v>28</v>
      </c>
      <c r="B126" s="5">
        <v>1.540740740740741E-2</v>
      </c>
      <c r="C126" s="2">
        <v>8</v>
      </c>
      <c r="D126" s="2">
        <v>0</v>
      </c>
      <c r="E126" s="2">
        <v>8</v>
      </c>
      <c r="F126" s="2">
        <v>0</v>
      </c>
      <c r="G126" s="2" t="s">
        <v>11</v>
      </c>
      <c r="H126" s="2">
        <v>0</v>
      </c>
      <c r="I126" s="2">
        <v>95.5</v>
      </c>
      <c r="J126" s="2">
        <v>0.21704999999999999</v>
      </c>
      <c r="K126" s="2">
        <v>2</v>
      </c>
      <c r="L126" s="7">
        <v>43170.932071759256</v>
      </c>
      <c r="M126" s="2" t="s">
        <v>35</v>
      </c>
      <c r="N126" s="2" t="s">
        <v>11</v>
      </c>
      <c r="O126" s="2">
        <v>9002</v>
      </c>
      <c r="P126" s="2">
        <v>0.5</v>
      </c>
      <c r="Q126" s="2">
        <v>9004</v>
      </c>
      <c r="R126" s="2">
        <v>0.4</v>
      </c>
      <c r="S126" s="2">
        <v>9002</v>
      </c>
      <c r="T126" s="2">
        <v>0.5</v>
      </c>
      <c r="U126" s="2">
        <v>9004</v>
      </c>
      <c r="V126" s="2">
        <v>0.6</v>
      </c>
      <c r="W126" s="2">
        <f t="shared" si="8"/>
        <v>0.84</v>
      </c>
      <c r="Z126" s="2">
        <f t="shared" si="9"/>
        <v>0.4375</v>
      </c>
      <c r="AA126" s="2">
        <f t="shared" si="10"/>
        <v>-0.43027540749171994</v>
      </c>
      <c r="AB126" s="2">
        <f t="shared" si="14"/>
        <v>2.6688782295853</v>
      </c>
      <c r="AC126" s="2">
        <f t="shared" si="11"/>
        <v>0.4095283018867924</v>
      </c>
      <c r="AD126" s="2">
        <f t="shared" si="12"/>
        <v>0.57291657423244924</v>
      </c>
      <c r="AE126" s="2">
        <f t="shared" si="13"/>
        <v>4.3996398955655138</v>
      </c>
    </row>
    <row r="127" spans="1:31" x14ac:dyDescent="0.25">
      <c r="A127" s="2">
        <v>29</v>
      </c>
      <c r="B127" s="5">
        <v>1.5869212962962963E-2</v>
      </c>
      <c r="C127" s="2">
        <v>0</v>
      </c>
      <c r="D127" s="2">
        <v>0</v>
      </c>
      <c r="E127" s="2">
        <v>0</v>
      </c>
      <c r="F127" s="2">
        <v>0</v>
      </c>
      <c r="G127" s="2" t="s">
        <v>11</v>
      </c>
      <c r="H127" s="2">
        <v>0</v>
      </c>
      <c r="I127" s="2">
        <v>95.5</v>
      </c>
      <c r="J127" s="2">
        <v>0.21704999999999999</v>
      </c>
      <c r="K127" s="2">
        <v>2</v>
      </c>
      <c r="L127" s="7">
        <v>43170.932534722226</v>
      </c>
      <c r="M127" s="2" t="s">
        <v>27</v>
      </c>
      <c r="N127" s="2" t="s">
        <v>11</v>
      </c>
      <c r="O127" s="2">
        <v>9002</v>
      </c>
      <c r="P127" s="2">
        <v>0.5</v>
      </c>
      <c r="Q127" s="2">
        <v>9004</v>
      </c>
      <c r="R127" s="2">
        <v>0.4</v>
      </c>
      <c r="S127" s="2">
        <v>9002</v>
      </c>
      <c r="T127" s="2">
        <v>0.5</v>
      </c>
      <c r="U127" s="2">
        <v>9004</v>
      </c>
      <c r="V127" s="2">
        <v>0.6</v>
      </c>
      <c r="W127" s="2">
        <f t="shared" si="8"/>
        <v>0.84</v>
      </c>
      <c r="Z127" s="2">
        <f t="shared" si="9"/>
        <v>0.4375</v>
      </c>
      <c r="AA127" s="2">
        <f t="shared" si="10"/>
        <v>-0.43027540749171994</v>
      </c>
      <c r="AB127" s="2">
        <f t="shared" si="14"/>
        <v>2.6688782295853</v>
      </c>
      <c r="AC127" s="2">
        <f t="shared" si="11"/>
        <v>0.4095283018867924</v>
      </c>
      <c r="AD127" s="2">
        <f t="shared" si="12"/>
        <v>0.57291657423244924</v>
      </c>
      <c r="AE127" s="2">
        <f t="shared" si="13"/>
        <v>4.3996398955655138</v>
      </c>
    </row>
    <row r="128" spans="1:31" x14ac:dyDescent="0.25">
      <c r="A128" s="2">
        <v>30</v>
      </c>
      <c r="B128" s="5">
        <v>1.6133101851851853E-2</v>
      </c>
      <c r="C128" s="2">
        <v>12</v>
      </c>
      <c r="D128" s="2">
        <v>0</v>
      </c>
      <c r="E128" s="2">
        <v>12</v>
      </c>
      <c r="F128" s="2">
        <v>0</v>
      </c>
      <c r="G128" s="2" t="s">
        <v>11</v>
      </c>
      <c r="H128" s="2">
        <v>0</v>
      </c>
      <c r="I128" s="2">
        <v>95.5</v>
      </c>
      <c r="J128" s="2">
        <v>0.21460000000000001</v>
      </c>
      <c r="K128" s="2">
        <v>2</v>
      </c>
      <c r="L128" s="7">
        <v>43170.932800925926</v>
      </c>
      <c r="M128" s="2" t="s">
        <v>26</v>
      </c>
      <c r="N128" s="2" t="s">
        <v>11</v>
      </c>
      <c r="O128" s="2">
        <v>9002</v>
      </c>
      <c r="P128" s="2">
        <v>0.3</v>
      </c>
      <c r="Q128" s="2">
        <v>9004</v>
      </c>
      <c r="R128" s="2">
        <v>0.3</v>
      </c>
      <c r="S128" s="2">
        <v>9002</v>
      </c>
      <c r="T128" s="2">
        <v>0.7</v>
      </c>
      <c r="U128" s="2">
        <v>9004</v>
      </c>
      <c r="V128" s="2">
        <v>0.7</v>
      </c>
      <c r="W128" s="2">
        <f t="shared" si="8"/>
        <v>0.83</v>
      </c>
      <c r="Z128" s="2">
        <f t="shared" si="9"/>
        <v>0.4375</v>
      </c>
      <c r="AA128" s="2">
        <f t="shared" si="10"/>
        <v>-0.43027540749171994</v>
      </c>
      <c r="AB128" s="2">
        <f t="shared" si="14"/>
        <v>2.6688782295853</v>
      </c>
      <c r="AC128" s="2">
        <f t="shared" si="11"/>
        <v>0.40490566037735848</v>
      </c>
      <c r="AD128" s="2">
        <f t="shared" si="12"/>
        <v>0.53454238513253938</v>
      </c>
      <c r="AE128" s="2">
        <f t="shared" si="13"/>
        <v>4.3612657064656037</v>
      </c>
    </row>
    <row r="129" spans="1:31" x14ac:dyDescent="0.25">
      <c r="A129" s="2">
        <v>31</v>
      </c>
      <c r="B129" s="5">
        <v>1.6587962962962964E-2</v>
      </c>
      <c r="C129" s="2">
        <v>0</v>
      </c>
      <c r="D129" s="2">
        <v>0</v>
      </c>
      <c r="E129" s="2">
        <v>0</v>
      </c>
      <c r="F129" s="2">
        <v>0</v>
      </c>
      <c r="G129" s="2" t="s">
        <v>11</v>
      </c>
      <c r="H129" s="2">
        <v>0</v>
      </c>
      <c r="I129" s="2">
        <v>95.5</v>
      </c>
      <c r="J129" s="2">
        <v>0.21460000000000001</v>
      </c>
      <c r="K129" s="2">
        <v>2</v>
      </c>
      <c r="L129" s="7">
        <v>43170.933252314811</v>
      </c>
      <c r="M129" s="2" t="s">
        <v>27</v>
      </c>
      <c r="N129" s="2" t="s">
        <v>11</v>
      </c>
      <c r="O129" s="2">
        <v>9002</v>
      </c>
      <c r="P129" s="2">
        <v>0.3</v>
      </c>
      <c r="Q129" s="2">
        <v>9004</v>
      </c>
      <c r="R129" s="2">
        <v>0.3</v>
      </c>
      <c r="S129" s="2">
        <v>9002</v>
      </c>
      <c r="T129" s="2">
        <v>0.7</v>
      </c>
      <c r="U129" s="2">
        <v>9004</v>
      </c>
      <c r="V129" s="2">
        <v>0.7</v>
      </c>
      <c r="W129" s="2">
        <f t="shared" si="8"/>
        <v>0.83</v>
      </c>
      <c r="Z129" s="2">
        <f t="shared" si="9"/>
        <v>0.4375</v>
      </c>
      <c r="AA129" s="2">
        <f t="shared" si="10"/>
        <v>-0.43027540749171994</v>
      </c>
      <c r="AB129" s="2">
        <f t="shared" si="14"/>
        <v>2.6688782295853</v>
      </c>
      <c r="AC129" s="2">
        <f t="shared" si="11"/>
        <v>0.40490566037735848</v>
      </c>
      <c r="AD129" s="2">
        <f t="shared" si="12"/>
        <v>0.53454238513253938</v>
      </c>
      <c r="AE129" s="2">
        <f t="shared" si="13"/>
        <v>4.3612657064656037</v>
      </c>
    </row>
    <row r="130" spans="1:31" x14ac:dyDescent="0.25">
      <c r="A130" s="2">
        <v>32</v>
      </c>
      <c r="B130" s="5">
        <v>1.7777777777777778E-2</v>
      </c>
      <c r="C130" s="2">
        <v>11</v>
      </c>
      <c r="D130" s="2">
        <v>0</v>
      </c>
      <c r="E130" s="2">
        <v>11</v>
      </c>
      <c r="F130" s="2">
        <v>0</v>
      </c>
      <c r="G130" s="2" t="s">
        <v>11</v>
      </c>
      <c r="H130" s="2">
        <v>0</v>
      </c>
      <c r="I130" s="2">
        <v>95</v>
      </c>
      <c r="J130" s="2">
        <v>0.1837</v>
      </c>
      <c r="K130" s="2">
        <v>2</v>
      </c>
      <c r="L130" s="7">
        <v>43170.934444444443</v>
      </c>
      <c r="M130" s="2" t="s">
        <v>36</v>
      </c>
      <c r="N130" s="2" t="s">
        <v>11</v>
      </c>
      <c r="O130" s="2">
        <v>9002</v>
      </c>
      <c r="P130" s="2">
        <v>0.5</v>
      </c>
      <c r="Q130" s="2">
        <v>9004</v>
      </c>
      <c r="R130" s="2">
        <v>0.4</v>
      </c>
      <c r="S130" s="2">
        <v>9002</v>
      </c>
      <c r="T130" s="2">
        <v>0.5</v>
      </c>
      <c r="U130" s="2">
        <v>9004</v>
      </c>
      <c r="V130" s="2">
        <v>0.6</v>
      </c>
      <c r="W130" s="2">
        <f t="shared" si="8"/>
        <v>0.72</v>
      </c>
      <c r="Z130" s="2">
        <f t="shared" si="9"/>
        <v>0.375</v>
      </c>
      <c r="AA130" s="2">
        <f t="shared" si="10"/>
        <v>-0.66868658314676277</v>
      </c>
      <c r="AB130" s="2">
        <f t="shared" si="14"/>
        <v>2.4304670539302569</v>
      </c>
      <c r="AC130" s="2">
        <f t="shared" si="11"/>
        <v>0.34660377358490563</v>
      </c>
      <c r="AD130" s="2">
        <f t="shared" si="12"/>
        <v>5.055771444387587E-2</v>
      </c>
      <c r="AE130" s="2">
        <f t="shared" si="13"/>
        <v>3.8772810357769405</v>
      </c>
    </row>
    <row r="131" spans="1:31" x14ac:dyDescent="0.25">
      <c r="A131" s="2">
        <v>33</v>
      </c>
      <c r="B131" s="5">
        <v>1.9168981481481481E-2</v>
      </c>
      <c r="C131" s="2">
        <v>8</v>
      </c>
      <c r="D131" s="2">
        <v>0</v>
      </c>
      <c r="E131" s="2">
        <v>8</v>
      </c>
      <c r="F131" s="2">
        <v>0</v>
      </c>
      <c r="G131" s="2" t="s">
        <v>12</v>
      </c>
      <c r="H131" s="2">
        <v>0</v>
      </c>
      <c r="I131" s="2">
        <v>94</v>
      </c>
      <c r="J131" s="2">
        <v>0.20699999999999999</v>
      </c>
      <c r="K131" s="2">
        <v>2</v>
      </c>
      <c r="L131" s="7">
        <v>43170.935833333337</v>
      </c>
      <c r="M131" s="2" t="s">
        <v>35</v>
      </c>
      <c r="N131" s="2" t="s">
        <v>12</v>
      </c>
      <c r="O131" s="2">
        <v>9005</v>
      </c>
      <c r="P131" s="2">
        <v>0.5</v>
      </c>
      <c r="Q131" s="2">
        <v>9002</v>
      </c>
      <c r="R131" s="2">
        <v>0.5</v>
      </c>
      <c r="S131" s="2">
        <v>9005</v>
      </c>
      <c r="T131" s="2">
        <v>0.5</v>
      </c>
      <c r="U131" s="2">
        <v>9002</v>
      </c>
      <c r="V131" s="2">
        <v>0.5</v>
      </c>
      <c r="W131" s="2">
        <f t="shared" si="8"/>
        <v>0.64</v>
      </c>
      <c r="Z131" s="2">
        <f t="shared" si="9"/>
        <v>0.25</v>
      </c>
      <c r="AA131" s="2">
        <f t="shared" si="10"/>
        <v>-1.1455089344568485</v>
      </c>
      <c r="AB131" s="2">
        <f t="shared" si="14"/>
        <v>1.9536447026201713</v>
      </c>
      <c r="AC131" s="2">
        <f t="shared" si="11"/>
        <v>0.39056603773584903</v>
      </c>
      <c r="AD131" s="2">
        <f t="shared" si="12"/>
        <v>0.41550408425118496</v>
      </c>
      <c r="AE131" s="2">
        <f t="shared" si="13"/>
        <v>4.2422274055842495</v>
      </c>
    </row>
    <row r="132" spans="1:31" x14ac:dyDescent="0.25">
      <c r="A132" s="2">
        <v>34</v>
      </c>
      <c r="B132" s="5">
        <v>1.9641203703703706E-2</v>
      </c>
      <c r="C132" s="2">
        <v>9</v>
      </c>
      <c r="D132" s="2">
        <v>0</v>
      </c>
      <c r="E132" s="2">
        <v>9</v>
      </c>
      <c r="F132" s="2">
        <v>0</v>
      </c>
      <c r="G132" s="2" t="s">
        <v>13</v>
      </c>
      <c r="H132" s="2">
        <v>0</v>
      </c>
      <c r="I132" s="2">
        <v>94.5</v>
      </c>
      <c r="J132" s="2">
        <v>0.2152</v>
      </c>
      <c r="K132" s="2">
        <v>2</v>
      </c>
      <c r="L132" s="7">
        <v>43170.936307870368</v>
      </c>
      <c r="M132" s="2" t="s">
        <v>33</v>
      </c>
      <c r="N132" s="2" t="s">
        <v>13</v>
      </c>
      <c r="O132" s="2">
        <v>9003</v>
      </c>
      <c r="P132" s="2">
        <v>0.5</v>
      </c>
      <c r="Q132" s="2">
        <v>9002</v>
      </c>
      <c r="R132" s="2">
        <v>0.6</v>
      </c>
      <c r="S132" s="2">
        <v>9003</v>
      </c>
      <c r="T132" s="2">
        <v>0.5</v>
      </c>
      <c r="U132" s="2">
        <v>9002</v>
      </c>
      <c r="V132" s="2">
        <v>0.4</v>
      </c>
      <c r="W132" s="2">
        <f t="shared" ref="W132:W195" si="15">ROUND(AC132*T132 + AC132*V132 + Z132*P132+Z132*R132, 2)</f>
        <v>0.71</v>
      </c>
      <c r="Z132" s="2">
        <f t="shared" ref="Z132:Z195" si="16">(I132-$Y$6)/($Y$7-$Y$6)</f>
        <v>0.3125</v>
      </c>
      <c r="AA132" s="2">
        <f t="shared" ref="AA132:AA195" si="17">(I132-$Y$3)/$Y$4</f>
        <v>-0.90709775880180565</v>
      </c>
      <c r="AB132" s="2">
        <f t="shared" si="14"/>
        <v>2.1920558782752142</v>
      </c>
      <c r="AC132" s="2">
        <f t="shared" ref="AC132:AC195" si="18">(J132-$Y$14)/($Y$15-$Y$14)</f>
        <v>0.40603773584905661</v>
      </c>
      <c r="AD132" s="2">
        <f t="shared" ref="AD132:AD195" si="19">(J132-$Y$11)/$Y$12</f>
        <v>0.54394014572843563</v>
      </c>
      <c r="AE132" s="2">
        <f t="shared" ref="AE132:AE195" si="20">AD132+$Y$16+1</f>
        <v>4.3706634670615001</v>
      </c>
    </row>
    <row r="133" spans="1:31" x14ac:dyDescent="0.25">
      <c r="A133" s="2">
        <v>35</v>
      </c>
      <c r="B133" s="5">
        <v>2.0097222222222221E-2</v>
      </c>
      <c r="C133" s="2">
        <v>0</v>
      </c>
      <c r="D133" s="2">
        <v>0</v>
      </c>
      <c r="E133" s="2">
        <v>0</v>
      </c>
      <c r="F133" s="2">
        <v>0</v>
      </c>
      <c r="G133" s="2" t="s">
        <v>13</v>
      </c>
      <c r="H133" s="2">
        <v>0</v>
      </c>
      <c r="I133" s="2">
        <v>94.5</v>
      </c>
      <c r="J133" s="2">
        <v>0.2152</v>
      </c>
      <c r="K133" s="2">
        <v>2</v>
      </c>
      <c r="L133" s="7">
        <v>43170.936759259261</v>
      </c>
      <c r="M133" s="2" t="s">
        <v>27</v>
      </c>
      <c r="N133" s="2" t="s">
        <v>13</v>
      </c>
      <c r="O133" s="2">
        <v>9003</v>
      </c>
      <c r="P133" s="2">
        <v>0.5</v>
      </c>
      <c r="Q133" s="2">
        <v>9002</v>
      </c>
      <c r="R133" s="2">
        <v>0.6</v>
      </c>
      <c r="S133" s="2">
        <v>9003</v>
      </c>
      <c r="T133" s="2">
        <v>0.5</v>
      </c>
      <c r="U133" s="2">
        <v>9002</v>
      </c>
      <c r="V133" s="2">
        <v>0.4</v>
      </c>
      <c r="W133" s="2">
        <f t="shared" si="15"/>
        <v>0.71</v>
      </c>
      <c r="Z133" s="2">
        <f t="shared" si="16"/>
        <v>0.3125</v>
      </c>
      <c r="AA133" s="2">
        <f t="shared" si="17"/>
        <v>-0.90709775880180565</v>
      </c>
      <c r="AB133" s="2">
        <f t="shared" si="14"/>
        <v>2.1920558782752142</v>
      </c>
      <c r="AC133" s="2">
        <f t="shared" si="18"/>
        <v>0.40603773584905661</v>
      </c>
      <c r="AD133" s="2">
        <f t="shared" si="19"/>
        <v>0.54394014572843563</v>
      </c>
      <c r="AE133" s="2">
        <f t="shared" si="20"/>
        <v>4.3706634670615001</v>
      </c>
    </row>
    <row r="134" spans="1:31" x14ac:dyDescent="0.25">
      <c r="A134" s="2">
        <v>36</v>
      </c>
      <c r="B134" s="5">
        <v>2.0353009259259262E-2</v>
      </c>
      <c r="C134" s="2">
        <v>10</v>
      </c>
      <c r="D134" s="2">
        <v>0</v>
      </c>
      <c r="E134" s="2">
        <v>10</v>
      </c>
      <c r="F134" s="2">
        <v>0</v>
      </c>
      <c r="G134" s="2" t="s">
        <v>12</v>
      </c>
      <c r="H134" s="2">
        <v>0</v>
      </c>
      <c r="I134" s="2">
        <v>94</v>
      </c>
      <c r="J134" s="2">
        <v>0.17305000000000001</v>
      </c>
      <c r="K134" s="2">
        <v>2</v>
      </c>
      <c r="L134" s="7">
        <v>43170.937013888892</v>
      </c>
      <c r="M134" s="2" t="s">
        <v>34</v>
      </c>
      <c r="N134" s="2" t="s">
        <v>12</v>
      </c>
      <c r="O134" s="2">
        <v>9005</v>
      </c>
      <c r="P134" s="2">
        <v>0.5</v>
      </c>
      <c r="Q134" s="2">
        <v>9002</v>
      </c>
      <c r="R134" s="2">
        <v>0.5</v>
      </c>
      <c r="S134" s="2">
        <v>9005</v>
      </c>
      <c r="T134" s="2">
        <v>0.5</v>
      </c>
      <c r="U134" s="2">
        <v>9002</v>
      </c>
      <c r="V134" s="2">
        <v>0.5</v>
      </c>
      <c r="W134" s="2">
        <f t="shared" si="15"/>
        <v>0.57999999999999996</v>
      </c>
      <c r="Z134" s="2">
        <f t="shared" si="16"/>
        <v>0.25</v>
      </c>
      <c r="AA134" s="2">
        <f t="shared" si="17"/>
        <v>-1.1455089344568485</v>
      </c>
      <c r="AB134" s="2">
        <f t="shared" si="14"/>
        <v>1.9536447026201713</v>
      </c>
      <c r="AC134" s="2">
        <f t="shared" si="18"/>
        <v>0.32650943396226417</v>
      </c>
      <c r="AD134" s="2">
        <f t="shared" si="19"/>
        <v>-0.11625253613328469</v>
      </c>
      <c r="AE134" s="2">
        <f t="shared" si="20"/>
        <v>3.7104707851997798</v>
      </c>
    </row>
    <row r="135" spans="1:31" x14ac:dyDescent="0.25">
      <c r="A135" s="2">
        <v>37</v>
      </c>
      <c r="B135" s="5">
        <v>2.0833333333333332E-2</v>
      </c>
      <c r="C135" s="2">
        <v>11</v>
      </c>
      <c r="D135" s="2">
        <v>0</v>
      </c>
      <c r="E135" s="2">
        <v>11</v>
      </c>
      <c r="F135" s="2">
        <v>0</v>
      </c>
      <c r="G135" s="2" t="s">
        <v>11</v>
      </c>
      <c r="H135" s="2">
        <v>0</v>
      </c>
      <c r="I135" s="2">
        <v>94.5</v>
      </c>
      <c r="J135" s="2">
        <v>0.17785000000000001</v>
      </c>
      <c r="K135" s="2">
        <v>2</v>
      </c>
      <c r="L135" s="7">
        <v>43170.9375</v>
      </c>
      <c r="M135" s="2" t="s">
        <v>36</v>
      </c>
      <c r="N135" s="2" t="s">
        <v>11</v>
      </c>
      <c r="O135" s="2">
        <v>9002</v>
      </c>
      <c r="P135" s="2">
        <v>0.4</v>
      </c>
      <c r="Q135" s="2">
        <v>9004</v>
      </c>
      <c r="R135" s="2">
        <v>0.4</v>
      </c>
      <c r="S135" s="2">
        <v>9002</v>
      </c>
      <c r="T135" s="2">
        <v>0.6</v>
      </c>
      <c r="U135" s="2">
        <v>9004</v>
      </c>
      <c r="V135" s="2">
        <v>0.6</v>
      </c>
      <c r="W135" s="2">
        <f t="shared" si="15"/>
        <v>0.65</v>
      </c>
      <c r="Z135" s="2">
        <f t="shared" si="16"/>
        <v>0.3125</v>
      </c>
      <c r="AA135" s="2">
        <f t="shared" si="17"/>
        <v>-0.90709775880180565</v>
      </c>
      <c r="AB135" s="2">
        <f t="shared" si="14"/>
        <v>2.1920558782752142</v>
      </c>
      <c r="AC135" s="2">
        <f t="shared" si="18"/>
        <v>0.33556603773584903</v>
      </c>
      <c r="AD135" s="2">
        <f t="shared" si="19"/>
        <v>-4.1070451366113703E-2</v>
      </c>
      <c r="AE135" s="2">
        <f t="shared" si="20"/>
        <v>3.7856528699669507</v>
      </c>
    </row>
    <row r="136" spans="1:31" x14ac:dyDescent="0.25">
      <c r="A136" s="2">
        <v>38</v>
      </c>
      <c r="B136" s="5">
        <v>2.1290509259259262E-2</v>
      </c>
      <c r="C136" s="2">
        <v>0</v>
      </c>
      <c r="D136" s="2">
        <v>0</v>
      </c>
      <c r="E136" s="2">
        <v>0</v>
      </c>
      <c r="F136" s="2">
        <v>0</v>
      </c>
      <c r="G136" s="2" t="s">
        <v>11</v>
      </c>
      <c r="H136" s="2">
        <v>0</v>
      </c>
      <c r="I136" s="2">
        <v>94.5</v>
      </c>
      <c r="J136" s="2">
        <v>0.17785000000000001</v>
      </c>
      <c r="K136" s="2">
        <v>2</v>
      </c>
      <c r="L136" s="7">
        <v>43170.937962962962</v>
      </c>
      <c r="M136" s="2" t="s">
        <v>27</v>
      </c>
      <c r="N136" s="2" t="s">
        <v>11</v>
      </c>
      <c r="O136" s="2">
        <v>9002</v>
      </c>
      <c r="P136" s="2">
        <v>0.4</v>
      </c>
      <c r="Q136" s="2">
        <v>9004</v>
      </c>
      <c r="R136" s="2">
        <v>0.4</v>
      </c>
      <c r="S136" s="2">
        <v>9002</v>
      </c>
      <c r="T136" s="2">
        <v>0.6</v>
      </c>
      <c r="U136" s="2">
        <v>9004</v>
      </c>
      <c r="V136" s="2">
        <v>0.6</v>
      </c>
      <c r="W136" s="2">
        <f t="shared" si="15"/>
        <v>0.65</v>
      </c>
      <c r="Z136" s="2">
        <f t="shared" si="16"/>
        <v>0.3125</v>
      </c>
      <c r="AA136" s="2">
        <f t="shared" si="17"/>
        <v>-0.90709775880180565</v>
      </c>
      <c r="AB136" s="2">
        <f t="shared" si="14"/>
        <v>2.1920558782752142</v>
      </c>
      <c r="AC136" s="2">
        <f t="shared" si="18"/>
        <v>0.33556603773584903</v>
      </c>
      <c r="AD136" s="2">
        <f t="shared" si="19"/>
        <v>-4.1070451366113703E-2</v>
      </c>
      <c r="AE136" s="2">
        <f t="shared" si="20"/>
        <v>3.7856528699669507</v>
      </c>
    </row>
    <row r="137" spans="1:31" x14ac:dyDescent="0.25">
      <c r="A137" s="2">
        <v>39</v>
      </c>
      <c r="B137" s="5">
        <v>2.1547453703703704E-2</v>
      </c>
      <c r="C137" s="2">
        <v>12</v>
      </c>
      <c r="D137" s="2">
        <v>0</v>
      </c>
      <c r="E137" s="2">
        <v>11</v>
      </c>
      <c r="F137" s="2">
        <v>0</v>
      </c>
      <c r="G137" s="2" t="s">
        <v>13</v>
      </c>
      <c r="H137" s="2">
        <v>0</v>
      </c>
      <c r="I137" s="2">
        <v>93.5</v>
      </c>
      <c r="J137" s="2">
        <v>0.16164999999999999</v>
      </c>
      <c r="K137" s="2">
        <v>2</v>
      </c>
      <c r="L137" s="7">
        <v>43170.938217592593</v>
      </c>
      <c r="M137" s="2" t="s">
        <v>26</v>
      </c>
      <c r="N137" s="2" t="s">
        <v>13</v>
      </c>
      <c r="O137" s="2">
        <v>9003</v>
      </c>
      <c r="P137" s="2">
        <v>0.5</v>
      </c>
      <c r="Q137" s="2">
        <v>9002</v>
      </c>
      <c r="R137" s="2">
        <v>0.6</v>
      </c>
      <c r="S137" s="2">
        <v>9003</v>
      </c>
      <c r="T137" s="2">
        <v>0.5</v>
      </c>
      <c r="U137" s="2">
        <v>9002</v>
      </c>
      <c r="V137" s="2">
        <v>0.4</v>
      </c>
      <c r="W137" s="2">
        <f t="shared" si="15"/>
        <v>0.48</v>
      </c>
      <c r="Z137" s="2">
        <f t="shared" si="16"/>
        <v>0.1875</v>
      </c>
      <c r="AA137" s="2">
        <f t="shared" si="17"/>
        <v>-1.3839201101118914</v>
      </c>
      <c r="AB137" s="2">
        <f t="shared" si="14"/>
        <v>1.7152335269651284</v>
      </c>
      <c r="AC137" s="2">
        <f t="shared" si="18"/>
        <v>0.30499999999999994</v>
      </c>
      <c r="AD137" s="2">
        <f t="shared" si="19"/>
        <v>-0.29480998745531617</v>
      </c>
      <c r="AE137" s="2">
        <f t="shared" si="20"/>
        <v>3.5319133338777484</v>
      </c>
    </row>
    <row r="138" spans="1:31" x14ac:dyDescent="0.25">
      <c r="A138" s="2">
        <v>40</v>
      </c>
      <c r="B138" s="5">
        <v>2.2375000000000003E-2</v>
      </c>
      <c r="C138" s="2">
        <v>112</v>
      </c>
      <c r="D138" s="2">
        <v>0</v>
      </c>
      <c r="E138" s="2">
        <v>109</v>
      </c>
      <c r="F138" s="2">
        <v>3</v>
      </c>
      <c r="G138" s="2" t="s">
        <v>13</v>
      </c>
      <c r="H138" s="2">
        <v>0</v>
      </c>
      <c r="I138" s="2">
        <v>93.5</v>
      </c>
      <c r="J138" s="2">
        <v>0.16255</v>
      </c>
      <c r="K138" s="2">
        <v>2</v>
      </c>
      <c r="L138" s="7">
        <v>43170.939039351855</v>
      </c>
      <c r="M138" s="2" t="s">
        <v>37</v>
      </c>
      <c r="N138" s="2" t="s">
        <v>13</v>
      </c>
      <c r="O138" s="2">
        <v>9003</v>
      </c>
      <c r="P138" s="2">
        <v>0.5</v>
      </c>
      <c r="Q138" s="2">
        <v>9002</v>
      </c>
      <c r="R138" s="2">
        <v>0.6</v>
      </c>
      <c r="S138" s="2">
        <v>9003</v>
      </c>
      <c r="T138" s="2">
        <v>0.5</v>
      </c>
      <c r="U138" s="2">
        <v>9002</v>
      </c>
      <c r="V138" s="2">
        <v>0.4</v>
      </c>
      <c r="W138" s="2">
        <f t="shared" si="15"/>
        <v>0.48</v>
      </c>
      <c r="Z138" s="2">
        <f t="shared" si="16"/>
        <v>0.1875</v>
      </c>
      <c r="AA138" s="2">
        <f t="shared" si="17"/>
        <v>-1.3839201101118914</v>
      </c>
      <c r="AB138" s="2">
        <f t="shared" si="14"/>
        <v>1.7152335269651284</v>
      </c>
      <c r="AC138" s="2">
        <f t="shared" si="18"/>
        <v>0.30669811320754714</v>
      </c>
      <c r="AD138" s="2">
        <f t="shared" si="19"/>
        <v>-0.2807133465614714</v>
      </c>
      <c r="AE138" s="2">
        <f t="shared" si="20"/>
        <v>3.546009974771593</v>
      </c>
    </row>
    <row r="139" spans="1:31" x14ac:dyDescent="0.25">
      <c r="A139" s="2">
        <v>41</v>
      </c>
      <c r="B139" s="5">
        <v>2.3065972222222227E-2</v>
      </c>
      <c r="C139" s="2">
        <v>68</v>
      </c>
      <c r="D139" s="2">
        <v>0</v>
      </c>
      <c r="E139" s="2">
        <v>66</v>
      </c>
      <c r="F139" s="2">
        <v>2</v>
      </c>
      <c r="G139" s="2" t="s">
        <v>13</v>
      </c>
      <c r="H139" s="2">
        <v>0</v>
      </c>
      <c r="I139" s="2">
        <v>93.5</v>
      </c>
      <c r="J139" s="2">
        <v>8.5300000000000001E-2</v>
      </c>
      <c r="K139" s="2">
        <v>2</v>
      </c>
      <c r="L139" s="7">
        <v>43170.939733796295</v>
      </c>
      <c r="M139" s="2" t="s">
        <v>38</v>
      </c>
      <c r="N139" s="2" t="s">
        <v>13</v>
      </c>
      <c r="O139" s="2">
        <v>9003</v>
      </c>
      <c r="P139" s="2">
        <v>0.5</v>
      </c>
      <c r="Q139" s="2">
        <v>9002</v>
      </c>
      <c r="R139" s="2">
        <v>0.6</v>
      </c>
      <c r="S139" s="2">
        <v>9003</v>
      </c>
      <c r="T139" s="2">
        <v>0.5</v>
      </c>
      <c r="U139" s="2">
        <v>9002</v>
      </c>
      <c r="V139" s="2">
        <v>0.4</v>
      </c>
      <c r="W139" s="2">
        <f t="shared" si="15"/>
        <v>0.35</v>
      </c>
      <c r="Z139" s="2">
        <f t="shared" si="16"/>
        <v>0.1875</v>
      </c>
      <c r="AA139" s="2">
        <f t="shared" si="17"/>
        <v>-1.3839201101118914</v>
      </c>
      <c r="AB139" s="2">
        <f t="shared" si="14"/>
        <v>1.7152335269651284</v>
      </c>
      <c r="AC139" s="2">
        <f t="shared" si="18"/>
        <v>0.1609433962264151</v>
      </c>
      <c r="AD139" s="2">
        <f t="shared" si="19"/>
        <v>-1.4906750232831298</v>
      </c>
      <c r="AE139" s="2">
        <f t="shared" si="20"/>
        <v>2.3360482980499349</v>
      </c>
    </row>
    <row r="140" spans="1:31" x14ac:dyDescent="0.25">
      <c r="A140" s="2">
        <v>42</v>
      </c>
      <c r="B140" s="5">
        <v>2.3560185185185187E-2</v>
      </c>
      <c r="C140" s="2">
        <v>37</v>
      </c>
      <c r="D140" s="2">
        <v>0</v>
      </c>
      <c r="E140" s="2">
        <v>37</v>
      </c>
      <c r="F140" s="2">
        <v>0</v>
      </c>
      <c r="G140" s="2" t="s">
        <v>13</v>
      </c>
      <c r="H140" s="2">
        <v>0</v>
      </c>
      <c r="I140" s="2">
        <v>93.5</v>
      </c>
      <c r="J140" s="2">
        <v>8.5300000000000001E-2</v>
      </c>
      <c r="K140" s="2">
        <v>2</v>
      </c>
      <c r="L140" s="7">
        <v>43170.94023148148</v>
      </c>
      <c r="M140" s="2" t="s">
        <v>39</v>
      </c>
      <c r="N140" s="2" t="s">
        <v>13</v>
      </c>
      <c r="O140" s="2">
        <v>9003</v>
      </c>
      <c r="P140" s="2">
        <v>0.5</v>
      </c>
      <c r="Q140" s="2">
        <v>9002</v>
      </c>
      <c r="R140" s="2">
        <v>0.6</v>
      </c>
      <c r="S140" s="2">
        <v>9003</v>
      </c>
      <c r="T140" s="2">
        <v>0.5</v>
      </c>
      <c r="U140" s="2">
        <v>9002</v>
      </c>
      <c r="V140" s="2">
        <v>0.4</v>
      </c>
      <c r="W140" s="2">
        <f t="shared" si="15"/>
        <v>0.35</v>
      </c>
      <c r="Z140" s="2">
        <f t="shared" si="16"/>
        <v>0.1875</v>
      </c>
      <c r="AA140" s="2">
        <f t="shared" si="17"/>
        <v>-1.3839201101118914</v>
      </c>
      <c r="AB140" s="2">
        <f t="shared" si="14"/>
        <v>1.7152335269651284</v>
      </c>
      <c r="AC140" s="2">
        <f t="shared" si="18"/>
        <v>0.1609433962264151</v>
      </c>
      <c r="AD140" s="2">
        <f t="shared" si="19"/>
        <v>-1.4906750232831298</v>
      </c>
      <c r="AE140" s="2">
        <f t="shared" si="20"/>
        <v>2.3360482980499349</v>
      </c>
    </row>
    <row r="141" spans="1:31" x14ac:dyDescent="0.25">
      <c r="A141" s="2">
        <v>43</v>
      </c>
      <c r="B141" s="5">
        <v>2.3995370370370372E-2</v>
      </c>
      <c r="C141" s="2">
        <v>26</v>
      </c>
      <c r="D141" s="2">
        <v>0</v>
      </c>
      <c r="E141" s="2">
        <v>26</v>
      </c>
      <c r="F141" s="2">
        <v>0</v>
      </c>
      <c r="G141" s="2" t="s">
        <v>11</v>
      </c>
      <c r="H141" s="2">
        <v>0</v>
      </c>
      <c r="I141" s="2">
        <v>93.5</v>
      </c>
      <c r="J141" s="2">
        <v>0.18615000000000001</v>
      </c>
      <c r="K141" s="2">
        <v>2</v>
      </c>
      <c r="L141" s="7">
        <v>43170.940659722219</v>
      </c>
      <c r="M141" s="2" t="s">
        <v>40</v>
      </c>
      <c r="N141" s="2" t="s">
        <v>11</v>
      </c>
      <c r="O141" s="2">
        <v>9002</v>
      </c>
      <c r="P141" s="2">
        <v>0.4</v>
      </c>
      <c r="Q141" s="2">
        <v>9004</v>
      </c>
      <c r="R141" s="2">
        <v>0.4</v>
      </c>
      <c r="S141" s="2">
        <v>9002</v>
      </c>
      <c r="T141" s="2">
        <v>0.6</v>
      </c>
      <c r="U141" s="2">
        <v>9004</v>
      </c>
      <c r="V141" s="2">
        <v>0.6</v>
      </c>
      <c r="W141" s="2">
        <f t="shared" si="15"/>
        <v>0.56999999999999995</v>
      </c>
      <c r="Z141" s="2">
        <f t="shared" si="16"/>
        <v>0.1875</v>
      </c>
      <c r="AA141" s="2">
        <f t="shared" si="17"/>
        <v>-1.3839201101118914</v>
      </c>
      <c r="AB141" s="2">
        <f t="shared" si="14"/>
        <v>1.7152335269651284</v>
      </c>
      <c r="AC141" s="2">
        <f t="shared" si="18"/>
        <v>0.35122641509433961</v>
      </c>
      <c r="AD141" s="2">
        <f t="shared" si="19"/>
        <v>8.8931903543786189E-2</v>
      </c>
      <c r="AE141" s="2">
        <f t="shared" si="20"/>
        <v>3.9156552248768506</v>
      </c>
    </row>
    <row r="142" spans="1:31" x14ac:dyDescent="0.25">
      <c r="A142" s="2">
        <v>44</v>
      </c>
      <c r="B142" s="5">
        <v>2.4172453703703703E-2</v>
      </c>
      <c r="C142" s="2">
        <v>33</v>
      </c>
      <c r="D142" s="2">
        <v>0</v>
      </c>
      <c r="E142" s="2">
        <v>33</v>
      </c>
      <c r="F142" s="2">
        <v>0</v>
      </c>
      <c r="G142" s="2" t="s">
        <v>11</v>
      </c>
      <c r="H142" s="2">
        <v>0</v>
      </c>
      <c r="I142" s="2">
        <v>93.5</v>
      </c>
      <c r="J142" s="2">
        <v>0.18615000000000001</v>
      </c>
      <c r="K142" s="2">
        <v>2</v>
      </c>
      <c r="L142" s="7">
        <v>43170.940833333334</v>
      </c>
      <c r="M142" s="2" t="s">
        <v>41</v>
      </c>
      <c r="N142" s="2" t="s">
        <v>11</v>
      </c>
      <c r="O142" s="2">
        <v>9002</v>
      </c>
      <c r="P142" s="2">
        <v>0.4</v>
      </c>
      <c r="Q142" s="2">
        <v>9004</v>
      </c>
      <c r="R142" s="2">
        <v>0.4</v>
      </c>
      <c r="S142" s="2">
        <v>9002</v>
      </c>
      <c r="T142" s="2">
        <v>0.6</v>
      </c>
      <c r="U142" s="2">
        <v>9004</v>
      </c>
      <c r="V142" s="2">
        <v>0.6</v>
      </c>
      <c r="W142" s="2">
        <f t="shared" si="15"/>
        <v>0.56999999999999995</v>
      </c>
      <c r="Z142" s="2">
        <f t="shared" si="16"/>
        <v>0.1875</v>
      </c>
      <c r="AA142" s="2">
        <f t="shared" si="17"/>
        <v>-1.3839201101118914</v>
      </c>
      <c r="AB142" s="2">
        <f t="shared" si="14"/>
        <v>1.7152335269651284</v>
      </c>
      <c r="AC142" s="2">
        <f t="shared" si="18"/>
        <v>0.35122641509433961</v>
      </c>
      <c r="AD142" s="2">
        <f t="shared" si="19"/>
        <v>8.8931903543786189E-2</v>
      </c>
      <c r="AE142" s="2">
        <f t="shared" si="20"/>
        <v>3.9156552248768506</v>
      </c>
    </row>
    <row r="143" spans="1:31" x14ac:dyDescent="0.25">
      <c r="A143" s="2">
        <v>45</v>
      </c>
      <c r="B143" s="5">
        <v>2.456712962962963E-2</v>
      </c>
      <c r="C143" s="2">
        <v>9</v>
      </c>
      <c r="D143" s="2">
        <v>0</v>
      </c>
      <c r="E143" s="2">
        <v>9</v>
      </c>
      <c r="F143" s="2">
        <v>0</v>
      </c>
      <c r="G143" s="2" t="s">
        <v>13</v>
      </c>
      <c r="H143" s="2">
        <v>0</v>
      </c>
      <c r="I143" s="2">
        <v>92.5</v>
      </c>
      <c r="J143" s="2">
        <v>0.1249</v>
      </c>
      <c r="K143" s="2">
        <v>2</v>
      </c>
      <c r="L143" s="7">
        <v>43170.941238425927</v>
      </c>
      <c r="M143" s="2" t="s">
        <v>33</v>
      </c>
      <c r="N143" s="2" t="s">
        <v>13</v>
      </c>
      <c r="O143" s="2">
        <v>9003</v>
      </c>
      <c r="P143" s="2">
        <v>0.5</v>
      </c>
      <c r="Q143" s="2">
        <v>9002</v>
      </c>
      <c r="R143" s="2">
        <v>0.6</v>
      </c>
      <c r="S143" s="2">
        <v>9003</v>
      </c>
      <c r="T143" s="2">
        <v>0.5</v>
      </c>
      <c r="U143" s="2">
        <v>9002</v>
      </c>
      <c r="V143" s="2">
        <v>0.4</v>
      </c>
      <c r="W143" s="2">
        <f t="shared" si="15"/>
        <v>0.28000000000000003</v>
      </c>
      <c r="Z143" s="2">
        <f t="shared" si="16"/>
        <v>6.25E-2</v>
      </c>
      <c r="AA143" s="2">
        <f t="shared" si="17"/>
        <v>-1.8607424614219772</v>
      </c>
      <c r="AB143" s="2">
        <f t="shared" si="14"/>
        <v>1.2384111756550427</v>
      </c>
      <c r="AC143" s="2">
        <f t="shared" si="18"/>
        <v>0.23566037735849055</v>
      </c>
      <c r="AD143" s="2">
        <f t="shared" si="19"/>
        <v>-0.87042282395396908</v>
      </c>
      <c r="AE143" s="2">
        <f t="shared" si="20"/>
        <v>2.9563004973790954</v>
      </c>
    </row>
    <row r="144" spans="1:31" x14ac:dyDescent="0.25">
      <c r="A144" s="2">
        <v>46</v>
      </c>
      <c r="B144" s="5">
        <v>2.5039351851851851E-2</v>
      </c>
      <c r="C144" s="2">
        <v>13</v>
      </c>
      <c r="D144" s="2">
        <v>0</v>
      </c>
      <c r="E144" s="2">
        <v>13</v>
      </c>
      <c r="F144" s="2">
        <v>0</v>
      </c>
      <c r="G144" s="2" t="s">
        <v>11</v>
      </c>
      <c r="H144" s="2">
        <v>0</v>
      </c>
      <c r="I144" s="2">
        <v>92</v>
      </c>
      <c r="J144" s="2">
        <v>0.19719999999999999</v>
      </c>
      <c r="K144" s="2">
        <v>2</v>
      </c>
      <c r="L144" s="7">
        <v>43170.941701388889</v>
      </c>
      <c r="M144" s="2" t="s">
        <v>42</v>
      </c>
      <c r="N144" s="2" t="s">
        <v>11</v>
      </c>
      <c r="O144" s="2">
        <v>9002</v>
      </c>
      <c r="P144" s="2">
        <v>0</v>
      </c>
      <c r="Q144" s="2">
        <v>9004</v>
      </c>
      <c r="R144" s="2">
        <v>0.1</v>
      </c>
      <c r="S144" s="2">
        <v>9002</v>
      </c>
      <c r="T144" s="2">
        <v>1</v>
      </c>
      <c r="U144" s="2">
        <v>9004</v>
      </c>
      <c r="V144" s="2">
        <v>0.9</v>
      </c>
      <c r="W144" s="2">
        <f t="shared" si="15"/>
        <v>0.71</v>
      </c>
      <c r="Z144" s="2">
        <f t="shared" si="16"/>
        <v>0</v>
      </c>
      <c r="AA144" s="2">
        <f t="shared" si="17"/>
        <v>-2.0991536370770199</v>
      </c>
      <c r="AB144" s="2">
        <f t="shared" si="14"/>
        <v>1</v>
      </c>
      <c r="AC144" s="2">
        <f t="shared" si="18"/>
        <v>0.37207547169811317</v>
      </c>
      <c r="AD144" s="2">
        <f t="shared" si="19"/>
        <v>0.26200732785154407</v>
      </c>
      <c r="AE144" s="2">
        <f t="shared" si="20"/>
        <v>4.0887306491846083</v>
      </c>
    </row>
    <row r="145" spans="1:31" x14ac:dyDescent="0.25">
      <c r="A145" s="2">
        <v>47</v>
      </c>
      <c r="B145" s="5">
        <v>2.5493055555555557E-2</v>
      </c>
      <c r="C145" s="2">
        <v>1</v>
      </c>
      <c r="D145" s="2">
        <v>0</v>
      </c>
      <c r="E145" s="2">
        <v>1</v>
      </c>
      <c r="F145" s="2">
        <v>0</v>
      </c>
      <c r="G145" s="2" t="s">
        <v>11</v>
      </c>
      <c r="H145" s="2">
        <v>0</v>
      </c>
      <c r="I145" s="2">
        <v>92</v>
      </c>
      <c r="J145" s="2">
        <v>0.19719999999999999</v>
      </c>
      <c r="K145" s="2">
        <v>2</v>
      </c>
      <c r="L145" s="7">
        <v>43170.942164351851</v>
      </c>
      <c r="M145" s="2" t="s">
        <v>43</v>
      </c>
      <c r="N145" s="2" t="s">
        <v>11</v>
      </c>
      <c r="O145" s="2">
        <v>9002</v>
      </c>
      <c r="P145" s="2">
        <v>0</v>
      </c>
      <c r="Q145" s="2">
        <v>9004</v>
      </c>
      <c r="R145" s="2">
        <v>0.1</v>
      </c>
      <c r="S145" s="2">
        <v>9002</v>
      </c>
      <c r="T145" s="2">
        <v>1</v>
      </c>
      <c r="U145" s="2">
        <v>9004</v>
      </c>
      <c r="V145" s="2">
        <v>0.9</v>
      </c>
      <c r="W145" s="2">
        <f t="shared" si="15"/>
        <v>0.71</v>
      </c>
      <c r="Z145" s="2">
        <f t="shared" si="16"/>
        <v>0</v>
      </c>
      <c r="AA145" s="2">
        <f t="shared" si="17"/>
        <v>-2.0991536370770199</v>
      </c>
      <c r="AB145" s="2">
        <f t="shared" si="14"/>
        <v>1</v>
      </c>
      <c r="AC145" s="2">
        <f t="shared" si="18"/>
        <v>0.37207547169811317</v>
      </c>
      <c r="AD145" s="2">
        <f t="shared" si="19"/>
        <v>0.26200732785154407</v>
      </c>
      <c r="AE145" s="2">
        <f t="shared" si="20"/>
        <v>4.0887306491846083</v>
      </c>
    </row>
    <row r="146" spans="1:31" x14ac:dyDescent="0.25">
      <c r="A146" s="2">
        <v>1</v>
      </c>
      <c r="B146" s="5">
        <v>2.9062500000000002E-2</v>
      </c>
      <c r="C146" s="2">
        <v>9054</v>
      </c>
      <c r="D146" s="2">
        <v>1</v>
      </c>
      <c r="E146" s="2">
        <v>9013</v>
      </c>
      <c r="F146" s="2">
        <v>13</v>
      </c>
      <c r="G146" s="2" t="s">
        <v>13</v>
      </c>
      <c r="H146" s="2">
        <v>0</v>
      </c>
      <c r="I146" s="2">
        <v>100</v>
      </c>
      <c r="J146" s="2">
        <v>0.18</v>
      </c>
      <c r="K146" s="2">
        <v>1</v>
      </c>
      <c r="L146" s="7">
        <v>43170.987395833334</v>
      </c>
      <c r="M146" s="2">
        <v>9054</v>
      </c>
      <c r="N146" s="2" t="s">
        <v>13</v>
      </c>
      <c r="O146" s="2">
        <v>9003</v>
      </c>
      <c r="P146" s="2">
        <v>0.5</v>
      </c>
      <c r="Q146" s="2">
        <v>9002</v>
      </c>
      <c r="R146" s="2">
        <v>0.6</v>
      </c>
      <c r="S146" s="2">
        <v>9003</v>
      </c>
      <c r="T146" s="2">
        <v>0.5</v>
      </c>
      <c r="U146" s="2">
        <v>9002</v>
      </c>
      <c r="V146" s="2">
        <v>0.4</v>
      </c>
      <c r="W146" s="2">
        <f t="shared" si="15"/>
        <v>1.41</v>
      </c>
      <c r="Z146" s="2">
        <f t="shared" si="16"/>
        <v>1</v>
      </c>
      <c r="AA146" s="2">
        <f t="shared" si="17"/>
        <v>1.7154251734036658</v>
      </c>
      <c r="AB146" s="2">
        <f t="shared" si="14"/>
        <v>4.8145788104806861</v>
      </c>
      <c r="AC146" s="2">
        <f t="shared" si="18"/>
        <v>0.33962264150943394</v>
      </c>
      <c r="AD146" s="2">
        <f t="shared" si="19"/>
        <v>-7.3951425641519209E-3</v>
      </c>
      <c r="AE146" s="2">
        <f t="shared" si="20"/>
        <v>3.8193281787689126</v>
      </c>
    </row>
    <row r="147" spans="1:31" x14ac:dyDescent="0.25">
      <c r="A147" s="2">
        <v>2</v>
      </c>
      <c r="B147" s="5">
        <v>2.9245370370370369E-2</v>
      </c>
      <c r="C147" s="2">
        <v>36991</v>
      </c>
      <c r="D147" s="2">
        <v>0</v>
      </c>
      <c r="E147" s="2">
        <v>36973</v>
      </c>
      <c r="F147" s="2">
        <v>9</v>
      </c>
      <c r="G147" s="2" t="s">
        <v>13</v>
      </c>
      <c r="H147" s="2">
        <v>0</v>
      </c>
      <c r="I147" s="2">
        <v>100</v>
      </c>
      <c r="J147" s="2">
        <v>0.2</v>
      </c>
      <c r="K147" s="2">
        <v>2</v>
      </c>
      <c r="L147" s="7">
        <v>43170.987581018519</v>
      </c>
      <c r="M147" s="2">
        <v>36991</v>
      </c>
      <c r="N147" s="2" t="s">
        <v>13</v>
      </c>
      <c r="O147" s="2">
        <v>9003</v>
      </c>
      <c r="P147" s="2">
        <v>0.5</v>
      </c>
      <c r="Q147" s="2">
        <v>9002</v>
      </c>
      <c r="R147" s="2">
        <v>0.6</v>
      </c>
      <c r="S147" s="2">
        <v>9003</v>
      </c>
      <c r="T147" s="2">
        <v>0.5</v>
      </c>
      <c r="U147" s="2">
        <v>9002</v>
      </c>
      <c r="V147" s="2">
        <v>0.4</v>
      </c>
      <c r="W147" s="2">
        <f t="shared" si="15"/>
        <v>1.44</v>
      </c>
      <c r="Z147" s="2">
        <f t="shared" si="16"/>
        <v>1</v>
      </c>
      <c r="AA147" s="2">
        <f t="shared" si="17"/>
        <v>1.7154251734036658</v>
      </c>
      <c r="AB147" s="2">
        <f t="shared" si="14"/>
        <v>4.8145788104806861</v>
      </c>
      <c r="AC147" s="2">
        <f t="shared" si="18"/>
        <v>0.37735849056603776</v>
      </c>
      <c r="AD147" s="2">
        <f t="shared" si="19"/>
        <v>0.30586354396572757</v>
      </c>
      <c r="AE147" s="2">
        <f t="shared" si="20"/>
        <v>4.1325868652987925</v>
      </c>
    </row>
    <row r="148" spans="1:31" x14ac:dyDescent="0.25">
      <c r="A148" s="2">
        <v>3</v>
      </c>
      <c r="B148" s="5">
        <v>2.9707175925925925E-2</v>
      </c>
      <c r="C148" s="2">
        <v>30100</v>
      </c>
      <c r="D148" s="2">
        <v>0</v>
      </c>
      <c r="E148" s="2">
        <v>30087</v>
      </c>
      <c r="F148" s="2">
        <v>8</v>
      </c>
      <c r="G148" s="2" t="s">
        <v>13</v>
      </c>
      <c r="H148" s="2">
        <v>0</v>
      </c>
      <c r="I148" s="2">
        <v>100</v>
      </c>
      <c r="J148" s="2">
        <v>0.2</v>
      </c>
      <c r="K148" s="2">
        <v>2</v>
      </c>
      <c r="L148" s="7">
        <v>43170.988043981481</v>
      </c>
      <c r="M148" s="2">
        <v>30100</v>
      </c>
      <c r="N148" s="2" t="s">
        <v>13</v>
      </c>
      <c r="O148" s="2">
        <v>9003</v>
      </c>
      <c r="P148" s="2">
        <v>0.5</v>
      </c>
      <c r="Q148" s="2">
        <v>9002</v>
      </c>
      <c r="R148" s="2">
        <v>0.6</v>
      </c>
      <c r="S148" s="2">
        <v>9003</v>
      </c>
      <c r="T148" s="2">
        <v>0.5</v>
      </c>
      <c r="U148" s="2">
        <v>9002</v>
      </c>
      <c r="V148" s="2">
        <v>0.4</v>
      </c>
      <c r="W148" s="2">
        <f t="shared" si="15"/>
        <v>1.44</v>
      </c>
      <c r="Z148" s="2">
        <f t="shared" si="16"/>
        <v>1</v>
      </c>
      <c r="AA148" s="2">
        <f t="shared" si="17"/>
        <v>1.7154251734036658</v>
      </c>
      <c r="AB148" s="2">
        <f t="shared" si="14"/>
        <v>4.8145788104806861</v>
      </c>
      <c r="AC148" s="2">
        <f t="shared" si="18"/>
        <v>0.37735849056603776</v>
      </c>
      <c r="AD148" s="2">
        <f t="shared" si="19"/>
        <v>0.30586354396572757</v>
      </c>
      <c r="AE148" s="2">
        <f t="shared" si="20"/>
        <v>4.1325868652987925</v>
      </c>
    </row>
    <row r="149" spans="1:31" x14ac:dyDescent="0.25">
      <c r="A149" s="2">
        <v>4</v>
      </c>
      <c r="B149" s="5">
        <v>3.0172453703703705E-2</v>
      </c>
      <c r="C149" s="2">
        <v>51206</v>
      </c>
      <c r="D149" s="2">
        <v>0</v>
      </c>
      <c r="E149" s="2">
        <v>51193</v>
      </c>
      <c r="F149" s="2">
        <v>6</v>
      </c>
      <c r="G149" s="2" t="s">
        <v>11</v>
      </c>
      <c r="H149" s="2">
        <v>0</v>
      </c>
      <c r="I149" s="2">
        <v>100</v>
      </c>
      <c r="J149" s="2">
        <v>0.53</v>
      </c>
      <c r="K149" s="2">
        <v>2</v>
      </c>
      <c r="L149" s="7">
        <v>43170.988506944443</v>
      </c>
      <c r="M149" s="2">
        <v>51206</v>
      </c>
      <c r="N149" s="2" t="s">
        <v>11</v>
      </c>
      <c r="O149" s="2">
        <v>9002</v>
      </c>
      <c r="P149" s="2">
        <v>0</v>
      </c>
      <c r="Q149" s="2">
        <v>9004</v>
      </c>
      <c r="R149" s="2">
        <v>0.1</v>
      </c>
      <c r="S149" s="2">
        <v>9002</v>
      </c>
      <c r="T149" s="2">
        <v>1</v>
      </c>
      <c r="U149" s="2">
        <v>9004</v>
      </c>
      <c r="V149" s="2">
        <v>0.9</v>
      </c>
      <c r="W149" s="2">
        <f t="shared" si="15"/>
        <v>2</v>
      </c>
      <c r="Z149" s="2">
        <f t="shared" si="16"/>
        <v>1</v>
      </c>
      <c r="AA149" s="2">
        <f t="shared" si="17"/>
        <v>1.7154251734036658</v>
      </c>
      <c r="AB149" s="2">
        <f t="shared" si="14"/>
        <v>4.8145788104806861</v>
      </c>
      <c r="AC149" s="2">
        <f t="shared" si="18"/>
        <v>1</v>
      </c>
      <c r="AD149" s="2">
        <f t="shared" si="19"/>
        <v>5.474631871708735</v>
      </c>
      <c r="AE149" s="2">
        <f t="shared" si="20"/>
        <v>9.3013551930418004</v>
      </c>
    </row>
    <row r="150" spans="1:31" x14ac:dyDescent="0.25">
      <c r="A150" s="2">
        <v>5</v>
      </c>
      <c r="B150" s="5">
        <v>3.0646990740740742E-2</v>
      </c>
      <c r="C150" s="2">
        <v>15251</v>
      </c>
      <c r="D150" s="2">
        <v>0</v>
      </c>
      <c r="E150" s="2">
        <v>15239</v>
      </c>
      <c r="F150" s="2">
        <v>5</v>
      </c>
      <c r="G150" s="2" t="s">
        <v>11</v>
      </c>
      <c r="H150" s="2">
        <v>0</v>
      </c>
      <c r="I150" s="2">
        <v>100</v>
      </c>
      <c r="J150" s="2">
        <v>0.53</v>
      </c>
      <c r="K150" s="2">
        <v>2</v>
      </c>
      <c r="L150" s="7">
        <v>43170.988981481481</v>
      </c>
      <c r="M150" s="2">
        <v>15251</v>
      </c>
      <c r="N150" s="2" t="s">
        <v>11</v>
      </c>
      <c r="O150" s="2">
        <v>9002</v>
      </c>
      <c r="P150" s="2">
        <v>0</v>
      </c>
      <c r="Q150" s="2">
        <v>9004</v>
      </c>
      <c r="R150" s="2">
        <v>0.1</v>
      </c>
      <c r="S150" s="2">
        <v>9002</v>
      </c>
      <c r="T150" s="2">
        <v>1</v>
      </c>
      <c r="U150" s="2">
        <v>9004</v>
      </c>
      <c r="V150" s="2">
        <v>0.9</v>
      </c>
      <c r="W150" s="2">
        <f t="shared" si="15"/>
        <v>2</v>
      </c>
      <c r="Z150" s="2">
        <f t="shared" si="16"/>
        <v>1</v>
      </c>
      <c r="AA150" s="2">
        <f t="shared" si="17"/>
        <v>1.7154251734036658</v>
      </c>
      <c r="AB150" s="2">
        <f t="shared" si="14"/>
        <v>4.8145788104806861</v>
      </c>
      <c r="AC150" s="2">
        <f t="shared" si="18"/>
        <v>1</v>
      </c>
      <c r="AD150" s="2">
        <f t="shared" si="19"/>
        <v>5.474631871708735</v>
      </c>
      <c r="AE150" s="2">
        <f t="shared" si="20"/>
        <v>9.3013551930418004</v>
      </c>
    </row>
    <row r="151" spans="1:31" x14ac:dyDescent="0.25">
      <c r="A151" s="2">
        <v>6</v>
      </c>
      <c r="B151" s="5">
        <v>3.1098379629629632E-2</v>
      </c>
      <c r="C151" s="2">
        <v>30084</v>
      </c>
      <c r="D151" s="2">
        <v>0</v>
      </c>
      <c r="E151" s="2">
        <v>30072</v>
      </c>
      <c r="F151" s="2">
        <v>7</v>
      </c>
      <c r="G151" s="2" t="s">
        <v>11</v>
      </c>
      <c r="H151" s="2">
        <v>0</v>
      </c>
      <c r="I151" s="2">
        <v>100</v>
      </c>
      <c r="J151" s="2">
        <v>0.53</v>
      </c>
      <c r="K151" s="2">
        <v>2</v>
      </c>
      <c r="L151" s="7">
        <v>43170.989432870374</v>
      </c>
      <c r="M151" s="2">
        <v>30084</v>
      </c>
      <c r="N151" s="2" t="s">
        <v>11</v>
      </c>
      <c r="O151" s="2">
        <v>9002</v>
      </c>
      <c r="P151" s="2">
        <v>0</v>
      </c>
      <c r="Q151" s="2">
        <v>9004</v>
      </c>
      <c r="R151" s="2">
        <v>0.1</v>
      </c>
      <c r="S151" s="2">
        <v>9002</v>
      </c>
      <c r="T151" s="2">
        <v>1</v>
      </c>
      <c r="U151" s="2">
        <v>9004</v>
      </c>
      <c r="V151" s="2">
        <v>0.9</v>
      </c>
      <c r="W151" s="2">
        <f t="shared" si="15"/>
        <v>2</v>
      </c>
      <c r="Z151" s="2">
        <f t="shared" si="16"/>
        <v>1</v>
      </c>
      <c r="AA151" s="2">
        <f t="shared" si="17"/>
        <v>1.7154251734036658</v>
      </c>
      <c r="AB151" s="2">
        <f t="shared" si="14"/>
        <v>4.8145788104806861</v>
      </c>
      <c r="AC151" s="2">
        <f t="shared" si="18"/>
        <v>1</v>
      </c>
      <c r="AD151" s="2">
        <f t="shared" si="19"/>
        <v>5.474631871708735</v>
      </c>
      <c r="AE151" s="2">
        <f t="shared" si="20"/>
        <v>9.3013551930418004</v>
      </c>
    </row>
    <row r="152" spans="1:31" x14ac:dyDescent="0.25">
      <c r="A152" s="2">
        <v>7</v>
      </c>
      <c r="B152" s="5">
        <v>3.1561342592592592E-2</v>
      </c>
      <c r="C152" s="2">
        <v>40668</v>
      </c>
      <c r="D152" s="2">
        <v>0</v>
      </c>
      <c r="E152" s="2">
        <v>40656</v>
      </c>
      <c r="F152" s="2">
        <v>6</v>
      </c>
      <c r="G152" s="2" t="s">
        <v>11</v>
      </c>
      <c r="H152" s="2">
        <v>0</v>
      </c>
      <c r="I152" s="2">
        <v>98.5</v>
      </c>
      <c r="J152" s="2">
        <v>0.24</v>
      </c>
      <c r="K152" s="2">
        <v>2</v>
      </c>
      <c r="L152" s="7">
        <v>43170.989895833336</v>
      </c>
      <c r="M152" s="2">
        <v>40668</v>
      </c>
      <c r="N152" s="2" t="s">
        <v>11</v>
      </c>
      <c r="O152" s="2">
        <v>9002</v>
      </c>
      <c r="P152" s="2">
        <v>0</v>
      </c>
      <c r="Q152" s="2">
        <v>9004</v>
      </c>
      <c r="R152" s="2">
        <v>0</v>
      </c>
      <c r="S152" s="2">
        <v>9002</v>
      </c>
      <c r="T152" s="2">
        <v>1</v>
      </c>
      <c r="U152" s="2">
        <v>9004</v>
      </c>
      <c r="V152" s="2">
        <v>1</v>
      </c>
      <c r="W152" s="2">
        <f t="shared" si="15"/>
        <v>0.91</v>
      </c>
      <c r="Z152" s="2">
        <f t="shared" si="16"/>
        <v>0.8125</v>
      </c>
      <c r="AA152" s="2">
        <f t="shared" si="17"/>
        <v>1.0001916464385372</v>
      </c>
      <c r="AB152" s="2">
        <f t="shared" si="14"/>
        <v>4.0993452835155573</v>
      </c>
      <c r="AC152" s="2">
        <f t="shared" si="18"/>
        <v>0.45283018867924524</v>
      </c>
      <c r="AD152" s="2">
        <f t="shared" si="19"/>
        <v>0.93238091702548564</v>
      </c>
      <c r="AE152" s="2">
        <f t="shared" si="20"/>
        <v>4.7591042383585496</v>
      </c>
    </row>
    <row r="153" spans="1:31" x14ac:dyDescent="0.25">
      <c r="A153" s="2">
        <v>8</v>
      </c>
      <c r="B153" s="5">
        <v>3.2031250000000004E-2</v>
      </c>
      <c r="C153" s="2">
        <v>10243</v>
      </c>
      <c r="D153" s="2">
        <v>0</v>
      </c>
      <c r="E153" s="2">
        <v>10233</v>
      </c>
      <c r="F153" s="2">
        <v>5</v>
      </c>
      <c r="G153" s="2" t="s">
        <v>11</v>
      </c>
      <c r="H153" s="2">
        <v>0</v>
      </c>
      <c r="I153" s="2">
        <v>98.5</v>
      </c>
      <c r="J153" s="2">
        <v>0.24</v>
      </c>
      <c r="K153" s="2">
        <v>2</v>
      </c>
      <c r="L153" s="7">
        <v>43170.990358796298</v>
      </c>
      <c r="M153" s="2">
        <v>10243</v>
      </c>
      <c r="N153" s="2" t="s">
        <v>11</v>
      </c>
      <c r="O153" s="2">
        <v>9002</v>
      </c>
      <c r="P153" s="2">
        <v>0</v>
      </c>
      <c r="Q153" s="2">
        <v>9004</v>
      </c>
      <c r="R153" s="2">
        <v>0</v>
      </c>
      <c r="S153" s="2">
        <v>9002</v>
      </c>
      <c r="T153" s="2">
        <v>1</v>
      </c>
      <c r="U153" s="2">
        <v>9004</v>
      </c>
      <c r="V153" s="2">
        <v>1</v>
      </c>
      <c r="W153" s="2">
        <f t="shared" si="15"/>
        <v>0.91</v>
      </c>
      <c r="Z153" s="2">
        <f t="shared" si="16"/>
        <v>0.8125</v>
      </c>
      <c r="AA153" s="2">
        <f t="shared" si="17"/>
        <v>1.0001916464385372</v>
      </c>
      <c r="AB153" s="2">
        <f t="shared" si="14"/>
        <v>4.0993452835155573</v>
      </c>
      <c r="AC153" s="2">
        <f t="shared" si="18"/>
        <v>0.45283018867924524</v>
      </c>
      <c r="AD153" s="2">
        <f t="shared" si="19"/>
        <v>0.93238091702548564</v>
      </c>
      <c r="AE153" s="2">
        <f t="shared" si="20"/>
        <v>4.7591042383585496</v>
      </c>
    </row>
    <row r="154" spans="1:31" x14ac:dyDescent="0.25">
      <c r="A154" s="2">
        <v>9</v>
      </c>
      <c r="B154" s="5">
        <v>3.2490740740740744E-2</v>
      </c>
      <c r="C154" s="2">
        <v>81</v>
      </c>
      <c r="D154" s="2">
        <v>0</v>
      </c>
      <c r="E154" s="2">
        <v>70</v>
      </c>
      <c r="F154" s="2">
        <v>6</v>
      </c>
      <c r="G154" s="2" t="s">
        <v>11</v>
      </c>
      <c r="H154" s="2">
        <v>0</v>
      </c>
      <c r="I154" s="2">
        <v>98.5</v>
      </c>
      <c r="J154" s="2">
        <v>0.24</v>
      </c>
      <c r="K154" s="2">
        <v>2</v>
      </c>
      <c r="L154" s="7">
        <v>43170.99082175926</v>
      </c>
      <c r="M154" s="2">
        <v>81</v>
      </c>
      <c r="N154" s="2" t="s">
        <v>11</v>
      </c>
      <c r="O154" s="2">
        <v>9002</v>
      </c>
      <c r="P154" s="2">
        <v>0</v>
      </c>
      <c r="Q154" s="2">
        <v>9004</v>
      </c>
      <c r="R154" s="2">
        <v>0</v>
      </c>
      <c r="S154" s="2">
        <v>9002</v>
      </c>
      <c r="T154" s="2">
        <v>1</v>
      </c>
      <c r="U154" s="2">
        <v>9004</v>
      </c>
      <c r="V154" s="2">
        <v>1</v>
      </c>
      <c r="W154" s="2">
        <f t="shared" si="15"/>
        <v>0.91</v>
      </c>
      <c r="Z154" s="2">
        <f t="shared" si="16"/>
        <v>0.8125</v>
      </c>
      <c r="AA154" s="2">
        <f t="shared" si="17"/>
        <v>1.0001916464385372</v>
      </c>
      <c r="AB154" s="2">
        <f t="shared" si="14"/>
        <v>4.0993452835155573</v>
      </c>
      <c r="AC154" s="2">
        <f t="shared" si="18"/>
        <v>0.45283018867924524</v>
      </c>
      <c r="AD154" s="2">
        <f t="shared" si="19"/>
        <v>0.93238091702548564</v>
      </c>
      <c r="AE154" s="2">
        <f t="shared" si="20"/>
        <v>4.7591042383585496</v>
      </c>
    </row>
    <row r="155" spans="1:31" x14ac:dyDescent="0.25">
      <c r="A155" s="2">
        <v>10</v>
      </c>
      <c r="B155" s="5">
        <v>3.2734953703703704E-2</v>
      </c>
      <c r="C155" s="2">
        <v>7453</v>
      </c>
      <c r="D155" s="2">
        <v>0</v>
      </c>
      <c r="E155" s="2">
        <v>7441</v>
      </c>
      <c r="F155" s="2">
        <v>5</v>
      </c>
      <c r="G155" s="2" t="s">
        <v>11</v>
      </c>
      <c r="H155" s="2">
        <v>0</v>
      </c>
      <c r="I155" s="2">
        <v>98.5</v>
      </c>
      <c r="J155" s="2">
        <v>0.2</v>
      </c>
      <c r="K155" s="2">
        <v>2</v>
      </c>
      <c r="L155" s="7">
        <v>43170.991064814814</v>
      </c>
      <c r="M155" s="2">
        <v>7453</v>
      </c>
      <c r="N155" s="2" t="s">
        <v>11</v>
      </c>
      <c r="O155" s="2">
        <v>9002</v>
      </c>
      <c r="P155" s="2">
        <v>0</v>
      </c>
      <c r="Q155" s="2">
        <v>9004</v>
      </c>
      <c r="R155" s="2">
        <v>0</v>
      </c>
      <c r="S155" s="2">
        <v>9002</v>
      </c>
      <c r="T155" s="2">
        <v>1</v>
      </c>
      <c r="U155" s="2">
        <v>9004</v>
      </c>
      <c r="V155" s="2">
        <v>1</v>
      </c>
      <c r="W155" s="2">
        <f t="shared" si="15"/>
        <v>0.75</v>
      </c>
      <c r="Z155" s="2">
        <f t="shared" si="16"/>
        <v>0.8125</v>
      </c>
      <c r="AA155" s="2">
        <f t="shared" si="17"/>
        <v>1.0001916464385372</v>
      </c>
      <c r="AB155" s="2">
        <f t="shared" si="14"/>
        <v>4.0993452835155573</v>
      </c>
      <c r="AC155" s="2">
        <f t="shared" si="18"/>
        <v>0.37735849056603776</v>
      </c>
      <c r="AD155" s="2">
        <f t="shared" si="19"/>
        <v>0.30586354396572757</v>
      </c>
      <c r="AE155" s="2">
        <f t="shared" si="20"/>
        <v>4.1325868652987925</v>
      </c>
    </row>
    <row r="156" spans="1:31" x14ac:dyDescent="0.25">
      <c r="A156" s="2">
        <v>11</v>
      </c>
      <c r="B156" s="5">
        <v>3.3199074074074068E-2</v>
      </c>
      <c r="C156" s="2">
        <v>66</v>
      </c>
      <c r="D156" s="2">
        <v>0</v>
      </c>
      <c r="E156" s="2">
        <v>53</v>
      </c>
      <c r="F156" s="2">
        <v>6</v>
      </c>
      <c r="G156" s="2" t="s">
        <v>11</v>
      </c>
      <c r="H156" s="2">
        <v>0</v>
      </c>
      <c r="I156" s="2">
        <v>98.5</v>
      </c>
      <c r="J156" s="2">
        <v>0.2</v>
      </c>
      <c r="K156" s="2">
        <v>2</v>
      </c>
      <c r="L156" s="7">
        <v>43170.991527777776</v>
      </c>
      <c r="M156" s="2">
        <v>66</v>
      </c>
      <c r="N156" s="2" t="s">
        <v>11</v>
      </c>
      <c r="O156" s="2">
        <v>9002</v>
      </c>
      <c r="P156" s="2">
        <v>0</v>
      </c>
      <c r="Q156" s="2">
        <v>9004</v>
      </c>
      <c r="R156" s="2">
        <v>0</v>
      </c>
      <c r="S156" s="2">
        <v>9002</v>
      </c>
      <c r="T156" s="2">
        <v>1</v>
      </c>
      <c r="U156" s="2">
        <v>9004</v>
      </c>
      <c r="V156" s="2">
        <v>1</v>
      </c>
      <c r="W156" s="2">
        <f t="shared" si="15"/>
        <v>0.75</v>
      </c>
      <c r="Z156" s="2">
        <f t="shared" si="16"/>
        <v>0.8125</v>
      </c>
      <c r="AA156" s="2">
        <f t="shared" si="17"/>
        <v>1.0001916464385372</v>
      </c>
      <c r="AB156" s="2">
        <f t="shared" si="14"/>
        <v>4.0993452835155573</v>
      </c>
      <c r="AC156" s="2">
        <f t="shared" si="18"/>
        <v>0.37735849056603776</v>
      </c>
      <c r="AD156" s="2">
        <f t="shared" si="19"/>
        <v>0.30586354396572757</v>
      </c>
      <c r="AE156" s="2">
        <f t="shared" si="20"/>
        <v>4.1325868652987925</v>
      </c>
    </row>
    <row r="157" spans="1:31" x14ac:dyDescent="0.25">
      <c r="A157" s="2">
        <v>12</v>
      </c>
      <c r="B157" s="5">
        <v>3.3450231481481484E-2</v>
      </c>
      <c r="C157" s="2">
        <v>8358</v>
      </c>
      <c r="D157" s="2">
        <v>1</v>
      </c>
      <c r="E157" s="2">
        <v>8349</v>
      </c>
      <c r="F157" s="2">
        <v>5</v>
      </c>
      <c r="G157" s="2" t="s">
        <v>11</v>
      </c>
      <c r="H157" s="2">
        <v>0</v>
      </c>
      <c r="I157" s="2">
        <v>98.5</v>
      </c>
      <c r="J157" s="2">
        <v>0.2</v>
      </c>
      <c r="K157" s="2">
        <v>2</v>
      </c>
      <c r="L157" s="7">
        <v>43170.991782407407</v>
      </c>
      <c r="M157" s="2">
        <v>8358</v>
      </c>
      <c r="N157" s="2" t="s">
        <v>11</v>
      </c>
      <c r="O157" s="2">
        <v>9002</v>
      </c>
      <c r="P157" s="2">
        <v>0</v>
      </c>
      <c r="Q157" s="2">
        <v>9004</v>
      </c>
      <c r="R157" s="2">
        <v>0</v>
      </c>
      <c r="S157" s="2">
        <v>9002</v>
      </c>
      <c r="T157" s="2">
        <v>1</v>
      </c>
      <c r="U157" s="2">
        <v>9004</v>
      </c>
      <c r="V157" s="2">
        <v>1</v>
      </c>
      <c r="W157" s="2">
        <f t="shared" si="15"/>
        <v>0.75</v>
      </c>
      <c r="Z157" s="2">
        <f t="shared" si="16"/>
        <v>0.8125</v>
      </c>
      <c r="AA157" s="2">
        <f t="shared" si="17"/>
        <v>1.0001916464385372</v>
      </c>
      <c r="AB157" s="2">
        <f t="shared" si="14"/>
        <v>4.0993452835155573</v>
      </c>
      <c r="AC157" s="2">
        <f t="shared" si="18"/>
        <v>0.37735849056603776</v>
      </c>
      <c r="AD157" s="2">
        <f t="shared" si="19"/>
        <v>0.30586354396572757</v>
      </c>
      <c r="AE157" s="2">
        <f t="shared" si="20"/>
        <v>4.1325868652987925</v>
      </c>
    </row>
    <row r="158" spans="1:31" x14ac:dyDescent="0.25">
      <c r="A158" s="2">
        <v>13</v>
      </c>
      <c r="B158" s="5">
        <v>3.3915509259259256E-2</v>
      </c>
      <c r="C158" s="2">
        <v>65</v>
      </c>
      <c r="D158" s="2">
        <v>0</v>
      </c>
      <c r="E158" s="2">
        <v>53</v>
      </c>
      <c r="F158" s="2">
        <v>6</v>
      </c>
      <c r="G158" s="2" t="s">
        <v>11</v>
      </c>
      <c r="H158" s="2">
        <v>0</v>
      </c>
      <c r="I158" s="2">
        <v>98.5</v>
      </c>
      <c r="J158" s="2">
        <v>0.2</v>
      </c>
      <c r="K158" s="2">
        <v>2</v>
      </c>
      <c r="L158" s="7">
        <v>43170.992245370369</v>
      </c>
      <c r="M158" s="2">
        <v>65</v>
      </c>
      <c r="N158" s="2" t="s">
        <v>11</v>
      </c>
      <c r="O158" s="2">
        <v>9002</v>
      </c>
      <c r="P158" s="2">
        <v>0</v>
      </c>
      <c r="Q158" s="2">
        <v>9004</v>
      </c>
      <c r="R158" s="2">
        <v>0</v>
      </c>
      <c r="S158" s="2">
        <v>9002</v>
      </c>
      <c r="T158" s="2">
        <v>1</v>
      </c>
      <c r="U158" s="2">
        <v>9004</v>
      </c>
      <c r="V158" s="2">
        <v>1</v>
      </c>
      <c r="W158" s="2">
        <f t="shared" si="15"/>
        <v>0.75</v>
      </c>
      <c r="Z158" s="2">
        <f t="shared" si="16"/>
        <v>0.8125</v>
      </c>
      <c r="AA158" s="2">
        <f t="shared" si="17"/>
        <v>1.0001916464385372</v>
      </c>
      <c r="AB158" s="2">
        <f t="shared" si="14"/>
        <v>4.0993452835155573</v>
      </c>
      <c r="AC158" s="2">
        <f t="shared" si="18"/>
        <v>0.37735849056603776</v>
      </c>
      <c r="AD158" s="2">
        <f t="shared" si="19"/>
        <v>0.30586354396572757</v>
      </c>
      <c r="AE158" s="2">
        <f t="shared" si="20"/>
        <v>4.1325868652987925</v>
      </c>
    </row>
    <row r="159" spans="1:31" x14ac:dyDescent="0.25">
      <c r="A159" s="2">
        <v>14</v>
      </c>
      <c r="B159" s="5">
        <v>3.4160879629629631E-2</v>
      </c>
      <c r="C159" s="2">
        <v>37550</v>
      </c>
      <c r="D159" s="2">
        <v>0</v>
      </c>
      <c r="E159" s="2">
        <v>37538</v>
      </c>
      <c r="F159" s="2">
        <v>5</v>
      </c>
      <c r="G159" s="2" t="s">
        <v>11</v>
      </c>
      <c r="H159" s="2">
        <v>0</v>
      </c>
      <c r="I159" s="2">
        <v>98.5</v>
      </c>
      <c r="J159" s="2">
        <v>0.17</v>
      </c>
      <c r="K159" s="2">
        <v>2</v>
      </c>
      <c r="L159" s="7">
        <v>43170.992488425924</v>
      </c>
      <c r="M159" s="2">
        <v>37550</v>
      </c>
      <c r="N159" s="2" t="s">
        <v>11</v>
      </c>
      <c r="O159" s="2">
        <v>9002</v>
      </c>
      <c r="P159" s="2">
        <v>0</v>
      </c>
      <c r="Q159" s="2">
        <v>9004</v>
      </c>
      <c r="R159" s="2">
        <v>0</v>
      </c>
      <c r="S159" s="2">
        <v>9002</v>
      </c>
      <c r="T159" s="2">
        <v>1</v>
      </c>
      <c r="U159" s="2">
        <v>9004</v>
      </c>
      <c r="V159" s="2">
        <v>1</v>
      </c>
      <c r="W159" s="2">
        <f t="shared" si="15"/>
        <v>0.64</v>
      </c>
      <c r="Z159" s="2">
        <f t="shared" si="16"/>
        <v>0.8125</v>
      </c>
      <c r="AA159" s="2">
        <f t="shared" si="17"/>
        <v>1.0001916464385372</v>
      </c>
      <c r="AB159" s="2">
        <f t="shared" si="14"/>
        <v>4.0993452835155573</v>
      </c>
      <c r="AC159" s="2">
        <f t="shared" si="18"/>
        <v>0.32075471698113206</v>
      </c>
      <c r="AD159" s="2">
        <f t="shared" si="19"/>
        <v>-0.16402448582909121</v>
      </c>
      <c r="AE159" s="2">
        <f t="shared" si="20"/>
        <v>3.6626988355039733</v>
      </c>
    </row>
    <row r="160" spans="1:31" x14ac:dyDescent="0.25">
      <c r="A160" s="2">
        <v>15</v>
      </c>
      <c r="B160" s="5">
        <v>3.4638888888888893E-2</v>
      </c>
      <c r="C160" s="2">
        <v>59</v>
      </c>
      <c r="D160" s="2">
        <v>0</v>
      </c>
      <c r="E160" s="2">
        <v>49</v>
      </c>
      <c r="F160" s="2">
        <v>6</v>
      </c>
      <c r="G160" s="2" t="s">
        <v>11</v>
      </c>
      <c r="H160" s="2">
        <v>0</v>
      </c>
      <c r="I160" s="2">
        <v>98.5</v>
      </c>
      <c r="J160" s="2">
        <v>0.17</v>
      </c>
      <c r="K160" s="2">
        <v>2</v>
      </c>
      <c r="L160" s="7">
        <v>43170.992974537039</v>
      </c>
      <c r="M160" s="2">
        <v>59</v>
      </c>
      <c r="N160" s="2" t="s">
        <v>11</v>
      </c>
      <c r="O160" s="2">
        <v>9002</v>
      </c>
      <c r="P160" s="2">
        <v>0</v>
      </c>
      <c r="Q160" s="2">
        <v>9004</v>
      </c>
      <c r="R160" s="2">
        <v>0</v>
      </c>
      <c r="S160" s="2">
        <v>9002</v>
      </c>
      <c r="T160" s="2">
        <v>1</v>
      </c>
      <c r="U160" s="2">
        <v>9004</v>
      </c>
      <c r="V160" s="2">
        <v>1</v>
      </c>
      <c r="W160" s="2">
        <f t="shared" si="15"/>
        <v>0.64</v>
      </c>
      <c r="Z160" s="2">
        <f t="shared" si="16"/>
        <v>0.8125</v>
      </c>
      <c r="AA160" s="2">
        <f t="shared" si="17"/>
        <v>1.0001916464385372</v>
      </c>
      <c r="AB160" s="2">
        <f t="shared" si="14"/>
        <v>4.0993452835155573</v>
      </c>
      <c r="AC160" s="2">
        <f t="shared" si="18"/>
        <v>0.32075471698113206</v>
      </c>
      <c r="AD160" s="2">
        <f t="shared" si="19"/>
        <v>-0.16402448582909121</v>
      </c>
      <c r="AE160" s="2">
        <f t="shared" si="20"/>
        <v>3.6626988355039733</v>
      </c>
    </row>
    <row r="161" spans="1:31" x14ac:dyDescent="0.25">
      <c r="A161" s="2">
        <v>16</v>
      </c>
      <c r="B161" s="5">
        <v>3.5811342592592596E-2</v>
      </c>
      <c r="C161" s="2">
        <v>7776</v>
      </c>
      <c r="D161" s="2">
        <v>0</v>
      </c>
      <c r="E161" s="2">
        <v>7765</v>
      </c>
      <c r="F161" s="2">
        <v>5</v>
      </c>
      <c r="G161" s="2" t="s">
        <v>11</v>
      </c>
      <c r="H161" s="2">
        <v>0</v>
      </c>
      <c r="I161" s="2">
        <v>97.5</v>
      </c>
      <c r="J161" s="2">
        <v>0.28000000000000003</v>
      </c>
      <c r="K161" s="2">
        <v>2</v>
      </c>
      <c r="L161" s="7">
        <v>43170.994143518517</v>
      </c>
      <c r="M161" s="2">
        <v>7776</v>
      </c>
      <c r="N161" s="2" t="s">
        <v>11</v>
      </c>
      <c r="O161" s="2">
        <v>9002</v>
      </c>
      <c r="P161" s="2">
        <v>0</v>
      </c>
      <c r="Q161" s="2">
        <v>9004</v>
      </c>
      <c r="R161" s="2">
        <v>0</v>
      </c>
      <c r="S161" s="2">
        <v>9002</v>
      </c>
      <c r="T161" s="2">
        <v>1</v>
      </c>
      <c r="U161" s="2">
        <v>9004</v>
      </c>
      <c r="V161" s="2">
        <v>1</v>
      </c>
      <c r="W161" s="2">
        <f t="shared" si="15"/>
        <v>1.06</v>
      </c>
      <c r="Z161" s="2">
        <f t="shared" si="16"/>
        <v>0.6875</v>
      </c>
      <c r="AA161" s="2">
        <f t="shared" si="17"/>
        <v>0.52336929512845154</v>
      </c>
      <c r="AB161" s="2">
        <f t="shared" si="14"/>
        <v>3.6225229322054715</v>
      </c>
      <c r="AC161" s="2">
        <f t="shared" si="18"/>
        <v>0.52830188679245282</v>
      </c>
      <c r="AD161" s="2">
        <f t="shared" si="19"/>
        <v>1.5588982900852446</v>
      </c>
      <c r="AE161" s="2">
        <f t="shared" si="20"/>
        <v>5.3856216114183093</v>
      </c>
    </row>
    <row r="162" spans="1:31" x14ac:dyDescent="0.25">
      <c r="A162" s="2">
        <v>17</v>
      </c>
      <c r="B162" s="5">
        <v>3.627430555555556E-2</v>
      </c>
      <c r="C162" s="2">
        <v>7105</v>
      </c>
      <c r="D162" s="2">
        <v>0</v>
      </c>
      <c r="E162" s="2">
        <v>7095</v>
      </c>
      <c r="F162" s="2">
        <v>4</v>
      </c>
      <c r="G162" s="2" t="s">
        <v>11</v>
      </c>
      <c r="H162" s="2">
        <v>0</v>
      </c>
      <c r="I162" s="2">
        <v>97.5</v>
      </c>
      <c r="J162" s="2">
        <v>0.28000000000000003</v>
      </c>
      <c r="K162" s="2">
        <v>2</v>
      </c>
      <c r="L162" s="7">
        <v>43170.994606481479</v>
      </c>
      <c r="M162" s="2">
        <v>7105</v>
      </c>
      <c r="N162" s="2" t="s">
        <v>11</v>
      </c>
      <c r="O162" s="2">
        <v>9002</v>
      </c>
      <c r="P162" s="2">
        <v>0.1</v>
      </c>
      <c r="Q162" s="2">
        <v>9004</v>
      </c>
      <c r="R162" s="2">
        <v>0.2</v>
      </c>
      <c r="S162" s="2">
        <v>9002</v>
      </c>
      <c r="T162" s="2">
        <v>0.9</v>
      </c>
      <c r="U162" s="2">
        <v>9004</v>
      </c>
      <c r="V162" s="2">
        <v>0.8</v>
      </c>
      <c r="W162" s="2">
        <f t="shared" si="15"/>
        <v>1.1000000000000001</v>
      </c>
      <c r="Z162" s="2">
        <f t="shared" si="16"/>
        <v>0.6875</v>
      </c>
      <c r="AA162" s="2">
        <f t="shared" si="17"/>
        <v>0.52336929512845154</v>
      </c>
      <c r="AB162" s="2">
        <f t="shared" si="14"/>
        <v>3.6225229322054715</v>
      </c>
      <c r="AC162" s="2">
        <f t="shared" si="18"/>
        <v>0.52830188679245282</v>
      </c>
      <c r="AD162" s="2">
        <f t="shared" si="19"/>
        <v>1.5588982900852446</v>
      </c>
      <c r="AE162" s="2">
        <f t="shared" si="20"/>
        <v>5.3856216114183093</v>
      </c>
    </row>
    <row r="163" spans="1:31" x14ac:dyDescent="0.25">
      <c r="A163" s="2">
        <v>18</v>
      </c>
      <c r="B163" s="5">
        <v>3.6738425925925931E-2</v>
      </c>
      <c r="C163" s="2">
        <v>1074</v>
      </c>
      <c r="D163" s="2">
        <v>0</v>
      </c>
      <c r="E163" s="2">
        <v>1063</v>
      </c>
      <c r="F163" s="2">
        <v>6</v>
      </c>
      <c r="G163" s="2" t="s">
        <v>11</v>
      </c>
      <c r="H163" s="2">
        <v>0</v>
      </c>
      <c r="I163" s="2">
        <v>97.5</v>
      </c>
      <c r="J163" s="2">
        <v>0.28000000000000003</v>
      </c>
      <c r="K163" s="2">
        <v>2</v>
      </c>
      <c r="L163" s="7">
        <v>43170.995069444441</v>
      </c>
      <c r="M163" s="2">
        <v>1074</v>
      </c>
      <c r="N163" s="2" t="s">
        <v>11</v>
      </c>
      <c r="O163" s="2">
        <v>9002</v>
      </c>
      <c r="P163" s="2">
        <v>0.1</v>
      </c>
      <c r="Q163" s="2">
        <v>9004</v>
      </c>
      <c r="R163" s="2">
        <v>0.2</v>
      </c>
      <c r="S163" s="2">
        <v>9002</v>
      </c>
      <c r="T163" s="2">
        <v>0.9</v>
      </c>
      <c r="U163" s="2">
        <v>9004</v>
      </c>
      <c r="V163" s="2">
        <v>0.8</v>
      </c>
      <c r="W163" s="2">
        <f t="shared" si="15"/>
        <v>1.1000000000000001</v>
      </c>
      <c r="Z163" s="2">
        <f t="shared" si="16"/>
        <v>0.6875</v>
      </c>
      <c r="AA163" s="2">
        <f t="shared" si="17"/>
        <v>0.52336929512845154</v>
      </c>
      <c r="AB163" s="2">
        <f t="shared" si="14"/>
        <v>3.6225229322054715</v>
      </c>
      <c r="AC163" s="2">
        <f t="shared" si="18"/>
        <v>0.52830188679245282</v>
      </c>
      <c r="AD163" s="2">
        <f t="shared" si="19"/>
        <v>1.5588982900852446</v>
      </c>
      <c r="AE163" s="2">
        <f t="shared" si="20"/>
        <v>5.3856216114183093</v>
      </c>
    </row>
    <row r="164" spans="1:31" x14ac:dyDescent="0.25">
      <c r="A164" s="2">
        <v>19</v>
      </c>
      <c r="B164" s="5">
        <v>3.6994212962962965E-2</v>
      </c>
      <c r="C164" s="2">
        <v>7745</v>
      </c>
      <c r="D164" s="2">
        <v>0</v>
      </c>
      <c r="E164" s="2">
        <v>7735</v>
      </c>
      <c r="F164" s="2">
        <v>5</v>
      </c>
      <c r="G164" s="2" t="s">
        <v>11</v>
      </c>
      <c r="H164" s="2">
        <v>0</v>
      </c>
      <c r="I164" s="2">
        <v>97.5</v>
      </c>
      <c r="J164" s="2">
        <v>0.2</v>
      </c>
      <c r="K164" s="2">
        <v>2</v>
      </c>
      <c r="L164" s="7">
        <v>43170.995324074072</v>
      </c>
      <c r="M164" s="2">
        <v>7745</v>
      </c>
      <c r="N164" s="2" t="s">
        <v>11</v>
      </c>
      <c r="O164" s="2">
        <v>9002</v>
      </c>
      <c r="P164" s="2">
        <v>0.3</v>
      </c>
      <c r="Q164" s="2">
        <v>9004</v>
      </c>
      <c r="R164" s="2">
        <v>0.3</v>
      </c>
      <c r="S164" s="2">
        <v>9002</v>
      </c>
      <c r="T164" s="2">
        <v>0.7</v>
      </c>
      <c r="U164" s="2">
        <v>9004</v>
      </c>
      <c r="V164" s="2">
        <v>0.7</v>
      </c>
      <c r="W164" s="2">
        <f t="shared" si="15"/>
        <v>0.94</v>
      </c>
      <c r="Z164" s="2">
        <f t="shared" si="16"/>
        <v>0.6875</v>
      </c>
      <c r="AA164" s="2">
        <f t="shared" si="17"/>
        <v>0.52336929512845154</v>
      </c>
      <c r="AB164" s="2">
        <f t="shared" si="14"/>
        <v>3.6225229322054715</v>
      </c>
      <c r="AC164" s="2">
        <f t="shared" si="18"/>
        <v>0.37735849056603776</v>
      </c>
      <c r="AD164" s="2">
        <f t="shared" si="19"/>
        <v>0.30586354396572757</v>
      </c>
      <c r="AE164" s="2">
        <f t="shared" si="20"/>
        <v>4.1325868652987925</v>
      </c>
    </row>
    <row r="165" spans="1:31" x14ac:dyDescent="0.25">
      <c r="A165" s="2">
        <v>20</v>
      </c>
      <c r="B165" s="5">
        <v>3.7459490740740745E-2</v>
      </c>
      <c r="C165" s="2">
        <v>260</v>
      </c>
      <c r="D165" s="2">
        <v>0</v>
      </c>
      <c r="E165" s="2">
        <v>250</v>
      </c>
      <c r="F165" s="2">
        <v>5</v>
      </c>
      <c r="G165" s="2" t="s">
        <v>11</v>
      </c>
      <c r="H165" s="2">
        <v>0</v>
      </c>
      <c r="I165" s="2">
        <v>97.5</v>
      </c>
      <c r="J165" s="2">
        <v>0.2</v>
      </c>
      <c r="K165" s="2">
        <v>2</v>
      </c>
      <c r="L165" s="7">
        <v>43170.995787037034</v>
      </c>
      <c r="M165" s="2">
        <v>260</v>
      </c>
      <c r="N165" s="2" t="s">
        <v>11</v>
      </c>
      <c r="O165" s="2">
        <v>9002</v>
      </c>
      <c r="P165" s="2">
        <v>0.3</v>
      </c>
      <c r="Q165" s="2">
        <v>9004</v>
      </c>
      <c r="R165" s="2">
        <v>0.3</v>
      </c>
      <c r="S165" s="2">
        <v>9002</v>
      </c>
      <c r="T165" s="2">
        <v>0.7</v>
      </c>
      <c r="U165" s="2">
        <v>9004</v>
      </c>
      <c r="V165" s="2">
        <v>0.7</v>
      </c>
      <c r="W165" s="2">
        <f t="shared" si="15"/>
        <v>0.94</v>
      </c>
      <c r="Z165" s="2">
        <f t="shared" si="16"/>
        <v>0.6875</v>
      </c>
      <c r="AA165" s="2">
        <f t="shared" si="17"/>
        <v>0.52336929512845154</v>
      </c>
      <c r="AB165" s="2">
        <f t="shared" si="14"/>
        <v>3.6225229322054715</v>
      </c>
      <c r="AC165" s="2">
        <f t="shared" si="18"/>
        <v>0.37735849056603776</v>
      </c>
      <c r="AD165" s="2">
        <f t="shared" si="19"/>
        <v>0.30586354396572757</v>
      </c>
      <c r="AE165" s="2">
        <f t="shared" si="20"/>
        <v>4.1325868652987925</v>
      </c>
    </row>
    <row r="166" spans="1:31" x14ac:dyDescent="0.25">
      <c r="A166" s="2">
        <v>21</v>
      </c>
      <c r="B166" s="5">
        <v>3.7712962962962962E-2</v>
      </c>
      <c r="C166" s="2">
        <v>38073</v>
      </c>
      <c r="D166" s="2">
        <v>0</v>
      </c>
      <c r="E166" s="2">
        <v>38062</v>
      </c>
      <c r="F166" s="2">
        <v>6</v>
      </c>
      <c r="G166" s="2" t="s">
        <v>13</v>
      </c>
      <c r="H166" s="2">
        <v>0</v>
      </c>
      <c r="I166" s="2">
        <v>97.5</v>
      </c>
      <c r="J166" s="2">
        <v>0.18</v>
      </c>
      <c r="K166" s="2">
        <v>2</v>
      </c>
      <c r="L166" s="7">
        <v>43170.996041666665</v>
      </c>
      <c r="M166" s="2">
        <v>38073</v>
      </c>
      <c r="N166" s="2" t="s">
        <v>13</v>
      </c>
      <c r="O166" s="2">
        <v>9003</v>
      </c>
      <c r="P166" s="2">
        <v>0.5</v>
      </c>
      <c r="Q166" s="2">
        <v>9002</v>
      </c>
      <c r="R166" s="2">
        <v>0.5</v>
      </c>
      <c r="S166" s="2">
        <v>9003</v>
      </c>
      <c r="T166" s="2">
        <v>0.5</v>
      </c>
      <c r="U166" s="2">
        <v>9002</v>
      </c>
      <c r="V166" s="2">
        <v>0.5</v>
      </c>
      <c r="W166" s="2">
        <f t="shared" si="15"/>
        <v>1.03</v>
      </c>
      <c r="Z166" s="2">
        <f t="shared" si="16"/>
        <v>0.6875</v>
      </c>
      <c r="AA166" s="2">
        <f t="shared" si="17"/>
        <v>0.52336929512845154</v>
      </c>
      <c r="AB166" s="2">
        <f t="shared" si="14"/>
        <v>3.6225229322054715</v>
      </c>
      <c r="AC166" s="2">
        <f t="shared" si="18"/>
        <v>0.33962264150943394</v>
      </c>
      <c r="AD166" s="2">
        <f t="shared" si="19"/>
        <v>-7.3951425641519209E-3</v>
      </c>
      <c r="AE166" s="2">
        <f t="shared" si="20"/>
        <v>3.8193281787689126</v>
      </c>
    </row>
    <row r="167" spans="1:31" x14ac:dyDescent="0.25">
      <c r="A167" s="2">
        <v>22</v>
      </c>
      <c r="B167" s="5">
        <v>3.8181712962962966E-2</v>
      </c>
      <c r="C167" s="2">
        <v>57</v>
      </c>
      <c r="D167" s="2">
        <v>0</v>
      </c>
      <c r="E167" s="2">
        <v>47</v>
      </c>
      <c r="F167" s="2">
        <v>4</v>
      </c>
      <c r="G167" s="2" t="s">
        <v>13</v>
      </c>
      <c r="H167" s="2">
        <v>0</v>
      </c>
      <c r="I167" s="2">
        <v>97.5</v>
      </c>
      <c r="J167" s="2">
        <v>0.18</v>
      </c>
      <c r="K167" s="2">
        <v>2</v>
      </c>
      <c r="L167" s="7">
        <v>43170.996516203704</v>
      </c>
      <c r="M167" s="2">
        <v>57</v>
      </c>
      <c r="N167" s="2" t="s">
        <v>13</v>
      </c>
      <c r="O167" s="2">
        <v>9003</v>
      </c>
      <c r="P167" s="2">
        <v>0.5</v>
      </c>
      <c r="Q167" s="2">
        <v>9002</v>
      </c>
      <c r="R167" s="2">
        <v>0.5</v>
      </c>
      <c r="S167" s="2">
        <v>9003</v>
      </c>
      <c r="T167" s="2">
        <v>0.5</v>
      </c>
      <c r="U167" s="2">
        <v>9002</v>
      </c>
      <c r="V167" s="2">
        <v>0.5</v>
      </c>
      <c r="W167" s="2">
        <f t="shared" si="15"/>
        <v>1.03</v>
      </c>
      <c r="Z167" s="2">
        <f t="shared" si="16"/>
        <v>0.6875</v>
      </c>
      <c r="AA167" s="2">
        <f t="shared" si="17"/>
        <v>0.52336929512845154</v>
      </c>
      <c r="AB167" s="2">
        <f t="shared" si="14"/>
        <v>3.6225229322054715</v>
      </c>
      <c r="AC167" s="2">
        <f t="shared" si="18"/>
        <v>0.33962264150943394</v>
      </c>
      <c r="AD167" s="2">
        <f t="shared" si="19"/>
        <v>-7.3951425641519209E-3</v>
      </c>
      <c r="AE167" s="2">
        <f t="shared" si="20"/>
        <v>3.8193281787689126</v>
      </c>
    </row>
    <row r="168" spans="1:31" x14ac:dyDescent="0.25">
      <c r="A168" s="2">
        <v>23</v>
      </c>
      <c r="B168" s="5">
        <v>3.8895833333333331E-2</v>
      </c>
      <c r="C168" s="2">
        <v>35649</v>
      </c>
      <c r="D168" s="2">
        <v>0</v>
      </c>
      <c r="E168" s="2">
        <v>35639</v>
      </c>
      <c r="F168" s="2">
        <v>6</v>
      </c>
      <c r="G168" s="2" t="s">
        <v>11</v>
      </c>
      <c r="H168" s="2">
        <v>0</v>
      </c>
      <c r="I168" s="2">
        <v>96.5</v>
      </c>
      <c r="J168" s="2">
        <v>0.18</v>
      </c>
      <c r="K168" s="2">
        <v>2</v>
      </c>
      <c r="L168" s="7">
        <v>43170.997233796297</v>
      </c>
      <c r="M168" s="2">
        <v>35649</v>
      </c>
      <c r="N168" s="2" t="s">
        <v>11</v>
      </c>
      <c r="O168" s="2">
        <v>9002</v>
      </c>
      <c r="P168" s="2">
        <v>0</v>
      </c>
      <c r="Q168" s="2">
        <v>9004</v>
      </c>
      <c r="R168" s="2">
        <v>0</v>
      </c>
      <c r="S168" s="2">
        <v>9002</v>
      </c>
      <c r="T168" s="2">
        <v>1</v>
      </c>
      <c r="U168" s="2">
        <v>9004</v>
      </c>
      <c r="V168" s="2">
        <v>1</v>
      </c>
      <c r="W168" s="2">
        <f t="shared" si="15"/>
        <v>0.68</v>
      </c>
      <c r="Z168" s="2">
        <f t="shared" si="16"/>
        <v>0.5625</v>
      </c>
      <c r="AA168" s="2">
        <f t="shared" si="17"/>
        <v>4.6546943818365771E-2</v>
      </c>
      <c r="AB168" s="2">
        <f t="shared" si="14"/>
        <v>3.1457005808953857</v>
      </c>
      <c r="AC168" s="2">
        <f t="shared" si="18"/>
        <v>0.33962264150943394</v>
      </c>
      <c r="AD168" s="2">
        <f t="shared" si="19"/>
        <v>-7.3951425641519209E-3</v>
      </c>
      <c r="AE168" s="2">
        <f t="shared" si="20"/>
        <v>3.8193281787689126</v>
      </c>
    </row>
    <row r="169" spans="1:31" x14ac:dyDescent="0.25">
      <c r="A169" s="2">
        <v>24</v>
      </c>
      <c r="B169" s="5">
        <v>3.9356481481481478E-2</v>
      </c>
      <c r="C169" s="2">
        <v>30080</v>
      </c>
      <c r="D169" s="2">
        <v>0</v>
      </c>
      <c r="E169" s="2">
        <v>30068</v>
      </c>
      <c r="F169" s="2">
        <v>6</v>
      </c>
      <c r="G169" s="2" t="s">
        <v>11</v>
      </c>
      <c r="H169" s="2">
        <v>0</v>
      </c>
      <c r="I169" s="2">
        <v>96.5</v>
      </c>
      <c r="J169" s="2">
        <v>0.18</v>
      </c>
      <c r="K169" s="2">
        <v>2</v>
      </c>
      <c r="L169" s="7">
        <v>43170.997685185182</v>
      </c>
      <c r="M169" s="2">
        <v>30080</v>
      </c>
      <c r="N169" s="2" t="s">
        <v>11</v>
      </c>
      <c r="O169" s="2">
        <v>9002</v>
      </c>
      <c r="P169" s="2">
        <v>0</v>
      </c>
      <c r="Q169" s="2">
        <v>9004</v>
      </c>
      <c r="R169" s="2">
        <v>0</v>
      </c>
      <c r="S169" s="2">
        <v>9002</v>
      </c>
      <c r="T169" s="2">
        <v>1</v>
      </c>
      <c r="U169" s="2">
        <v>9004</v>
      </c>
      <c r="V169" s="2">
        <v>1</v>
      </c>
      <c r="W169" s="2">
        <f t="shared" si="15"/>
        <v>0.68</v>
      </c>
      <c r="Z169" s="2">
        <f t="shared" si="16"/>
        <v>0.5625</v>
      </c>
      <c r="AA169" s="2">
        <f t="shared" si="17"/>
        <v>4.6546943818365771E-2</v>
      </c>
      <c r="AB169" s="2">
        <f t="shared" si="14"/>
        <v>3.1457005808953857</v>
      </c>
      <c r="AC169" s="2">
        <f t="shared" si="18"/>
        <v>0.33962264150943394</v>
      </c>
      <c r="AD169" s="2">
        <f t="shared" si="19"/>
        <v>-7.3951425641519209E-3</v>
      </c>
      <c r="AE169" s="2">
        <f t="shared" si="20"/>
        <v>3.8193281787689126</v>
      </c>
    </row>
    <row r="170" spans="1:31" x14ac:dyDescent="0.25">
      <c r="A170" s="2">
        <v>25</v>
      </c>
      <c r="B170" s="5">
        <v>3.9820601851851857E-2</v>
      </c>
      <c r="C170" s="2">
        <v>39332</v>
      </c>
      <c r="D170" s="2">
        <v>0</v>
      </c>
      <c r="E170" s="2">
        <v>39322</v>
      </c>
      <c r="F170" s="2">
        <v>5</v>
      </c>
      <c r="G170" s="2" t="s">
        <v>11</v>
      </c>
      <c r="H170" s="2">
        <v>0</v>
      </c>
      <c r="I170" s="2">
        <v>96.5</v>
      </c>
      <c r="J170" s="2">
        <v>0.21</v>
      </c>
      <c r="K170" s="2">
        <v>2</v>
      </c>
      <c r="L170" s="7">
        <v>43170.998159722221</v>
      </c>
      <c r="M170" s="2">
        <v>39332</v>
      </c>
      <c r="N170" s="2" t="s">
        <v>11</v>
      </c>
      <c r="O170" s="2">
        <v>9002</v>
      </c>
      <c r="P170" s="2">
        <v>0.2</v>
      </c>
      <c r="Q170" s="2">
        <v>9004</v>
      </c>
      <c r="R170" s="2">
        <v>0.3</v>
      </c>
      <c r="S170" s="2">
        <v>9002</v>
      </c>
      <c r="T170" s="2">
        <v>0.8</v>
      </c>
      <c r="U170" s="2">
        <v>9004</v>
      </c>
      <c r="V170" s="2">
        <v>0.7</v>
      </c>
      <c r="W170" s="2">
        <f t="shared" si="15"/>
        <v>0.88</v>
      </c>
      <c r="Z170" s="2">
        <f t="shared" si="16"/>
        <v>0.5625</v>
      </c>
      <c r="AA170" s="2">
        <f t="shared" si="17"/>
        <v>4.6546943818365771E-2</v>
      </c>
      <c r="AB170" s="2">
        <f t="shared" si="14"/>
        <v>3.1457005808953857</v>
      </c>
      <c r="AC170" s="2">
        <f t="shared" si="18"/>
        <v>0.39622641509433959</v>
      </c>
      <c r="AD170" s="2">
        <f t="shared" si="19"/>
        <v>0.46249288723066684</v>
      </c>
      <c r="AE170" s="2">
        <f t="shared" si="20"/>
        <v>4.2892162085637313</v>
      </c>
    </row>
    <row r="171" spans="1:31" x14ac:dyDescent="0.25">
      <c r="A171" s="2">
        <v>26</v>
      </c>
      <c r="B171" s="5">
        <v>4.0299768518518519E-2</v>
      </c>
      <c r="C171" s="2">
        <v>11820</v>
      </c>
      <c r="D171" s="2">
        <v>0</v>
      </c>
      <c r="E171" s="2">
        <v>11800</v>
      </c>
      <c r="F171" s="2">
        <v>15</v>
      </c>
      <c r="G171" s="2" t="s">
        <v>11</v>
      </c>
      <c r="H171" s="2">
        <v>0</v>
      </c>
      <c r="I171" s="2">
        <v>96.5</v>
      </c>
      <c r="J171" s="2">
        <v>0.21</v>
      </c>
      <c r="K171" s="2">
        <v>2</v>
      </c>
      <c r="L171" s="7">
        <v>43170.99863425926</v>
      </c>
      <c r="M171" s="2">
        <v>11820</v>
      </c>
      <c r="N171" s="2" t="s">
        <v>11</v>
      </c>
      <c r="O171" s="2">
        <v>9002</v>
      </c>
      <c r="P171" s="2">
        <v>0.2</v>
      </c>
      <c r="Q171" s="2">
        <v>9004</v>
      </c>
      <c r="R171" s="2">
        <v>0.3</v>
      </c>
      <c r="S171" s="2">
        <v>9002</v>
      </c>
      <c r="T171" s="2">
        <v>0.8</v>
      </c>
      <c r="U171" s="2">
        <v>9004</v>
      </c>
      <c r="V171" s="2">
        <v>0.7</v>
      </c>
      <c r="W171" s="2">
        <f t="shared" si="15"/>
        <v>0.88</v>
      </c>
      <c r="Z171" s="2">
        <f t="shared" si="16"/>
        <v>0.5625</v>
      </c>
      <c r="AA171" s="2">
        <f t="shared" si="17"/>
        <v>4.6546943818365771E-2</v>
      </c>
      <c r="AB171" s="2">
        <f t="shared" si="14"/>
        <v>3.1457005808953857</v>
      </c>
      <c r="AC171" s="2">
        <f t="shared" si="18"/>
        <v>0.39622641509433959</v>
      </c>
      <c r="AD171" s="2">
        <f t="shared" si="19"/>
        <v>0.46249288723066684</v>
      </c>
      <c r="AE171" s="2">
        <f t="shared" si="20"/>
        <v>4.2892162085637313</v>
      </c>
    </row>
    <row r="172" spans="1:31" x14ac:dyDescent="0.25">
      <c r="A172" s="2">
        <v>27</v>
      </c>
      <c r="B172" s="5">
        <v>4.0751157407407403E-2</v>
      </c>
      <c r="C172" s="2">
        <v>30093</v>
      </c>
      <c r="D172" s="2">
        <v>1</v>
      </c>
      <c r="E172" s="2">
        <v>30084</v>
      </c>
      <c r="F172" s="2">
        <v>5</v>
      </c>
      <c r="G172" s="2" t="s">
        <v>11</v>
      </c>
      <c r="H172" s="2">
        <v>0</v>
      </c>
      <c r="I172" s="2">
        <v>96.5</v>
      </c>
      <c r="J172" s="2">
        <v>0.21</v>
      </c>
      <c r="K172" s="2">
        <v>2</v>
      </c>
      <c r="L172" s="7">
        <v>43170.999085648145</v>
      </c>
      <c r="M172" s="2">
        <v>30093</v>
      </c>
      <c r="N172" s="2" t="s">
        <v>11</v>
      </c>
      <c r="O172" s="2">
        <v>9002</v>
      </c>
      <c r="P172" s="2">
        <v>0.2</v>
      </c>
      <c r="Q172" s="2">
        <v>9004</v>
      </c>
      <c r="R172" s="2">
        <v>0.3</v>
      </c>
      <c r="S172" s="2">
        <v>9002</v>
      </c>
      <c r="T172" s="2">
        <v>0.8</v>
      </c>
      <c r="U172" s="2">
        <v>9004</v>
      </c>
      <c r="V172" s="2">
        <v>0.7</v>
      </c>
      <c r="W172" s="2">
        <f t="shared" si="15"/>
        <v>0.88</v>
      </c>
      <c r="Z172" s="2">
        <f t="shared" si="16"/>
        <v>0.5625</v>
      </c>
      <c r="AA172" s="2">
        <f t="shared" si="17"/>
        <v>4.6546943818365771E-2</v>
      </c>
      <c r="AB172" s="2">
        <f t="shared" si="14"/>
        <v>3.1457005808953857</v>
      </c>
      <c r="AC172" s="2">
        <f t="shared" si="18"/>
        <v>0.39622641509433959</v>
      </c>
      <c r="AD172" s="2">
        <f t="shared" si="19"/>
        <v>0.46249288723066684</v>
      </c>
      <c r="AE172" s="2">
        <f t="shared" si="20"/>
        <v>4.2892162085637313</v>
      </c>
    </row>
    <row r="173" spans="1:31" x14ac:dyDescent="0.25">
      <c r="A173" s="2">
        <v>28</v>
      </c>
      <c r="B173" s="5">
        <v>4.1210648148148149E-2</v>
      </c>
      <c r="C173" s="2">
        <v>37617</v>
      </c>
      <c r="D173" s="2">
        <v>0</v>
      </c>
      <c r="E173" s="2">
        <v>37605</v>
      </c>
      <c r="F173" s="2">
        <v>6</v>
      </c>
      <c r="G173" s="2" t="s">
        <v>11</v>
      </c>
      <c r="H173" s="2">
        <v>0</v>
      </c>
      <c r="I173" s="2">
        <v>96.5</v>
      </c>
      <c r="J173" s="2">
        <v>0.16</v>
      </c>
      <c r="K173" s="2">
        <v>2</v>
      </c>
      <c r="L173" s="7">
        <v>43170.999548611115</v>
      </c>
      <c r="M173" s="2">
        <v>37617</v>
      </c>
      <c r="N173" s="2" t="s">
        <v>11</v>
      </c>
      <c r="O173" s="2">
        <v>9002</v>
      </c>
      <c r="P173" s="2">
        <v>0.2</v>
      </c>
      <c r="Q173" s="2">
        <v>9004</v>
      </c>
      <c r="R173" s="2">
        <v>0.3</v>
      </c>
      <c r="S173" s="2">
        <v>9002</v>
      </c>
      <c r="T173" s="2">
        <v>0.8</v>
      </c>
      <c r="U173" s="2">
        <v>9004</v>
      </c>
      <c r="V173" s="2">
        <v>0.7</v>
      </c>
      <c r="W173" s="2">
        <f t="shared" si="15"/>
        <v>0.73</v>
      </c>
      <c r="Z173" s="2">
        <f t="shared" si="16"/>
        <v>0.5625</v>
      </c>
      <c r="AA173" s="2">
        <f t="shared" si="17"/>
        <v>4.6546943818365771E-2</v>
      </c>
      <c r="AB173" s="2">
        <f t="shared" si="14"/>
        <v>3.1457005808953857</v>
      </c>
      <c r="AC173" s="2">
        <f t="shared" si="18"/>
        <v>0.30188679245283018</v>
      </c>
      <c r="AD173" s="2">
        <f t="shared" si="19"/>
        <v>-0.32065382909403095</v>
      </c>
      <c r="AE173" s="2">
        <f t="shared" si="20"/>
        <v>3.5060694922390336</v>
      </c>
    </row>
    <row r="174" spans="1:31" x14ac:dyDescent="0.25">
      <c r="A174" s="2">
        <v>29</v>
      </c>
      <c r="B174" s="5">
        <v>1.396990740740741E-3</v>
      </c>
      <c r="C174" s="2">
        <v>37710</v>
      </c>
      <c r="D174" s="2">
        <v>0</v>
      </c>
      <c r="E174" s="2">
        <v>37698</v>
      </c>
      <c r="F174" s="2">
        <v>7</v>
      </c>
      <c r="G174" s="2" t="s">
        <v>11</v>
      </c>
      <c r="H174" s="2">
        <v>0</v>
      </c>
      <c r="I174" s="2">
        <v>95.5</v>
      </c>
      <c r="J174" s="2">
        <v>0.18</v>
      </c>
      <c r="K174" s="2">
        <v>2</v>
      </c>
      <c r="L174" s="7">
        <v>43171.001400462963</v>
      </c>
      <c r="M174" s="2">
        <v>37710</v>
      </c>
      <c r="N174" s="2" t="s">
        <v>11</v>
      </c>
      <c r="O174" s="2">
        <v>9002</v>
      </c>
      <c r="P174" s="2">
        <v>0.1</v>
      </c>
      <c r="Q174" s="2">
        <v>9004</v>
      </c>
      <c r="R174" s="2">
        <v>0.1</v>
      </c>
      <c r="S174" s="2">
        <v>9002</v>
      </c>
      <c r="T174" s="2">
        <v>0.9</v>
      </c>
      <c r="U174" s="2">
        <v>9004</v>
      </c>
      <c r="V174" s="2">
        <v>0.9</v>
      </c>
      <c r="W174" s="2">
        <f t="shared" si="15"/>
        <v>0.7</v>
      </c>
      <c r="Z174" s="2">
        <f t="shared" si="16"/>
        <v>0.4375</v>
      </c>
      <c r="AA174" s="2">
        <f t="shared" si="17"/>
        <v>-0.43027540749171994</v>
      </c>
      <c r="AB174" s="2">
        <f t="shared" si="14"/>
        <v>2.6688782295853</v>
      </c>
      <c r="AC174" s="2">
        <f t="shared" si="18"/>
        <v>0.33962264150943394</v>
      </c>
      <c r="AD174" s="2">
        <f t="shared" si="19"/>
        <v>-7.3951425641519209E-3</v>
      </c>
      <c r="AE174" s="2">
        <f t="shared" si="20"/>
        <v>3.8193281787689126</v>
      </c>
    </row>
    <row r="175" spans="1:31" x14ac:dyDescent="0.25">
      <c r="A175" s="2">
        <v>30</v>
      </c>
      <c r="B175" s="5">
        <v>1.8611111111111109E-3</v>
      </c>
      <c r="C175" s="2">
        <v>30083</v>
      </c>
      <c r="D175" s="2">
        <v>0</v>
      </c>
      <c r="E175" s="2">
        <v>30074</v>
      </c>
      <c r="F175" s="2">
        <v>4</v>
      </c>
      <c r="G175" s="2" t="s">
        <v>11</v>
      </c>
      <c r="H175" s="2">
        <v>0</v>
      </c>
      <c r="I175" s="2">
        <v>95.5</v>
      </c>
      <c r="J175" s="2">
        <v>0.18</v>
      </c>
      <c r="K175" s="2">
        <v>2</v>
      </c>
      <c r="L175" s="7">
        <v>43171.001863425925</v>
      </c>
      <c r="M175" s="2">
        <v>30083</v>
      </c>
      <c r="N175" s="2" t="s">
        <v>11</v>
      </c>
      <c r="O175" s="2">
        <v>9002</v>
      </c>
      <c r="P175" s="2">
        <v>0.1</v>
      </c>
      <c r="Q175" s="2">
        <v>9004</v>
      </c>
      <c r="R175" s="2">
        <v>0.1</v>
      </c>
      <c r="S175" s="2">
        <v>9002</v>
      </c>
      <c r="T175" s="2">
        <v>0.9</v>
      </c>
      <c r="U175" s="2">
        <v>9004</v>
      </c>
      <c r="V175" s="2">
        <v>0.9</v>
      </c>
      <c r="W175" s="2">
        <f t="shared" si="15"/>
        <v>0.7</v>
      </c>
      <c r="Z175" s="2">
        <f t="shared" si="16"/>
        <v>0.4375</v>
      </c>
      <c r="AA175" s="2">
        <f t="shared" si="17"/>
        <v>-0.43027540749171994</v>
      </c>
      <c r="AB175" s="2">
        <f t="shared" ref="AB175:AB212" si="21">AA175+$Y$8+1</f>
        <v>2.6688782295853</v>
      </c>
      <c r="AC175" s="2">
        <f t="shared" si="18"/>
        <v>0.33962264150943394</v>
      </c>
      <c r="AD175" s="2">
        <f t="shared" si="19"/>
        <v>-7.3951425641519209E-3</v>
      </c>
      <c r="AE175" s="2">
        <f t="shared" si="20"/>
        <v>3.8193281787689126</v>
      </c>
    </row>
    <row r="176" spans="1:31" x14ac:dyDescent="0.25">
      <c r="A176" s="2">
        <v>31</v>
      </c>
      <c r="B176" s="5">
        <v>2.3240740740740743E-3</v>
      </c>
      <c r="C176" s="2">
        <v>42028</v>
      </c>
      <c r="D176" s="2">
        <v>0</v>
      </c>
      <c r="E176" s="2">
        <v>42018</v>
      </c>
      <c r="F176" s="2">
        <v>4</v>
      </c>
      <c r="G176" s="2" t="s">
        <v>11</v>
      </c>
      <c r="H176" s="2">
        <v>0</v>
      </c>
      <c r="I176" s="2">
        <v>95.5</v>
      </c>
      <c r="J176" s="2">
        <v>0.18</v>
      </c>
      <c r="K176" s="2">
        <v>2</v>
      </c>
      <c r="L176" s="7">
        <v>43171.002326388887</v>
      </c>
      <c r="M176" s="2">
        <v>42028</v>
      </c>
      <c r="N176" s="2" t="s">
        <v>11</v>
      </c>
      <c r="O176" s="2">
        <v>9002</v>
      </c>
      <c r="P176" s="2">
        <v>0.4</v>
      </c>
      <c r="Q176" s="2">
        <v>9004</v>
      </c>
      <c r="R176" s="2">
        <v>0.4</v>
      </c>
      <c r="S176" s="2">
        <v>9002</v>
      </c>
      <c r="T176" s="2">
        <v>0.6</v>
      </c>
      <c r="U176" s="2">
        <v>9004</v>
      </c>
      <c r="V176" s="2">
        <v>0.6</v>
      </c>
      <c r="W176" s="2">
        <f t="shared" si="15"/>
        <v>0.76</v>
      </c>
      <c r="Z176" s="2">
        <f t="shared" si="16"/>
        <v>0.4375</v>
      </c>
      <c r="AA176" s="2">
        <f t="shared" si="17"/>
        <v>-0.43027540749171994</v>
      </c>
      <c r="AB176" s="2">
        <f t="shared" si="21"/>
        <v>2.6688782295853</v>
      </c>
      <c r="AC176" s="2">
        <f t="shared" si="18"/>
        <v>0.33962264150943394</v>
      </c>
      <c r="AD176" s="2">
        <f t="shared" si="19"/>
        <v>-7.3951425641519209E-3</v>
      </c>
      <c r="AE176" s="2">
        <f t="shared" si="20"/>
        <v>3.8193281787689126</v>
      </c>
    </row>
    <row r="177" spans="1:31" x14ac:dyDescent="0.25">
      <c r="A177" s="2">
        <v>32</v>
      </c>
      <c r="B177" s="5">
        <v>2.8043981481481479E-3</v>
      </c>
      <c r="C177" s="2">
        <v>10045</v>
      </c>
      <c r="D177" s="2">
        <v>1</v>
      </c>
      <c r="E177" s="2">
        <v>10033</v>
      </c>
      <c r="F177" s="2">
        <v>7</v>
      </c>
      <c r="G177" s="2" t="s">
        <v>11</v>
      </c>
      <c r="H177" s="2">
        <v>0</v>
      </c>
      <c r="I177" s="2">
        <v>95.5</v>
      </c>
      <c r="J177" s="2">
        <v>0.18</v>
      </c>
      <c r="K177" s="2">
        <v>2</v>
      </c>
      <c r="L177" s="7">
        <v>43171.002800925926</v>
      </c>
      <c r="M177" s="2">
        <v>10045</v>
      </c>
      <c r="N177" s="2" t="s">
        <v>11</v>
      </c>
      <c r="O177" s="2">
        <v>9002</v>
      </c>
      <c r="P177" s="2">
        <v>0.2</v>
      </c>
      <c r="Q177" s="2">
        <v>9004</v>
      </c>
      <c r="R177" s="2">
        <v>0.3</v>
      </c>
      <c r="S177" s="2">
        <v>9002</v>
      </c>
      <c r="T177" s="2">
        <v>0.8</v>
      </c>
      <c r="U177" s="2">
        <v>9004</v>
      </c>
      <c r="V177" s="2">
        <v>0.7</v>
      </c>
      <c r="W177" s="2">
        <f t="shared" si="15"/>
        <v>0.73</v>
      </c>
      <c r="Z177" s="2">
        <f t="shared" si="16"/>
        <v>0.4375</v>
      </c>
      <c r="AA177" s="2">
        <f t="shared" si="17"/>
        <v>-0.43027540749171994</v>
      </c>
      <c r="AB177" s="2">
        <f t="shared" si="21"/>
        <v>2.6688782295853</v>
      </c>
      <c r="AC177" s="2">
        <f t="shared" si="18"/>
        <v>0.33962264150943394</v>
      </c>
      <c r="AD177" s="2">
        <f t="shared" si="19"/>
        <v>-7.3951425641519209E-3</v>
      </c>
      <c r="AE177" s="2">
        <f t="shared" si="20"/>
        <v>3.8193281787689126</v>
      </c>
    </row>
    <row r="178" spans="1:31" x14ac:dyDescent="0.25">
      <c r="A178" s="2">
        <v>33</v>
      </c>
      <c r="B178" s="5">
        <v>3.2511574074074075E-3</v>
      </c>
      <c r="C178" s="2">
        <v>30092</v>
      </c>
      <c r="D178" s="2">
        <v>1</v>
      </c>
      <c r="E178" s="2">
        <v>30083</v>
      </c>
      <c r="F178" s="2">
        <v>4</v>
      </c>
      <c r="G178" s="2" t="s">
        <v>11</v>
      </c>
      <c r="H178" s="2">
        <v>0</v>
      </c>
      <c r="I178" s="2">
        <v>95.5</v>
      </c>
      <c r="J178" s="2">
        <v>0.18</v>
      </c>
      <c r="K178" s="2">
        <v>2</v>
      </c>
      <c r="L178" s="7">
        <v>43171.003252314818</v>
      </c>
      <c r="M178" s="2">
        <v>30092</v>
      </c>
      <c r="N178" s="2" t="s">
        <v>11</v>
      </c>
      <c r="O178" s="2">
        <v>9002</v>
      </c>
      <c r="P178" s="2">
        <v>0.2</v>
      </c>
      <c r="Q178" s="2">
        <v>9004</v>
      </c>
      <c r="R178" s="2">
        <v>0.3</v>
      </c>
      <c r="S178" s="2">
        <v>9002</v>
      </c>
      <c r="T178" s="2">
        <v>0.8</v>
      </c>
      <c r="U178" s="2">
        <v>9004</v>
      </c>
      <c r="V178" s="2">
        <v>0.7</v>
      </c>
      <c r="W178" s="2">
        <f t="shared" si="15"/>
        <v>0.73</v>
      </c>
      <c r="Z178" s="2">
        <f t="shared" si="16"/>
        <v>0.4375</v>
      </c>
      <c r="AA178" s="2">
        <f t="shared" si="17"/>
        <v>-0.43027540749171994</v>
      </c>
      <c r="AB178" s="2">
        <f t="shared" si="21"/>
        <v>2.6688782295853</v>
      </c>
      <c r="AC178" s="2">
        <f t="shared" si="18"/>
        <v>0.33962264150943394</v>
      </c>
      <c r="AD178" s="2">
        <f t="shared" si="19"/>
        <v>-7.3951425641519209E-3</v>
      </c>
      <c r="AE178" s="2">
        <f t="shared" si="20"/>
        <v>3.8193281787689126</v>
      </c>
    </row>
    <row r="179" spans="1:31" x14ac:dyDescent="0.25">
      <c r="A179" s="2">
        <v>34</v>
      </c>
      <c r="B179" s="5">
        <v>3.7152777777777774E-3</v>
      </c>
      <c r="C179" s="2">
        <v>35857</v>
      </c>
      <c r="D179" s="2">
        <v>0</v>
      </c>
      <c r="E179" s="2">
        <v>35848</v>
      </c>
      <c r="F179" s="2">
        <v>5</v>
      </c>
      <c r="G179" s="2" t="s">
        <v>12</v>
      </c>
      <c r="H179" s="2">
        <v>0</v>
      </c>
      <c r="I179" s="2">
        <v>94</v>
      </c>
      <c r="J179" s="2">
        <v>0.16</v>
      </c>
      <c r="K179" s="2">
        <v>2</v>
      </c>
      <c r="L179" s="7">
        <v>43171.00371527778</v>
      </c>
      <c r="M179" s="2">
        <v>35857</v>
      </c>
      <c r="N179" s="2" t="s">
        <v>12</v>
      </c>
      <c r="O179" s="2">
        <v>9005</v>
      </c>
      <c r="P179" s="2">
        <v>0</v>
      </c>
      <c r="Q179" s="2">
        <v>9002</v>
      </c>
      <c r="R179" s="2">
        <v>0</v>
      </c>
      <c r="S179" s="2">
        <v>9005</v>
      </c>
      <c r="T179" s="2">
        <v>1</v>
      </c>
      <c r="U179" s="2">
        <v>9002</v>
      </c>
      <c r="V179" s="2">
        <v>1</v>
      </c>
      <c r="W179" s="2">
        <f t="shared" si="15"/>
        <v>0.6</v>
      </c>
      <c r="Z179" s="2">
        <f t="shared" si="16"/>
        <v>0.25</v>
      </c>
      <c r="AA179" s="2">
        <f t="shared" si="17"/>
        <v>-1.1455089344568485</v>
      </c>
      <c r="AB179" s="2">
        <f t="shared" si="21"/>
        <v>1.9536447026201713</v>
      </c>
      <c r="AC179" s="2">
        <f t="shared" si="18"/>
        <v>0.30188679245283018</v>
      </c>
      <c r="AD179" s="2">
        <f t="shared" si="19"/>
        <v>-0.32065382909403095</v>
      </c>
      <c r="AE179" s="2">
        <f t="shared" si="20"/>
        <v>3.5060694922390336</v>
      </c>
    </row>
    <row r="180" spans="1:31" x14ac:dyDescent="0.25">
      <c r="A180" s="2">
        <v>35</v>
      </c>
      <c r="B180" s="5">
        <v>4.1793981481481482E-3</v>
      </c>
      <c r="C180" s="2">
        <v>10381</v>
      </c>
      <c r="D180" s="2">
        <v>0</v>
      </c>
      <c r="E180" s="2">
        <v>10370</v>
      </c>
      <c r="F180" s="2">
        <v>4</v>
      </c>
      <c r="G180" s="2" t="s">
        <v>12</v>
      </c>
      <c r="H180" s="2">
        <v>0</v>
      </c>
      <c r="I180" s="2">
        <v>94</v>
      </c>
      <c r="J180" s="2">
        <v>0.16</v>
      </c>
      <c r="K180" s="2">
        <v>2</v>
      </c>
      <c r="L180" s="7">
        <v>43171.004178240742</v>
      </c>
      <c r="M180" s="2">
        <v>10381</v>
      </c>
      <c r="N180" s="2" t="s">
        <v>12</v>
      </c>
      <c r="O180" s="2">
        <v>9005</v>
      </c>
      <c r="P180" s="2">
        <v>0</v>
      </c>
      <c r="Q180" s="2">
        <v>9002</v>
      </c>
      <c r="R180" s="2">
        <v>0</v>
      </c>
      <c r="S180" s="2">
        <v>9005</v>
      </c>
      <c r="T180" s="2">
        <v>1</v>
      </c>
      <c r="U180" s="2">
        <v>9002</v>
      </c>
      <c r="V180" s="2">
        <v>1</v>
      </c>
      <c r="W180" s="2">
        <f t="shared" si="15"/>
        <v>0.6</v>
      </c>
      <c r="Z180" s="2">
        <f t="shared" si="16"/>
        <v>0.25</v>
      </c>
      <c r="AA180" s="2">
        <f t="shared" si="17"/>
        <v>-1.1455089344568485</v>
      </c>
      <c r="AB180" s="2">
        <f t="shared" si="21"/>
        <v>1.9536447026201713</v>
      </c>
      <c r="AC180" s="2">
        <f t="shared" si="18"/>
        <v>0.30188679245283018</v>
      </c>
      <c r="AD180" s="2">
        <f t="shared" si="19"/>
        <v>-0.32065382909403095</v>
      </c>
      <c r="AE180" s="2">
        <f t="shared" si="20"/>
        <v>3.5060694922390336</v>
      </c>
    </row>
    <row r="181" spans="1:31" x14ac:dyDescent="0.25">
      <c r="A181" s="2">
        <v>36</v>
      </c>
      <c r="B181" s="5">
        <v>4.6458333333333325E-3</v>
      </c>
      <c r="C181" s="2">
        <v>79</v>
      </c>
      <c r="D181" s="2">
        <v>0</v>
      </c>
      <c r="E181" s="2">
        <v>69</v>
      </c>
      <c r="F181" s="2">
        <v>5</v>
      </c>
      <c r="G181" s="2" t="s">
        <v>12</v>
      </c>
      <c r="H181" s="2">
        <v>0</v>
      </c>
      <c r="I181" s="2">
        <v>94</v>
      </c>
      <c r="J181" s="2">
        <v>0.16</v>
      </c>
      <c r="K181" s="2">
        <v>2</v>
      </c>
      <c r="L181" s="7">
        <v>43171.004641203705</v>
      </c>
      <c r="M181" s="2">
        <v>79</v>
      </c>
      <c r="N181" s="2" t="s">
        <v>12</v>
      </c>
      <c r="O181" s="2">
        <v>9005</v>
      </c>
      <c r="P181" s="2">
        <v>0</v>
      </c>
      <c r="Q181" s="2">
        <v>9002</v>
      </c>
      <c r="R181" s="2">
        <v>0</v>
      </c>
      <c r="S181" s="2">
        <v>9005</v>
      </c>
      <c r="T181" s="2">
        <v>1</v>
      </c>
      <c r="U181" s="2">
        <v>9002</v>
      </c>
      <c r="V181" s="2">
        <v>1</v>
      </c>
      <c r="W181" s="2">
        <f t="shared" si="15"/>
        <v>0.6</v>
      </c>
      <c r="Z181" s="2">
        <f t="shared" si="16"/>
        <v>0.25</v>
      </c>
      <c r="AA181" s="2">
        <f t="shared" si="17"/>
        <v>-1.1455089344568485</v>
      </c>
      <c r="AB181" s="2">
        <f t="shared" si="21"/>
        <v>1.9536447026201713</v>
      </c>
      <c r="AC181" s="2">
        <f t="shared" si="18"/>
        <v>0.30188679245283018</v>
      </c>
      <c r="AD181" s="2">
        <f t="shared" si="19"/>
        <v>-0.32065382909403095</v>
      </c>
      <c r="AE181" s="2">
        <f t="shared" si="20"/>
        <v>3.5060694922390336</v>
      </c>
    </row>
    <row r="182" spans="1:31" x14ac:dyDescent="0.25">
      <c r="A182" s="2">
        <v>37</v>
      </c>
      <c r="B182" s="5">
        <v>4.8946759259259256E-3</v>
      </c>
      <c r="C182" s="2">
        <v>36240</v>
      </c>
      <c r="D182" s="2">
        <v>0</v>
      </c>
      <c r="E182" s="2">
        <v>36231</v>
      </c>
      <c r="F182" s="2">
        <v>5</v>
      </c>
      <c r="G182" s="2" t="s">
        <v>11</v>
      </c>
      <c r="H182" s="2">
        <v>0</v>
      </c>
      <c r="I182" s="2">
        <v>94.5</v>
      </c>
      <c r="J182" s="2">
        <v>0.18</v>
      </c>
      <c r="K182" s="2">
        <v>2</v>
      </c>
      <c r="L182" s="7">
        <v>43171.004895833335</v>
      </c>
      <c r="M182" s="2">
        <v>36240</v>
      </c>
      <c r="N182" s="2" t="s">
        <v>11</v>
      </c>
      <c r="O182" s="2">
        <v>9002</v>
      </c>
      <c r="P182" s="2">
        <v>0.2</v>
      </c>
      <c r="Q182" s="2">
        <v>9004</v>
      </c>
      <c r="R182" s="2">
        <v>0.3</v>
      </c>
      <c r="S182" s="2">
        <v>9002</v>
      </c>
      <c r="T182" s="2">
        <v>0.8</v>
      </c>
      <c r="U182" s="2">
        <v>9004</v>
      </c>
      <c r="V182" s="2">
        <v>0.7</v>
      </c>
      <c r="W182" s="2">
        <f t="shared" si="15"/>
        <v>0.67</v>
      </c>
      <c r="Z182" s="2">
        <f t="shared" si="16"/>
        <v>0.3125</v>
      </c>
      <c r="AA182" s="2">
        <f t="shared" si="17"/>
        <v>-0.90709775880180565</v>
      </c>
      <c r="AB182" s="2">
        <f t="shared" si="21"/>
        <v>2.1920558782752142</v>
      </c>
      <c r="AC182" s="2">
        <f t="shared" si="18"/>
        <v>0.33962264150943394</v>
      </c>
      <c r="AD182" s="2">
        <f t="shared" si="19"/>
        <v>-7.3951425641519209E-3</v>
      </c>
      <c r="AE182" s="2">
        <f t="shared" si="20"/>
        <v>3.8193281787689126</v>
      </c>
    </row>
    <row r="183" spans="1:31" x14ac:dyDescent="0.25">
      <c r="A183" s="2">
        <v>38</v>
      </c>
      <c r="B183" s="5">
        <v>5.3587962962962964E-3</v>
      </c>
      <c r="C183" s="2">
        <v>53</v>
      </c>
      <c r="D183" s="2">
        <v>0</v>
      </c>
      <c r="E183" s="2">
        <v>44</v>
      </c>
      <c r="F183" s="2">
        <v>5</v>
      </c>
      <c r="G183" s="2" t="s">
        <v>11</v>
      </c>
      <c r="H183" s="2">
        <v>0</v>
      </c>
      <c r="I183" s="2">
        <v>94.5</v>
      </c>
      <c r="J183" s="2">
        <v>0.18</v>
      </c>
      <c r="K183" s="2">
        <v>2</v>
      </c>
      <c r="L183" s="7">
        <v>43171.005358796298</v>
      </c>
      <c r="M183" s="2">
        <v>53</v>
      </c>
      <c r="N183" s="2" t="s">
        <v>11</v>
      </c>
      <c r="O183" s="2">
        <v>9002</v>
      </c>
      <c r="P183" s="2">
        <v>0.2</v>
      </c>
      <c r="Q183" s="2">
        <v>9004</v>
      </c>
      <c r="R183" s="2">
        <v>0.3</v>
      </c>
      <c r="S183" s="2">
        <v>9002</v>
      </c>
      <c r="T183" s="2">
        <v>0.8</v>
      </c>
      <c r="U183" s="2">
        <v>9004</v>
      </c>
      <c r="V183" s="2">
        <v>0.7</v>
      </c>
      <c r="W183" s="2">
        <f t="shared" si="15"/>
        <v>0.67</v>
      </c>
      <c r="Z183" s="2">
        <f t="shared" si="16"/>
        <v>0.3125</v>
      </c>
      <c r="AA183" s="2">
        <f t="shared" si="17"/>
        <v>-0.90709775880180565</v>
      </c>
      <c r="AB183" s="2">
        <f t="shared" si="21"/>
        <v>2.1920558782752142</v>
      </c>
      <c r="AC183" s="2">
        <f t="shared" si="18"/>
        <v>0.33962264150943394</v>
      </c>
      <c r="AD183" s="2">
        <f t="shared" si="19"/>
        <v>-7.3951425641519209E-3</v>
      </c>
      <c r="AE183" s="2">
        <f t="shared" si="20"/>
        <v>3.8193281787689126</v>
      </c>
    </row>
    <row r="184" spans="1:31" x14ac:dyDescent="0.25">
      <c r="A184" s="2">
        <v>39</v>
      </c>
      <c r="B184" s="5">
        <v>5.6053240740740742E-3</v>
      </c>
      <c r="C184" s="2">
        <v>9458</v>
      </c>
      <c r="D184" s="2">
        <v>1</v>
      </c>
      <c r="E184" s="2">
        <v>9450</v>
      </c>
      <c r="F184" s="2">
        <v>4</v>
      </c>
      <c r="G184" s="2" t="s">
        <v>11</v>
      </c>
      <c r="H184" s="2">
        <v>0</v>
      </c>
      <c r="I184" s="2">
        <v>94.5</v>
      </c>
      <c r="J184" s="2">
        <v>0.18</v>
      </c>
      <c r="K184" s="2">
        <v>2</v>
      </c>
      <c r="L184" s="7">
        <v>43171.005601851852</v>
      </c>
      <c r="M184" s="2">
        <v>9458</v>
      </c>
      <c r="N184" s="2" t="s">
        <v>11</v>
      </c>
      <c r="O184" s="2">
        <v>9002</v>
      </c>
      <c r="P184" s="2">
        <v>0.2</v>
      </c>
      <c r="Q184" s="2">
        <v>9004</v>
      </c>
      <c r="R184" s="2">
        <v>0.3</v>
      </c>
      <c r="S184" s="2">
        <v>9002</v>
      </c>
      <c r="T184" s="2">
        <v>0.8</v>
      </c>
      <c r="U184" s="2">
        <v>9004</v>
      </c>
      <c r="V184" s="2">
        <v>0.7</v>
      </c>
      <c r="W184" s="2">
        <f t="shared" si="15"/>
        <v>0.67</v>
      </c>
      <c r="Z184" s="2">
        <f t="shared" si="16"/>
        <v>0.3125</v>
      </c>
      <c r="AA184" s="2">
        <f t="shared" si="17"/>
        <v>-0.90709775880180565</v>
      </c>
      <c r="AB184" s="2">
        <f t="shared" si="21"/>
        <v>2.1920558782752142</v>
      </c>
      <c r="AC184" s="2">
        <f t="shared" si="18"/>
        <v>0.33962264150943394</v>
      </c>
      <c r="AD184" s="2">
        <f t="shared" si="19"/>
        <v>-7.3951425641519209E-3</v>
      </c>
      <c r="AE184" s="2">
        <f t="shared" si="20"/>
        <v>3.8193281787689126</v>
      </c>
    </row>
    <row r="185" spans="1:31" x14ac:dyDescent="0.25">
      <c r="A185" s="2">
        <v>40</v>
      </c>
      <c r="B185" s="5">
        <v>6.0717592592592594E-3</v>
      </c>
      <c r="C185" s="2">
        <v>66</v>
      </c>
      <c r="D185" s="2">
        <v>0</v>
      </c>
      <c r="E185" s="2">
        <v>58</v>
      </c>
      <c r="F185" s="2">
        <v>3</v>
      </c>
      <c r="G185" s="2" t="s">
        <v>11</v>
      </c>
      <c r="H185" s="2">
        <v>0</v>
      </c>
      <c r="I185" s="2">
        <v>94.5</v>
      </c>
      <c r="J185" s="2">
        <v>0.18</v>
      </c>
      <c r="K185" s="2">
        <v>2</v>
      </c>
      <c r="L185" s="7">
        <v>43171.006076388891</v>
      </c>
      <c r="M185" s="2">
        <v>66</v>
      </c>
      <c r="N185" s="2" t="s">
        <v>11</v>
      </c>
      <c r="O185" s="2">
        <v>9002</v>
      </c>
      <c r="P185" s="2">
        <v>0.2</v>
      </c>
      <c r="Q185" s="2">
        <v>9004</v>
      </c>
      <c r="R185" s="2">
        <v>0.3</v>
      </c>
      <c r="S185" s="2">
        <v>9002</v>
      </c>
      <c r="T185" s="2">
        <v>0.8</v>
      </c>
      <c r="U185" s="2">
        <v>9004</v>
      </c>
      <c r="V185" s="2">
        <v>0.7</v>
      </c>
      <c r="W185" s="2">
        <f t="shared" si="15"/>
        <v>0.67</v>
      </c>
      <c r="Z185" s="2">
        <f t="shared" si="16"/>
        <v>0.3125</v>
      </c>
      <c r="AA185" s="2">
        <f t="shared" si="17"/>
        <v>-0.90709775880180565</v>
      </c>
      <c r="AB185" s="2">
        <f t="shared" si="21"/>
        <v>2.1920558782752142</v>
      </c>
      <c r="AC185" s="2">
        <f t="shared" si="18"/>
        <v>0.33962264150943394</v>
      </c>
      <c r="AD185" s="2">
        <f t="shared" si="19"/>
        <v>-7.3951425641519209E-3</v>
      </c>
      <c r="AE185" s="2">
        <f t="shared" si="20"/>
        <v>3.8193281787689126</v>
      </c>
    </row>
    <row r="186" spans="1:31" x14ac:dyDescent="0.25">
      <c r="A186" s="2">
        <v>41</v>
      </c>
      <c r="B186" s="5">
        <v>6.3287037037037036E-3</v>
      </c>
      <c r="C186" s="2">
        <v>38891</v>
      </c>
      <c r="D186" s="2">
        <v>0</v>
      </c>
      <c r="E186" s="2">
        <v>38771</v>
      </c>
      <c r="F186" s="2">
        <v>50</v>
      </c>
      <c r="G186" s="2" t="s">
        <v>11</v>
      </c>
      <c r="H186" s="2">
        <v>0</v>
      </c>
      <c r="I186" s="2">
        <v>94.5</v>
      </c>
      <c r="J186" s="2">
        <v>0.21</v>
      </c>
      <c r="K186" s="2">
        <v>2</v>
      </c>
      <c r="L186" s="7">
        <v>43171.006331018521</v>
      </c>
      <c r="M186" s="2">
        <v>38891</v>
      </c>
      <c r="N186" s="2" t="s">
        <v>11</v>
      </c>
      <c r="O186" s="2">
        <v>9002</v>
      </c>
      <c r="P186" s="2">
        <v>0</v>
      </c>
      <c r="Q186" s="2">
        <v>9004</v>
      </c>
      <c r="R186" s="2">
        <v>0.1</v>
      </c>
      <c r="S186" s="2">
        <v>9002</v>
      </c>
      <c r="T186" s="2">
        <v>1</v>
      </c>
      <c r="U186" s="2">
        <v>9004</v>
      </c>
      <c r="V186" s="2">
        <v>0.9</v>
      </c>
      <c r="W186" s="2">
        <f t="shared" si="15"/>
        <v>0.78</v>
      </c>
      <c r="Z186" s="2">
        <f t="shared" si="16"/>
        <v>0.3125</v>
      </c>
      <c r="AA186" s="2">
        <f t="shared" si="17"/>
        <v>-0.90709775880180565</v>
      </c>
      <c r="AB186" s="2">
        <f t="shared" si="21"/>
        <v>2.1920558782752142</v>
      </c>
      <c r="AC186" s="2">
        <f t="shared" si="18"/>
        <v>0.39622641509433959</v>
      </c>
      <c r="AD186" s="2">
        <f t="shared" si="19"/>
        <v>0.46249288723066684</v>
      </c>
      <c r="AE186" s="2">
        <f t="shared" si="20"/>
        <v>4.2892162085637313</v>
      </c>
    </row>
    <row r="187" spans="1:31" x14ac:dyDescent="0.25">
      <c r="A187" s="2">
        <v>42</v>
      </c>
      <c r="B187" s="5">
        <v>6.8854166666666656E-3</v>
      </c>
      <c r="C187" s="2">
        <v>4701</v>
      </c>
      <c r="D187" s="2">
        <v>1</v>
      </c>
      <c r="E187" s="2">
        <v>4399</v>
      </c>
      <c r="F187" s="2">
        <v>184</v>
      </c>
      <c r="G187" s="2" t="s">
        <v>11</v>
      </c>
      <c r="H187" s="2">
        <v>0</v>
      </c>
      <c r="I187" s="2">
        <v>94.5</v>
      </c>
      <c r="J187" s="2">
        <v>0.21</v>
      </c>
      <c r="K187" s="2">
        <v>2</v>
      </c>
      <c r="L187" s="7">
        <v>43171.006886574076</v>
      </c>
      <c r="M187" s="2">
        <v>4701</v>
      </c>
      <c r="N187" s="2" t="s">
        <v>11</v>
      </c>
      <c r="O187" s="2">
        <v>9002</v>
      </c>
      <c r="P187" s="2">
        <v>0</v>
      </c>
      <c r="Q187" s="2">
        <v>9004</v>
      </c>
      <c r="R187" s="2">
        <v>0.1</v>
      </c>
      <c r="S187" s="2">
        <v>9002</v>
      </c>
      <c r="T187" s="2">
        <v>1</v>
      </c>
      <c r="U187" s="2">
        <v>9004</v>
      </c>
      <c r="V187" s="2">
        <v>0.9</v>
      </c>
      <c r="W187" s="2">
        <f t="shared" si="15"/>
        <v>0.78</v>
      </c>
      <c r="Z187" s="2">
        <f t="shared" si="16"/>
        <v>0.3125</v>
      </c>
      <c r="AA187" s="2">
        <f t="shared" si="17"/>
        <v>-0.90709775880180565</v>
      </c>
      <c r="AB187" s="2">
        <f t="shared" si="21"/>
        <v>2.1920558782752142</v>
      </c>
      <c r="AC187" s="2">
        <f t="shared" si="18"/>
        <v>0.39622641509433959</v>
      </c>
      <c r="AD187" s="2">
        <f t="shared" si="19"/>
        <v>0.46249288723066684</v>
      </c>
      <c r="AE187" s="2">
        <f t="shared" si="20"/>
        <v>4.2892162085637313</v>
      </c>
    </row>
    <row r="188" spans="1:31" x14ac:dyDescent="0.25">
      <c r="A188" s="2">
        <v>43</v>
      </c>
      <c r="B188" s="5">
        <v>9.7268518518518511E-3</v>
      </c>
      <c r="C188" s="2">
        <v>7725</v>
      </c>
      <c r="D188" s="2">
        <v>2</v>
      </c>
      <c r="E188" s="2">
        <v>7536</v>
      </c>
      <c r="F188" s="2">
        <v>107</v>
      </c>
      <c r="G188" s="2" t="s">
        <v>13</v>
      </c>
      <c r="H188" s="2">
        <v>0</v>
      </c>
      <c r="I188" s="2">
        <v>93.5</v>
      </c>
      <c r="J188" s="2">
        <v>0.17</v>
      </c>
      <c r="K188" s="2">
        <v>2</v>
      </c>
      <c r="L188" s="7">
        <v>43171.009722222225</v>
      </c>
      <c r="M188" s="2">
        <v>7725</v>
      </c>
      <c r="N188" s="2" t="s">
        <v>13</v>
      </c>
      <c r="O188" s="2">
        <v>9003</v>
      </c>
      <c r="P188" s="2">
        <v>0.5</v>
      </c>
      <c r="Q188" s="2">
        <v>9002</v>
      </c>
      <c r="R188" s="2">
        <v>0.5</v>
      </c>
      <c r="S188" s="2">
        <v>9003</v>
      </c>
      <c r="T188" s="2">
        <v>0.5</v>
      </c>
      <c r="U188" s="2">
        <v>9002</v>
      </c>
      <c r="V188" s="2">
        <v>0.5</v>
      </c>
      <c r="W188" s="2">
        <f t="shared" si="15"/>
        <v>0.51</v>
      </c>
      <c r="Z188" s="2">
        <f t="shared" si="16"/>
        <v>0.1875</v>
      </c>
      <c r="AA188" s="2">
        <f t="shared" si="17"/>
        <v>-1.3839201101118914</v>
      </c>
      <c r="AB188" s="2">
        <f t="shared" si="21"/>
        <v>1.7152335269651284</v>
      </c>
      <c r="AC188" s="2">
        <f t="shared" si="18"/>
        <v>0.32075471698113206</v>
      </c>
      <c r="AD188" s="2">
        <f t="shared" si="19"/>
        <v>-0.16402448582909121</v>
      </c>
      <c r="AE188" s="2">
        <f t="shared" si="20"/>
        <v>3.6626988355039733</v>
      </c>
    </row>
    <row r="189" spans="1:31" x14ac:dyDescent="0.25">
      <c r="A189" s="2">
        <v>44</v>
      </c>
      <c r="B189" s="5">
        <v>1.019675925925926E-2</v>
      </c>
      <c r="C189" s="2">
        <v>1107</v>
      </c>
      <c r="D189" s="2">
        <v>2</v>
      </c>
      <c r="E189" s="2">
        <v>825</v>
      </c>
      <c r="F189" s="2">
        <v>213</v>
      </c>
      <c r="G189" s="2" t="s">
        <v>13</v>
      </c>
      <c r="H189" s="2">
        <v>0</v>
      </c>
      <c r="I189" s="2">
        <v>93.5</v>
      </c>
      <c r="J189" s="2">
        <v>0.17</v>
      </c>
      <c r="K189" s="2">
        <v>2</v>
      </c>
      <c r="L189" s="7">
        <v>43171.010196759256</v>
      </c>
      <c r="M189" s="2">
        <v>1107</v>
      </c>
      <c r="N189" s="2" t="s">
        <v>13</v>
      </c>
      <c r="O189" s="2">
        <v>9003</v>
      </c>
      <c r="P189" s="2">
        <v>0.5</v>
      </c>
      <c r="Q189" s="2">
        <v>9002</v>
      </c>
      <c r="R189" s="2">
        <v>0.5</v>
      </c>
      <c r="S189" s="2">
        <v>9003</v>
      </c>
      <c r="T189" s="2">
        <v>0.5</v>
      </c>
      <c r="U189" s="2">
        <v>9002</v>
      </c>
      <c r="V189" s="2">
        <v>0.5</v>
      </c>
      <c r="W189" s="2">
        <f t="shared" si="15"/>
        <v>0.51</v>
      </c>
      <c r="Z189" s="2">
        <f t="shared" si="16"/>
        <v>0.1875</v>
      </c>
      <c r="AA189" s="2">
        <f t="shared" si="17"/>
        <v>-1.3839201101118914</v>
      </c>
      <c r="AB189" s="2">
        <f t="shared" si="21"/>
        <v>1.7152335269651284</v>
      </c>
      <c r="AC189" s="2">
        <f t="shared" si="18"/>
        <v>0.32075471698113206</v>
      </c>
      <c r="AD189" s="2">
        <f t="shared" si="19"/>
        <v>-0.16402448582909121</v>
      </c>
      <c r="AE189" s="2">
        <f t="shared" si="20"/>
        <v>3.6626988355039733</v>
      </c>
    </row>
    <row r="190" spans="1:31" x14ac:dyDescent="0.25">
      <c r="A190" s="2">
        <v>45</v>
      </c>
      <c r="B190" s="5">
        <v>1.0508101851851852E-2</v>
      </c>
      <c r="C190" s="2">
        <v>47264</v>
      </c>
      <c r="D190" s="2">
        <v>0</v>
      </c>
      <c r="E190" s="2">
        <v>47233</v>
      </c>
      <c r="F190" s="2">
        <v>9</v>
      </c>
      <c r="G190" s="2" t="s">
        <v>13</v>
      </c>
      <c r="H190" s="2">
        <v>0</v>
      </c>
      <c r="I190" s="2">
        <v>93</v>
      </c>
      <c r="J190" s="2">
        <v>0.15</v>
      </c>
      <c r="K190" s="2">
        <v>2</v>
      </c>
      <c r="L190" s="7">
        <v>43171.010509259257</v>
      </c>
      <c r="M190" s="2">
        <v>47264</v>
      </c>
      <c r="N190" s="2" t="s">
        <v>13</v>
      </c>
      <c r="O190" s="2">
        <v>9003</v>
      </c>
      <c r="P190" s="2">
        <v>0.5</v>
      </c>
      <c r="Q190" s="2">
        <v>9002</v>
      </c>
      <c r="R190" s="2">
        <v>0.6</v>
      </c>
      <c r="S190" s="2">
        <v>9003</v>
      </c>
      <c r="T190" s="2">
        <v>0.5</v>
      </c>
      <c r="U190" s="2">
        <v>9002</v>
      </c>
      <c r="V190" s="2">
        <v>0.4</v>
      </c>
      <c r="W190" s="2">
        <f t="shared" si="15"/>
        <v>0.39</v>
      </c>
      <c r="Z190" s="2">
        <f t="shared" si="16"/>
        <v>0.125</v>
      </c>
      <c r="AA190" s="2">
        <f t="shared" si="17"/>
        <v>-1.6223312857669343</v>
      </c>
      <c r="AB190" s="2">
        <f t="shared" si="21"/>
        <v>1.4768223513100855</v>
      </c>
      <c r="AC190" s="2">
        <f t="shared" si="18"/>
        <v>0.28301886792452829</v>
      </c>
      <c r="AD190" s="2">
        <f t="shared" si="19"/>
        <v>-0.47728317235897072</v>
      </c>
      <c r="AE190" s="2">
        <f t="shared" si="20"/>
        <v>3.3494401489740939</v>
      </c>
    </row>
    <row r="191" spans="1:31" x14ac:dyDescent="0.25">
      <c r="A191" s="2">
        <v>46</v>
      </c>
      <c r="B191" s="5">
        <v>1.1054398148148148E-2</v>
      </c>
      <c r="C191" s="2">
        <v>17316</v>
      </c>
      <c r="D191" s="2">
        <v>0</v>
      </c>
      <c r="E191" s="2">
        <v>13943</v>
      </c>
      <c r="F191" s="2">
        <v>3363</v>
      </c>
      <c r="G191" s="2" t="s">
        <v>13</v>
      </c>
      <c r="H191" s="2">
        <v>0</v>
      </c>
      <c r="I191" s="2">
        <v>93</v>
      </c>
      <c r="J191" s="2">
        <v>0.15</v>
      </c>
      <c r="K191" s="2">
        <v>2</v>
      </c>
      <c r="L191" s="7">
        <v>43171.011053240742</v>
      </c>
      <c r="M191" s="2">
        <v>17316</v>
      </c>
      <c r="N191" s="2" t="s">
        <v>13</v>
      </c>
      <c r="O191" s="2">
        <v>9003</v>
      </c>
      <c r="P191" s="2">
        <v>0.5</v>
      </c>
      <c r="Q191" s="2">
        <v>9002</v>
      </c>
      <c r="R191" s="2">
        <v>0.6</v>
      </c>
      <c r="S191" s="2">
        <v>9003</v>
      </c>
      <c r="T191" s="2">
        <v>0.5</v>
      </c>
      <c r="U191" s="2">
        <v>9002</v>
      </c>
      <c r="V191" s="2">
        <v>0.4</v>
      </c>
      <c r="W191" s="2">
        <f t="shared" si="15"/>
        <v>0.39</v>
      </c>
      <c r="Z191" s="2">
        <f t="shared" si="16"/>
        <v>0.125</v>
      </c>
      <c r="AA191" s="2">
        <f t="shared" si="17"/>
        <v>-1.6223312857669343</v>
      </c>
      <c r="AB191" s="2">
        <f t="shared" si="21"/>
        <v>1.4768223513100855</v>
      </c>
      <c r="AC191" s="2">
        <f t="shared" si="18"/>
        <v>0.28301886792452829</v>
      </c>
      <c r="AD191" s="2">
        <f t="shared" si="19"/>
        <v>-0.47728317235897072</v>
      </c>
      <c r="AE191" s="2">
        <f t="shared" si="20"/>
        <v>3.3494401489740939</v>
      </c>
    </row>
    <row r="192" spans="1:31" x14ac:dyDescent="0.25">
      <c r="A192" s="2">
        <v>47</v>
      </c>
      <c r="B192" s="5">
        <v>8.4953703703703701E-3</v>
      </c>
      <c r="C192" s="2">
        <v>17581</v>
      </c>
      <c r="D192" s="2">
        <v>1</v>
      </c>
      <c r="E192" s="2">
        <v>17545</v>
      </c>
      <c r="F192" s="2">
        <v>10</v>
      </c>
      <c r="G192" s="2" t="s">
        <v>13</v>
      </c>
      <c r="H192" s="2">
        <v>0</v>
      </c>
      <c r="I192" s="2">
        <v>99</v>
      </c>
      <c r="J192" s="2">
        <v>0.15</v>
      </c>
      <c r="K192" s="2">
        <v>1</v>
      </c>
      <c r="L192" s="7">
        <v>43171.925162037034</v>
      </c>
      <c r="M192" s="2">
        <v>17581</v>
      </c>
      <c r="N192" s="2" t="s">
        <v>13</v>
      </c>
      <c r="O192" s="2">
        <v>9003</v>
      </c>
      <c r="P192" s="2">
        <v>0.5</v>
      </c>
      <c r="Q192" s="2">
        <v>9002</v>
      </c>
      <c r="R192" s="2">
        <v>0.6</v>
      </c>
      <c r="S192" s="2">
        <v>9003</v>
      </c>
      <c r="T192" s="2">
        <v>0.5</v>
      </c>
      <c r="U192" s="2">
        <v>9002</v>
      </c>
      <c r="V192" s="2">
        <v>0.4</v>
      </c>
      <c r="W192" s="2">
        <f t="shared" si="15"/>
        <v>1.22</v>
      </c>
      <c r="Z192" s="2">
        <f t="shared" si="16"/>
        <v>0.875</v>
      </c>
      <c r="AA192" s="2">
        <f t="shared" si="17"/>
        <v>1.2386028220935801</v>
      </c>
      <c r="AB192" s="2">
        <f t="shared" si="21"/>
        <v>4.3377564591705999</v>
      </c>
      <c r="AC192" s="2">
        <f t="shared" si="18"/>
        <v>0.28301886792452829</v>
      </c>
      <c r="AD192" s="2">
        <f t="shared" si="19"/>
        <v>-0.47728317235897072</v>
      </c>
      <c r="AE192" s="2">
        <f t="shared" si="20"/>
        <v>3.3494401489740939</v>
      </c>
    </row>
    <row r="193" spans="1:31" x14ac:dyDescent="0.25">
      <c r="A193" s="2">
        <v>48</v>
      </c>
      <c r="B193" s="5">
        <v>8.5405092592592598E-3</v>
      </c>
      <c r="C193" s="2">
        <v>30126</v>
      </c>
      <c r="D193" s="2">
        <v>1</v>
      </c>
      <c r="E193" s="2">
        <v>30110</v>
      </c>
      <c r="F193" s="2">
        <v>8</v>
      </c>
      <c r="G193" s="2" t="s">
        <v>13</v>
      </c>
      <c r="H193" s="2">
        <v>0</v>
      </c>
      <c r="I193" s="2">
        <v>99</v>
      </c>
      <c r="J193" s="2">
        <v>0.15</v>
      </c>
      <c r="K193" s="2">
        <v>2</v>
      </c>
      <c r="L193" s="7">
        <v>43171.925208333334</v>
      </c>
      <c r="M193" s="2">
        <v>30126</v>
      </c>
      <c r="N193" s="2" t="s">
        <v>13</v>
      </c>
      <c r="O193" s="2">
        <v>9003</v>
      </c>
      <c r="P193" s="2">
        <v>0.5</v>
      </c>
      <c r="Q193" s="2">
        <v>9002</v>
      </c>
      <c r="R193" s="2">
        <v>0.6</v>
      </c>
      <c r="S193" s="2">
        <v>9003</v>
      </c>
      <c r="T193" s="2">
        <v>0.5</v>
      </c>
      <c r="U193" s="2">
        <v>9002</v>
      </c>
      <c r="V193" s="2">
        <v>0.4</v>
      </c>
      <c r="W193" s="2">
        <f t="shared" si="15"/>
        <v>1.22</v>
      </c>
      <c r="Z193" s="2">
        <f t="shared" si="16"/>
        <v>0.875</v>
      </c>
      <c r="AA193" s="2">
        <f t="shared" si="17"/>
        <v>1.2386028220935801</v>
      </c>
      <c r="AB193" s="2">
        <f t="shared" si="21"/>
        <v>4.3377564591705999</v>
      </c>
      <c r="AC193" s="2">
        <f t="shared" si="18"/>
        <v>0.28301886792452829</v>
      </c>
      <c r="AD193" s="2">
        <f t="shared" si="19"/>
        <v>-0.47728317235897072</v>
      </c>
      <c r="AE193" s="2">
        <f t="shared" si="20"/>
        <v>3.3494401489740939</v>
      </c>
    </row>
    <row r="194" spans="1:31" x14ac:dyDescent="0.25">
      <c r="A194" s="2">
        <v>49</v>
      </c>
      <c r="B194" s="5">
        <v>8.9884259259259257E-3</v>
      </c>
      <c r="C194" s="2">
        <v>71</v>
      </c>
      <c r="D194" s="2">
        <v>0</v>
      </c>
      <c r="E194" s="2">
        <v>59</v>
      </c>
      <c r="F194" s="2">
        <v>7</v>
      </c>
      <c r="G194" s="2" t="s">
        <v>13</v>
      </c>
      <c r="H194" s="2">
        <v>0</v>
      </c>
      <c r="I194" s="2">
        <v>99</v>
      </c>
      <c r="J194" s="2">
        <v>0.15</v>
      </c>
      <c r="K194" s="2">
        <v>2</v>
      </c>
      <c r="L194" s="7">
        <v>43171.925659722219</v>
      </c>
      <c r="M194" s="2">
        <v>71</v>
      </c>
      <c r="N194" s="2" t="s">
        <v>13</v>
      </c>
      <c r="O194" s="2">
        <v>9003</v>
      </c>
      <c r="P194" s="2">
        <v>0.5</v>
      </c>
      <c r="Q194" s="2">
        <v>9002</v>
      </c>
      <c r="R194" s="2">
        <v>0.6</v>
      </c>
      <c r="S194" s="2">
        <v>9003</v>
      </c>
      <c r="T194" s="2">
        <v>0.5</v>
      </c>
      <c r="U194" s="2">
        <v>9002</v>
      </c>
      <c r="V194" s="2">
        <v>0.4</v>
      </c>
      <c r="W194" s="2">
        <f t="shared" si="15"/>
        <v>1.22</v>
      </c>
      <c r="Z194" s="2">
        <f t="shared" si="16"/>
        <v>0.875</v>
      </c>
      <c r="AA194" s="2">
        <f t="shared" si="17"/>
        <v>1.2386028220935801</v>
      </c>
      <c r="AB194" s="2">
        <f t="shared" si="21"/>
        <v>4.3377564591705999</v>
      </c>
      <c r="AC194" s="2">
        <f t="shared" si="18"/>
        <v>0.28301886792452829</v>
      </c>
      <c r="AD194" s="2">
        <f t="shared" si="19"/>
        <v>-0.47728317235897072</v>
      </c>
      <c r="AE194" s="2">
        <f t="shared" si="20"/>
        <v>3.3494401489740939</v>
      </c>
    </row>
    <row r="195" spans="1:31" x14ac:dyDescent="0.25">
      <c r="A195" s="2">
        <v>50</v>
      </c>
      <c r="B195" s="5">
        <v>9.2349537037037036E-3</v>
      </c>
      <c r="C195" s="2">
        <v>37085</v>
      </c>
      <c r="D195" s="2">
        <v>1</v>
      </c>
      <c r="E195" s="2">
        <v>37073</v>
      </c>
      <c r="F195" s="2">
        <v>6</v>
      </c>
      <c r="G195" s="2" t="s">
        <v>11</v>
      </c>
      <c r="H195" s="2">
        <v>0</v>
      </c>
      <c r="I195" s="2">
        <v>99</v>
      </c>
      <c r="J195" s="2">
        <v>0.21</v>
      </c>
      <c r="K195" s="2">
        <v>2</v>
      </c>
      <c r="L195" s="7">
        <v>43171.925902777781</v>
      </c>
      <c r="M195" s="2">
        <v>37085</v>
      </c>
      <c r="N195" s="2" t="s">
        <v>11</v>
      </c>
      <c r="O195" s="2">
        <v>9002</v>
      </c>
      <c r="P195" s="2">
        <v>0</v>
      </c>
      <c r="Q195" s="2">
        <v>9004</v>
      </c>
      <c r="R195" s="2">
        <v>0</v>
      </c>
      <c r="S195" s="2">
        <v>9002</v>
      </c>
      <c r="T195" s="2">
        <v>1</v>
      </c>
      <c r="U195" s="2">
        <v>9004</v>
      </c>
      <c r="V195" s="2">
        <v>1</v>
      </c>
      <c r="W195" s="2">
        <f t="shared" si="15"/>
        <v>0.79</v>
      </c>
      <c r="Z195" s="2">
        <f t="shared" si="16"/>
        <v>0.875</v>
      </c>
      <c r="AA195" s="2">
        <f t="shared" si="17"/>
        <v>1.2386028220935801</v>
      </c>
      <c r="AB195" s="2">
        <f t="shared" si="21"/>
        <v>4.3377564591705999</v>
      </c>
      <c r="AC195" s="2">
        <f t="shared" si="18"/>
        <v>0.39622641509433959</v>
      </c>
      <c r="AD195" s="2">
        <f t="shared" si="19"/>
        <v>0.46249288723066684</v>
      </c>
      <c r="AE195" s="2">
        <f t="shared" si="20"/>
        <v>4.2892162085637313</v>
      </c>
    </row>
    <row r="196" spans="1:31" x14ac:dyDescent="0.25">
      <c r="A196" s="2">
        <v>51</v>
      </c>
      <c r="B196" s="5">
        <v>9.6990740740740735E-3</v>
      </c>
      <c r="C196" s="2">
        <v>61</v>
      </c>
      <c r="D196" s="2">
        <v>0</v>
      </c>
      <c r="E196" s="2">
        <v>50</v>
      </c>
      <c r="F196" s="2">
        <v>5</v>
      </c>
      <c r="G196" s="2" t="s">
        <v>11</v>
      </c>
      <c r="H196" s="2">
        <v>0</v>
      </c>
      <c r="I196" s="2">
        <v>99</v>
      </c>
      <c r="J196" s="2">
        <v>0.21</v>
      </c>
      <c r="K196" s="2">
        <v>2</v>
      </c>
      <c r="L196" s="7">
        <v>43171.926365740743</v>
      </c>
      <c r="M196" s="2">
        <v>61</v>
      </c>
      <c r="N196" s="2" t="s">
        <v>11</v>
      </c>
      <c r="O196" s="2">
        <v>9002</v>
      </c>
      <c r="P196" s="2">
        <v>0</v>
      </c>
      <c r="Q196" s="2">
        <v>9004</v>
      </c>
      <c r="R196" s="2">
        <v>0</v>
      </c>
      <c r="S196" s="2">
        <v>9002</v>
      </c>
      <c r="T196" s="2">
        <v>1</v>
      </c>
      <c r="U196" s="2">
        <v>9004</v>
      </c>
      <c r="V196" s="2">
        <v>1</v>
      </c>
      <c r="W196" s="2">
        <f t="shared" ref="W196:W212" si="22">ROUND(AC196*T196 + AC196*V196 + Z196*P196+Z196*R196, 2)</f>
        <v>0.79</v>
      </c>
      <c r="Z196" s="2">
        <f t="shared" ref="Z196:Z212" si="23">(I196-$Y$6)/($Y$7-$Y$6)</f>
        <v>0.875</v>
      </c>
      <c r="AA196" s="2">
        <f t="shared" ref="AA196:AA212" si="24">(I196-$Y$3)/$Y$4</f>
        <v>1.2386028220935801</v>
      </c>
      <c r="AB196" s="2">
        <f t="shared" si="21"/>
        <v>4.3377564591705999</v>
      </c>
      <c r="AC196" s="2">
        <f t="shared" ref="AC196:AC212" si="25">(J196-$Y$14)/($Y$15-$Y$14)</f>
        <v>0.39622641509433959</v>
      </c>
      <c r="AD196" s="2">
        <f t="shared" ref="AD196:AD212" si="26">(J196-$Y$11)/$Y$12</f>
        <v>0.46249288723066684</v>
      </c>
      <c r="AE196" s="2">
        <f t="shared" ref="AE196:AE212" si="27">AD196+$Y$16+1</f>
        <v>4.2892162085637313</v>
      </c>
    </row>
    <row r="197" spans="1:31" x14ac:dyDescent="0.25">
      <c r="A197" s="2">
        <v>52</v>
      </c>
      <c r="B197" s="5">
        <v>9.945601851851853E-3</v>
      </c>
      <c r="C197" s="2">
        <v>11569</v>
      </c>
      <c r="D197" s="2">
        <v>1</v>
      </c>
      <c r="E197" s="2">
        <v>11557</v>
      </c>
      <c r="F197" s="2">
        <v>6</v>
      </c>
      <c r="G197" s="2" t="s">
        <v>12</v>
      </c>
      <c r="H197" s="2">
        <v>0</v>
      </c>
      <c r="I197" s="2">
        <v>99</v>
      </c>
      <c r="J197" s="2">
        <v>0.17</v>
      </c>
      <c r="K197" s="2">
        <v>2</v>
      </c>
      <c r="L197" s="7">
        <v>43171.926608796297</v>
      </c>
      <c r="M197" s="2">
        <v>11569</v>
      </c>
      <c r="N197" s="2" t="s">
        <v>12</v>
      </c>
      <c r="O197" s="2">
        <v>9005</v>
      </c>
      <c r="P197" s="2">
        <v>0</v>
      </c>
      <c r="Q197" s="2">
        <v>9002</v>
      </c>
      <c r="R197" s="2">
        <v>0</v>
      </c>
      <c r="S197" s="2">
        <v>9005</v>
      </c>
      <c r="T197" s="2">
        <v>1</v>
      </c>
      <c r="U197" s="2">
        <v>9002</v>
      </c>
      <c r="V197" s="2">
        <v>1</v>
      </c>
      <c r="W197" s="2">
        <f t="shared" si="22"/>
        <v>0.64</v>
      </c>
      <c r="Z197" s="2">
        <f t="shared" si="23"/>
        <v>0.875</v>
      </c>
      <c r="AA197" s="2">
        <f t="shared" si="24"/>
        <v>1.2386028220935801</v>
      </c>
      <c r="AB197" s="2">
        <f t="shared" si="21"/>
        <v>4.3377564591705999</v>
      </c>
      <c r="AC197" s="2">
        <f t="shared" si="25"/>
        <v>0.32075471698113206</v>
      </c>
      <c r="AD197" s="2">
        <f t="shared" si="26"/>
        <v>-0.16402448582909121</v>
      </c>
      <c r="AE197" s="2">
        <f t="shared" si="27"/>
        <v>3.6626988355039733</v>
      </c>
    </row>
    <row r="198" spans="1:31" x14ac:dyDescent="0.25">
      <c r="A198" s="2">
        <v>53</v>
      </c>
      <c r="B198" s="5">
        <v>1.0412037037037037E-2</v>
      </c>
      <c r="C198" s="2">
        <v>71</v>
      </c>
      <c r="D198" s="2">
        <v>0</v>
      </c>
      <c r="E198" s="2">
        <v>60</v>
      </c>
      <c r="F198" s="2">
        <v>6</v>
      </c>
      <c r="G198" s="2" t="s">
        <v>12</v>
      </c>
      <c r="H198" s="2">
        <v>0</v>
      </c>
      <c r="I198" s="2">
        <v>99</v>
      </c>
      <c r="J198" s="2">
        <v>0.17</v>
      </c>
      <c r="K198" s="2">
        <v>2</v>
      </c>
      <c r="L198" s="7">
        <v>43171.927083333336</v>
      </c>
      <c r="M198" s="2">
        <v>71</v>
      </c>
      <c r="N198" s="2" t="s">
        <v>12</v>
      </c>
      <c r="O198" s="2">
        <v>9005</v>
      </c>
      <c r="P198" s="2">
        <v>0</v>
      </c>
      <c r="Q198" s="2">
        <v>9002</v>
      </c>
      <c r="R198" s="2">
        <v>0</v>
      </c>
      <c r="S198" s="2">
        <v>9005</v>
      </c>
      <c r="T198" s="2">
        <v>1</v>
      </c>
      <c r="U198" s="2">
        <v>9002</v>
      </c>
      <c r="V198" s="2">
        <v>1</v>
      </c>
      <c r="W198" s="2">
        <f t="shared" si="22"/>
        <v>0.64</v>
      </c>
      <c r="Z198" s="2">
        <f t="shared" si="23"/>
        <v>0.875</v>
      </c>
      <c r="AA198" s="2">
        <f t="shared" si="24"/>
        <v>1.2386028220935801</v>
      </c>
      <c r="AB198" s="2">
        <f t="shared" si="21"/>
        <v>4.3377564591705999</v>
      </c>
      <c r="AC198" s="2">
        <f t="shared" si="25"/>
        <v>0.32075471698113206</v>
      </c>
      <c r="AD198" s="2">
        <f t="shared" si="26"/>
        <v>-0.16402448582909121</v>
      </c>
      <c r="AE198" s="2">
        <f t="shared" si="27"/>
        <v>3.6626988355039733</v>
      </c>
    </row>
    <row r="199" spans="1:31" x14ac:dyDescent="0.25">
      <c r="A199" s="2">
        <v>54</v>
      </c>
      <c r="B199" s="5">
        <v>1.0658564814814815E-2</v>
      </c>
      <c r="C199" s="2">
        <v>38684</v>
      </c>
      <c r="D199" s="2">
        <v>0</v>
      </c>
      <c r="E199" s="2">
        <v>38672</v>
      </c>
      <c r="F199" s="2">
        <v>5</v>
      </c>
      <c r="G199" s="2" t="s">
        <v>11</v>
      </c>
      <c r="H199" s="2">
        <v>0</v>
      </c>
      <c r="I199" s="2">
        <v>98.5</v>
      </c>
      <c r="J199" s="2">
        <v>0.22</v>
      </c>
      <c r="K199" s="2">
        <v>2</v>
      </c>
      <c r="L199" s="7">
        <v>43171.92732638889</v>
      </c>
      <c r="M199" s="2">
        <v>38684</v>
      </c>
      <c r="N199" s="2" t="s">
        <v>11</v>
      </c>
      <c r="O199" s="2">
        <v>9002</v>
      </c>
      <c r="P199" s="2">
        <v>0.4</v>
      </c>
      <c r="Q199" s="2">
        <v>9004</v>
      </c>
      <c r="R199" s="2">
        <v>0.4</v>
      </c>
      <c r="S199" s="2">
        <v>9002</v>
      </c>
      <c r="T199" s="2">
        <v>0.6</v>
      </c>
      <c r="U199" s="2">
        <v>9004</v>
      </c>
      <c r="V199" s="2">
        <v>0.6</v>
      </c>
      <c r="W199" s="2">
        <f t="shared" si="22"/>
        <v>1.1499999999999999</v>
      </c>
      <c r="Z199" s="2">
        <f t="shared" si="23"/>
        <v>0.8125</v>
      </c>
      <c r="AA199" s="2">
        <f t="shared" si="24"/>
        <v>1.0001916464385372</v>
      </c>
      <c r="AB199" s="2">
        <f t="shared" si="21"/>
        <v>4.0993452835155573</v>
      </c>
      <c r="AC199" s="2">
        <f t="shared" si="25"/>
        <v>0.41509433962264147</v>
      </c>
      <c r="AD199" s="2">
        <f t="shared" si="26"/>
        <v>0.61912223049560655</v>
      </c>
      <c r="AE199" s="2">
        <f t="shared" si="27"/>
        <v>4.445845551828671</v>
      </c>
    </row>
    <row r="200" spans="1:31" x14ac:dyDescent="0.25">
      <c r="A200" s="2">
        <v>55</v>
      </c>
      <c r="B200" s="5">
        <v>1.113425925925926E-2</v>
      </c>
      <c r="C200" s="2">
        <v>10387</v>
      </c>
      <c r="D200" s="2">
        <v>0</v>
      </c>
      <c r="E200" s="2">
        <v>10375</v>
      </c>
      <c r="F200" s="2">
        <v>6</v>
      </c>
      <c r="G200" s="2" t="s">
        <v>13</v>
      </c>
      <c r="H200" s="2">
        <v>0</v>
      </c>
      <c r="I200" s="2">
        <v>98</v>
      </c>
      <c r="J200" s="2">
        <v>0.21</v>
      </c>
      <c r="K200" s="2">
        <v>2</v>
      </c>
      <c r="L200" s="7">
        <v>43171.927800925929</v>
      </c>
      <c r="M200" s="2">
        <v>10387</v>
      </c>
      <c r="N200" s="2" t="s">
        <v>13</v>
      </c>
      <c r="O200" s="2">
        <v>9003</v>
      </c>
      <c r="P200" s="2">
        <v>0.5</v>
      </c>
      <c r="Q200" s="2">
        <v>9002</v>
      </c>
      <c r="R200" s="2">
        <v>0.6</v>
      </c>
      <c r="S200" s="2">
        <v>9003</v>
      </c>
      <c r="T200" s="2">
        <v>0.5</v>
      </c>
      <c r="U200" s="2">
        <v>9002</v>
      </c>
      <c r="V200" s="2">
        <v>0.4</v>
      </c>
      <c r="W200" s="2">
        <f t="shared" si="22"/>
        <v>1.18</v>
      </c>
      <c r="Z200" s="2">
        <f t="shared" si="23"/>
        <v>0.75</v>
      </c>
      <c r="AA200" s="2">
        <f t="shared" si="24"/>
        <v>0.76178047078349431</v>
      </c>
      <c r="AB200" s="2">
        <f t="shared" si="21"/>
        <v>3.8609341078605142</v>
      </c>
      <c r="AC200" s="2">
        <f t="shared" si="25"/>
        <v>0.39622641509433959</v>
      </c>
      <c r="AD200" s="2">
        <f t="shared" si="26"/>
        <v>0.46249288723066684</v>
      </c>
      <c r="AE200" s="2">
        <f t="shared" si="27"/>
        <v>4.2892162085637313</v>
      </c>
    </row>
    <row r="201" spans="1:31" x14ac:dyDescent="0.25">
      <c r="A201" s="2">
        <v>56</v>
      </c>
      <c r="B201" s="5">
        <v>1.1766203703703704E-2</v>
      </c>
      <c r="C201" s="2">
        <v>31100</v>
      </c>
      <c r="D201" s="2">
        <v>0</v>
      </c>
      <c r="E201" s="2">
        <v>31086</v>
      </c>
      <c r="F201" s="2">
        <v>8</v>
      </c>
      <c r="G201" s="2" t="s">
        <v>13</v>
      </c>
      <c r="H201" s="2">
        <v>0</v>
      </c>
      <c r="I201" s="2">
        <v>98</v>
      </c>
      <c r="J201" s="2">
        <v>0.21</v>
      </c>
      <c r="K201" s="2">
        <v>2</v>
      </c>
      <c r="L201" s="7">
        <v>43171.928437499999</v>
      </c>
      <c r="M201" s="2">
        <v>31100</v>
      </c>
      <c r="N201" s="2" t="s">
        <v>13</v>
      </c>
      <c r="O201" s="2">
        <v>9003</v>
      </c>
      <c r="P201" s="2">
        <v>0.5</v>
      </c>
      <c r="Q201" s="2">
        <v>9002</v>
      </c>
      <c r="R201" s="2">
        <v>0.6</v>
      </c>
      <c r="S201" s="2">
        <v>9003</v>
      </c>
      <c r="T201" s="2">
        <v>0.5</v>
      </c>
      <c r="U201" s="2">
        <v>9002</v>
      </c>
      <c r="V201" s="2">
        <v>0.4</v>
      </c>
      <c r="W201" s="2">
        <f t="shared" si="22"/>
        <v>1.18</v>
      </c>
      <c r="Z201" s="2">
        <f t="shared" si="23"/>
        <v>0.75</v>
      </c>
      <c r="AA201" s="2">
        <f t="shared" si="24"/>
        <v>0.76178047078349431</v>
      </c>
      <c r="AB201" s="2">
        <f t="shared" si="21"/>
        <v>3.8609341078605142</v>
      </c>
      <c r="AC201" s="2">
        <f t="shared" si="25"/>
        <v>0.39622641509433959</v>
      </c>
      <c r="AD201" s="2">
        <f t="shared" si="26"/>
        <v>0.46249288723066684</v>
      </c>
      <c r="AE201" s="2">
        <f t="shared" si="27"/>
        <v>4.2892162085637313</v>
      </c>
    </row>
    <row r="202" spans="1:31" x14ac:dyDescent="0.25">
      <c r="A202" s="2">
        <v>57</v>
      </c>
      <c r="B202" s="5">
        <v>1.7607638888888891E-2</v>
      </c>
      <c r="C202" s="2">
        <v>8186</v>
      </c>
      <c r="D202" s="2">
        <v>0</v>
      </c>
      <c r="E202" s="2">
        <v>8176</v>
      </c>
      <c r="F202" s="2">
        <v>4</v>
      </c>
      <c r="G202" s="2" t="s">
        <v>12</v>
      </c>
      <c r="H202" s="2">
        <v>0</v>
      </c>
      <c r="I202" s="2">
        <v>96.5</v>
      </c>
      <c r="J202" s="2">
        <v>0.13</v>
      </c>
      <c r="K202" s="2">
        <v>2</v>
      </c>
      <c r="L202" s="7">
        <v>43171.934270833335</v>
      </c>
      <c r="M202" s="2">
        <v>8186</v>
      </c>
      <c r="N202" s="2" t="s">
        <v>12</v>
      </c>
      <c r="O202" s="2">
        <v>9005</v>
      </c>
      <c r="P202" s="2">
        <v>0</v>
      </c>
      <c r="Q202" s="2">
        <v>9002</v>
      </c>
      <c r="R202" s="2">
        <v>0</v>
      </c>
      <c r="S202" s="2">
        <v>9005</v>
      </c>
      <c r="T202" s="2">
        <v>1</v>
      </c>
      <c r="U202" s="2">
        <v>9002</v>
      </c>
      <c r="V202" s="2">
        <v>1</v>
      </c>
      <c r="W202" s="2">
        <f t="shared" si="22"/>
        <v>0.49</v>
      </c>
      <c r="Z202" s="2">
        <f t="shared" si="23"/>
        <v>0.5625</v>
      </c>
      <c r="AA202" s="2">
        <f t="shared" si="24"/>
        <v>4.6546943818365771E-2</v>
      </c>
      <c r="AB202" s="2">
        <f t="shared" si="21"/>
        <v>3.1457005808953857</v>
      </c>
      <c r="AC202" s="2">
        <f t="shared" si="25"/>
        <v>0.24528301886792453</v>
      </c>
      <c r="AD202" s="2">
        <f t="shared" si="26"/>
        <v>-0.79054185888884976</v>
      </c>
      <c r="AE202" s="2">
        <f t="shared" si="27"/>
        <v>3.0361814624442145</v>
      </c>
    </row>
    <row r="203" spans="1:31" x14ac:dyDescent="0.25">
      <c r="A203" s="2">
        <v>58</v>
      </c>
      <c r="B203" s="5">
        <v>1.8072916666666664E-2</v>
      </c>
      <c r="C203" s="2">
        <v>11263</v>
      </c>
      <c r="D203" s="2">
        <v>0</v>
      </c>
      <c r="E203" s="2">
        <v>11253</v>
      </c>
      <c r="F203" s="2">
        <v>5</v>
      </c>
      <c r="G203" s="2" t="s">
        <v>11</v>
      </c>
      <c r="H203" s="2">
        <v>0</v>
      </c>
      <c r="I203" s="2">
        <v>95.5</v>
      </c>
      <c r="J203" s="2">
        <v>0.09</v>
      </c>
      <c r="K203" s="2">
        <v>2</v>
      </c>
      <c r="L203" s="7">
        <v>43171.934745370374</v>
      </c>
      <c r="M203" s="2">
        <v>11263</v>
      </c>
      <c r="N203" s="2" t="s">
        <v>11</v>
      </c>
      <c r="O203" s="2">
        <v>9002</v>
      </c>
      <c r="P203" s="2">
        <v>0.4</v>
      </c>
      <c r="Q203" s="2">
        <v>9004</v>
      </c>
      <c r="R203" s="2">
        <v>0.4</v>
      </c>
      <c r="S203" s="2">
        <v>9002</v>
      </c>
      <c r="T203" s="2">
        <v>0.6</v>
      </c>
      <c r="U203" s="2">
        <v>9004</v>
      </c>
      <c r="V203" s="2">
        <v>0.6</v>
      </c>
      <c r="W203" s="2">
        <f t="shared" si="22"/>
        <v>0.55000000000000004</v>
      </c>
      <c r="Z203" s="2">
        <f t="shared" si="23"/>
        <v>0.4375</v>
      </c>
      <c r="AA203" s="2">
        <f t="shared" si="24"/>
        <v>-0.43027540749171994</v>
      </c>
      <c r="AB203" s="2">
        <f t="shared" si="21"/>
        <v>2.6688782295853</v>
      </c>
      <c r="AC203" s="2">
        <f t="shared" si="25"/>
        <v>0.16981132075471697</v>
      </c>
      <c r="AD203" s="2">
        <f t="shared" si="26"/>
        <v>-1.4170592319486082</v>
      </c>
      <c r="AE203" s="2">
        <f t="shared" si="27"/>
        <v>2.4096640893844565</v>
      </c>
    </row>
    <row r="204" spans="1:31" x14ac:dyDescent="0.25">
      <c r="A204" s="2">
        <v>59</v>
      </c>
      <c r="B204" s="5">
        <v>1.8535879629629628E-2</v>
      </c>
      <c r="C204" s="2">
        <v>30084</v>
      </c>
      <c r="D204" s="2">
        <v>0</v>
      </c>
      <c r="E204" s="2">
        <v>30074</v>
      </c>
      <c r="F204" s="2">
        <v>5</v>
      </c>
      <c r="G204" s="2" t="s">
        <v>11</v>
      </c>
      <c r="H204" s="2">
        <v>0</v>
      </c>
      <c r="I204" s="2">
        <v>95.5</v>
      </c>
      <c r="J204" s="2">
        <v>0.09</v>
      </c>
      <c r="K204" s="2">
        <v>2</v>
      </c>
      <c r="L204" s="7">
        <v>43171.935196759259</v>
      </c>
      <c r="M204" s="2">
        <v>30084</v>
      </c>
      <c r="N204" s="2" t="s">
        <v>11</v>
      </c>
      <c r="O204" s="2">
        <v>9002</v>
      </c>
      <c r="P204" s="2">
        <v>0.4</v>
      </c>
      <c r="Q204" s="2">
        <v>9004</v>
      </c>
      <c r="R204" s="2">
        <v>0.4</v>
      </c>
      <c r="S204" s="2">
        <v>9002</v>
      </c>
      <c r="T204" s="2">
        <v>0.6</v>
      </c>
      <c r="U204" s="2">
        <v>9004</v>
      </c>
      <c r="V204" s="2">
        <v>0.6</v>
      </c>
      <c r="W204" s="2">
        <f t="shared" si="22"/>
        <v>0.55000000000000004</v>
      </c>
      <c r="Z204" s="2">
        <f t="shared" si="23"/>
        <v>0.4375</v>
      </c>
      <c r="AA204" s="2">
        <f t="shared" si="24"/>
        <v>-0.43027540749171994</v>
      </c>
      <c r="AB204" s="2">
        <f t="shared" si="21"/>
        <v>2.6688782295853</v>
      </c>
      <c r="AC204" s="2">
        <f t="shared" si="25"/>
        <v>0.16981132075471697</v>
      </c>
      <c r="AD204" s="2">
        <f t="shared" si="26"/>
        <v>-1.4170592319486082</v>
      </c>
      <c r="AE204" s="2">
        <f t="shared" si="27"/>
        <v>2.4096640893844565</v>
      </c>
    </row>
    <row r="205" spans="1:31" x14ac:dyDescent="0.25">
      <c r="A205" s="2">
        <v>60</v>
      </c>
      <c r="B205" s="5">
        <v>1.8997685185185183E-2</v>
      </c>
      <c r="C205" s="2">
        <v>107003</v>
      </c>
      <c r="D205" s="2">
        <v>0</v>
      </c>
      <c r="E205" s="2">
        <v>106990</v>
      </c>
      <c r="F205" s="2">
        <v>6</v>
      </c>
      <c r="G205" s="2" t="s">
        <v>13</v>
      </c>
      <c r="H205" s="2">
        <v>0</v>
      </c>
      <c r="I205" s="2">
        <v>95.5</v>
      </c>
      <c r="J205" s="2">
        <v>0</v>
      </c>
      <c r="K205" s="2">
        <v>2</v>
      </c>
      <c r="L205" s="7">
        <v>43171.935659722221</v>
      </c>
      <c r="M205" s="2">
        <v>107003</v>
      </c>
      <c r="N205" s="2" t="s">
        <v>13</v>
      </c>
      <c r="O205" s="2">
        <v>9003</v>
      </c>
      <c r="P205" s="2">
        <v>0.6</v>
      </c>
      <c r="Q205" s="2">
        <v>9002</v>
      </c>
      <c r="R205" s="2">
        <v>0.5</v>
      </c>
      <c r="S205" s="2">
        <v>9003</v>
      </c>
      <c r="T205" s="2">
        <v>0.4</v>
      </c>
      <c r="U205" s="2">
        <v>9002</v>
      </c>
      <c r="V205" s="2">
        <v>0.5</v>
      </c>
      <c r="W205" s="2">
        <f t="shared" si="22"/>
        <v>0.48</v>
      </c>
      <c r="Z205" s="2">
        <f t="shared" si="23"/>
        <v>0.4375</v>
      </c>
      <c r="AA205" s="2">
        <f t="shared" si="24"/>
        <v>-0.43027540749171994</v>
      </c>
      <c r="AB205" s="2">
        <f t="shared" si="21"/>
        <v>2.6688782295853</v>
      </c>
      <c r="AC205" s="2">
        <f t="shared" si="25"/>
        <v>0</v>
      </c>
      <c r="AD205" s="2">
        <f t="shared" si="26"/>
        <v>-2.8267233213330645</v>
      </c>
      <c r="AE205" s="2">
        <f t="shared" si="27"/>
        <v>1</v>
      </c>
    </row>
    <row r="206" spans="1:31" x14ac:dyDescent="0.25">
      <c r="A206" s="2">
        <v>61</v>
      </c>
      <c r="B206" s="5">
        <v>2.0049768518518519E-2</v>
      </c>
      <c r="C206" s="2">
        <v>17510</v>
      </c>
      <c r="D206" s="2">
        <v>0</v>
      </c>
      <c r="E206" s="2">
        <v>17497</v>
      </c>
      <c r="F206" s="2">
        <v>5</v>
      </c>
      <c r="G206" s="2" t="s">
        <v>13</v>
      </c>
      <c r="H206" s="2">
        <v>0</v>
      </c>
      <c r="I206" s="2">
        <v>95.5</v>
      </c>
      <c r="J206" s="2">
        <v>0</v>
      </c>
      <c r="K206" s="2">
        <v>2</v>
      </c>
      <c r="L206" s="7">
        <v>43171.936712962961</v>
      </c>
      <c r="M206" s="2">
        <v>17510</v>
      </c>
      <c r="N206" s="2" t="s">
        <v>13</v>
      </c>
      <c r="O206" s="2">
        <v>9003</v>
      </c>
      <c r="P206" s="2">
        <v>0.6</v>
      </c>
      <c r="Q206" s="2">
        <v>9002</v>
      </c>
      <c r="R206" s="2">
        <v>0.5</v>
      </c>
      <c r="S206" s="2">
        <v>9003</v>
      </c>
      <c r="T206" s="2">
        <v>0.4</v>
      </c>
      <c r="U206" s="2">
        <v>9002</v>
      </c>
      <c r="V206" s="2">
        <v>0.5</v>
      </c>
      <c r="W206" s="2">
        <f t="shared" si="22"/>
        <v>0.48</v>
      </c>
      <c r="Z206" s="2">
        <f t="shared" si="23"/>
        <v>0.4375</v>
      </c>
      <c r="AA206" s="2">
        <f t="shared" si="24"/>
        <v>-0.43027540749171994</v>
      </c>
      <c r="AB206" s="2">
        <f t="shared" si="21"/>
        <v>2.6688782295853</v>
      </c>
      <c r="AC206" s="2">
        <f t="shared" si="25"/>
        <v>0</v>
      </c>
      <c r="AD206" s="2">
        <f t="shared" si="26"/>
        <v>-2.8267233213330645</v>
      </c>
      <c r="AE206" s="2">
        <f t="shared" si="27"/>
        <v>1</v>
      </c>
    </row>
    <row r="207" spans="1:31" x14ac:dyDescent="0.25">
      <c r="A207" s="2">
        <v>62</v>
      </c>
      <c r="B207" s="5">
        <v>1.9929398148148151E-2</v>
      </c>
      <c r="C207" s="2">
        <v>30069</v>
      </c>
      <c r="D207" s="2">
        <v>0</v>
      </c>
      <c r="E207" s="2">
        <v>30060</v>
      </c>
      <c r="F207" s="2">
        <v>4</v>
      </c>
      <c r="G207" s="2" t="s">
        <v>13</v>
      </c>
      <c r="H207" s="2">
        <v>0</v>
      </c>
      <c r="I207" s="2">
        <v>95.5</v>
      </c>
      <c r="J207" s="2">
        <v>0</v>
      </c>
      <c r="K207" s="2">
        <v>2</v>
      </c>
      <c r="L207" s="7">
        <v>43171.936597222222</v>
      </c>
      <c r="M207" s="2">
        <v>30069</v>
      </c>
      <c r="N207" s="2" t="s">
        <v>13</v>
      </c>
      <c r="O207" s="2">
        <v>9003</v>
      </c>
      <c r="P207" s="2">
        <v>0.6</v>
      </c>
      <c r="Q207" s="2">
        <v>9002</v>
      </c>
      <c r="R207" s="2">
        <v>0.5</v>
      </c>
      <c r="S207" s="2">
        <v>9003</v>
      </c>
      <c r="T207" s="2">
        <v>0.4</v>
      </c>
      <c r="U207" s="2">
        <v>9002</v>
      </c>
      <c r="V207" s="2">
        <v>0.5</v>
      </c>
      <c r="W207" s="2">
        <f t="shared" si="22"/>
        <v>0.48</v>
      </c>
      <c r="Z207" s="2">
        <f t="shared" si="23"/>
        <v>0.4375</v>
      </c>
      <c r="AA207" s="2">
        <f t="shared" si="24"/>
        <v>-0.43027540749171994</v>
      </c>
      <c r="AB207" s="2">
        <f t="shared" si="21"/>
        <v>2.6688782295853</v>
      </c>
      <c r="AC207" s="2">
        <f t="shared" si="25"/>
        <v>0</v>
      </c>
      <c r="AD207" s="2">
        <f t="shared" si="26"/>
        <v>-2.8267233213330645</v>
      </c>
      <c r="AE207" s="2">
        <f t="shared" si="27"/>
        <v>1</v>
      </c>
    </row>
    <row r="208" spans="1:31" x14ac:dyDescent="0.25">
      <c r="A208" s="2">
        <v>63</v>
      </c>
      <c r="B208" s="5">
        <v>2.0390046296296298E-2</v>
      </c>
      <c r="C208" s="2">
        <v>38759</v>
      </c>
      <c r="D208" s="2">
        <v>0</v>
      </c>
      <c r="E208" s="2">
        <v>38745</v>
      </c>
      <c r="F208" s="2">
        <v>7</v>
      </c>
      <c r="G208" s="2" t="s">
        <v>13</v>
      </c>
      <c r="H208" s="2">
        <v>0</v>
      </c>
      <c r="I208" s="2">
        <v>95.5</v>
      </c>
      <c r="J208" s="2">
        <v>0.13</v>
      </c>
      <c r="K208" s="2">
        <v>2</v>
      </c>
      <c r="L208" s="7">
        <v>43171.937060185184</v>
      </c>
      <c r="M208" s="2">
        <v>38759</v>
      </c>
      <c r="N208" s="2" t="s">
        <v>13</v>
      </c>
      <c r="O208" s="2">
        <v>9003</v>
      </c>
      <c r="P208" s="2">
        <v>0.6</v>
      </c>
      <c r="Q208" s="2">
        <v>9002</v>
      </c>
      <c r="R208" s="2">
        <v>0.5</v>
      </c>
      <c r="S208" s="2">
        <v>9003</v>
      </c>
      <c r="T208" s="2">
        <v>0.4</v>
      </c>
      <c r="U208" s="2">
        <v>9002</v>
      </c>
      <c r="V208" s="2">
        <v>0.5</v>
      </c>
      <c r="W208" s="2">
        <f t="shared" si="22"/>
        <v>0.7</v>
      </c>
      <c r="Z208" s="2">
        <f t="shared" si="23"/>
        <v>0.4375</v>
      </c>
      <c r="AA208" s="2">
        <f t="shared" si="24"/>
        <v>-0.43027540749171994</v>
      </c>
      <c r="AB208" s="2">
        <f t="shared" si="21"/>
        <v>2.6688782295853</v>
      </c>
      <c r="AC208" s="2">
        <f t="shared" si="25"/>
        <v>0.24528301886792453</v>
      </c>
      <c r="AD208" s="2">
        <f t="shared" si="26"/>
        <v>-0.79054185888884976</v>
      </c>
      <c r="AE208" s="2">
        <f t="shared" si="27"/>
        <v>3.0361814624442145</v>
      </c>
    </row>
    <row r="209" spans="1:31" x14ac:dyDescent="0.25">
      <c r="A209" s="2">
        <v>64</v>
      </c>
      <c r="B209" s="5">
        <v>2.2165509259259256E-2</v>
      </c>
      <c r="C209" s="2">
        <v>15468</v>
      </c>
      <c r="D209" s="2">
        <v>0</v>
      </c>
      <c r="E209" s="2">
        <v>15458</v>
      </c>
      <c r="F209" s="2">
        <v>5</v>
      </c>
      <c r="G209" s="2" t="s">
        <v>13</v>
      </c>
      <c r="H209" s="2">
        <v>0</v>
      </c>
      <c r="I209" s="2">
        <v>94.5</v>
      </c>
      <c r="J209" s="2">
        <v>0</v>
      </c>
      <c r="K209" s="2">
        <v>2</v>
      </c>
      <c r="L209" s="7">
        <v>43171.938831018517</v>
      </c>
      <c r="M209" s="2">
        <v>15468</v>
      </c>
      <c r="N209" s="2" t="s">
        <v>13</v>
      </c>
      <c r="O209" s="2">
        <v>9003</v>
      </c>
      <c r="P209" s="2">
        <v>0.6</v>
      </c>
      <c r="Q209" s="2">
        <v>9002</v>
      </c>
      <c r="R209" s="2">
        <v>0.5</v>
      </c>
      <c r="S209" s="2">
        <v>9003</v>
      </c>
      <c r="T209" s="2">
        <v>0.4</v>
      </c>
      <c r="U209" s="2">
        <v>9002</v>
      </c>
      <c r="V209" s="2">
        <v>0.5</v>
      </c>
      <c r="W209" s="2">
        <f t="shared" si="22"/>
        <v>0.34</v>
      </c>
      <c r="Z209" s="2">
        <f t="shared" si="23"/>
        <v>0.3125</v>
      </c>
      <c r="AA209" s="2">
        <f t="shared" si="24"/>
        <v>-0.90709775880180565</v>
      </c>
      <c r="AB209" s="2">
        <f t="shared" si="21"/>
        <v>2.1920558782752142</v>
      </c>
      <c r="AC209" s="2">
        <f t="shared" si="25"/>
        <v>0</v>
      </c>
      <c r="AD209" s="2">
        <f t="shared" si="26"/>
        <v>-2.8267233213330645</v>
      </c>
      <c r="AE209" s="2">
        <f t="shared" si="27"/>
        <v>1</v>
      </c>
    </row>
    <row r="210" spans="1:31" x14ac:dyDescent="0.25">
      <c r="A210" s="2">
        <v>65</v>
      </c>
      <c r="B210" s="5">
        <v>2.1842592592592594E-2</v>
      </c>
      <c r="C210" s="2">
        <v>60518</v>
      </c>
      <c r="D210" s="2">
        <v>0</v>
      </c>
      <c r="E210" s="2">
        <v>60509</v>
      </c>
      <c r="F210" s="2">
        <v>4</v>
      </c>
      <c r="G210" s="2" t="s">
        <v>13</v>
      </c>
      <c r="H210" s="2">
        <v>0</v>
      </c>
      <c r="I210" s="2">
        <v>94.5</v>
      </c>
      <c r="J210" s="2">
        <v>0</v>
      </c>
      <c r="K210" s="2">
        <v>2</v>
      </c>
      <c r="L210" s="7">
        <v>43171.938506944447</v>
      </c>
      <c r="M210" s="2">
        <v>60518</v>
      </c>
      <c r="N210" s="2" t="s">
        <v>13</v>
      </c>
      <c r="O210" s="2">
        <v>9003</v>
      </c>
      <c r="P210" s="2">
        <v>0.6</v>
      </c>
      <c r="Q210" s="2">
        <v>9002</v>
      </c>
      <c r="R210" s="2">
        <v>0.5</v>
      </c>
      <c r="S210" s="2">
        <v>9003</v>
      </c>
      <c r="T210" s="2">
        <v>0.4</v>
      </c>
      <c r="U210" s="2">
        <v>9002</v>
      </c>
      <c r="V210" s="2">
        <v>0.5</v>
      </c>
      <c r="W210" s="2">
        <f t="shared" si="22"/>
        <v>0.34</v>
      </c>
      <c r="Z210" s="2">
        <f t="shared" si="23"/>
        <v>0.3125</v>
      </c>
      <c r="AA210" s="2">
        <f t="shared" si="24"/>
        <v>-0.90709775880180565</v>
      </c>
      <c r="AB210" s="2">
        <f t="shared" si="21"/>
        <v>2.1920558782752142</v>
      </c>
      <c r="AC210" s="2">
        <f t="shared" si="25"/>
        <v>0</v>
      </c>
      <c r="AD210" s="2">
        <f t="shared" si="26"/>
        <v>-2.8267233213330645</v>
      </c>
      <c r="AE210" s="2">
        <f t="shared" si="27"/>
        <v>1</v>
      </c>
    </row>
    <row r="211" spans="1:31" x14ac:dyDescent="0.25">
      <c r="A211" s="2">
        <v>66</v>
      </c>
      <c r="B211" s="5">
        <v>2.2241898148148153E-2</v>
      </c>
      <c r="C211" s="2">
        <v>37817</v>
      </c>
      <c r="D211" s="2">
        <v>0</v>
      </c>
      <c r="E211" s="2">
        <v>37807</v>
      </c>
      <c r="F211" s="2">
        <v>5</v>
      </c>
      <c r="G211" s="2" t="s">
        <v>13</v>
      </c>
      <c r="H211" s="2">
        <v>0</v>
      </c>
      <c r="I211" s="2">
        <v>94.5</v>
      </c>
      <c r="J211" s="2">
        <v>0.05</v>
      </c>
      <c r="K211" s="2">
        <v>2</v>
      </c>
      <c r="L211" s="7">
        <v>43171.93891203704</v>
      </c>
      <c r="M211" s="2">
        <v>37817</v>
      </c>
      <c r="N211" s="2" t="s">
        <v>13</v>
      </c>
      <c r="O211" s="2">
        <v>9003</v>
      </c>
      <c r="P211" s="2">
        <v>0.5</v>
      </c>
      <c r="Q211" s="2">
        <v>9002</v>
      </c>
      <c r="R211" s="2">
        <v>0.5</v>
      </c>
      <c r="S211" s="2">
        <v>9003</v>
      </c>
      <c r="T211" s="2">
        <v>0.5</v>
      </c>
      <c r="U211" s="2">
        <v>9002</v>
      </c>
      <c r="V211" s="2">
        <v>0.5</v>
      </c>
      <c r="W211" s="2">
        <f t="shared" si="22"/>
        <v>0.41</v>
      </c>
      <c r="Z211" s="2">
        <f t="shared" si="23"/>
        <v>0.3125</v>
      </c>
      <c r="AA211" s="2">
        <f t="shared" si="24"/>
        <v>-0.90709775880180565</v>
      </c>
      <c r="AB211" s="2">
        <f t="shared" si="21"/>
        <v>2.1920558782752142</v>
      </c>
      <c r="AC211" s="2">
        <f t="shared" si="25"/>
        <v>9.4339622641509441E-2</v>
      </c>
      <c r="AD211" s="2">
        <f t="shared" si="26"/>
        <v>-2.0435766050083668</v>
      </c>
      <c r="AE211" s="2">
        <f t="shared" si="27"/>
        <v>1.7831467163246977</v>
      </c>
    </row>
    <row r="212" spans="1:31" x14ac:dyDescent="0.25">
      <c r="A212" s="2">
        <v>67</v>
      </c>
      <c r="B212" s="5">
        <v>2.2850694444444444E-2</v>
      </c>
      <c r="C212" s="2">
        <v>659</v>
      </c>
      <c r="D212" s="2">
        <v>0</v>
      </c>
      <c r="E212" s="2">
        <v>650</v>
      </c>
      <c r="F212" s="2">
        <v>5</v>
      </c>
      <c r="G212" s="2" t="s">
        <v>13</v>
      </c>
      <c r="H212" s="2">
        <v>0</v>
      </c>
      <c r="I212" s="2">
        <v>94.5</v>
      </c>
      <c r="J212" s="2">
        <v>0.05</v>
      </c>
      <c r="K212" s="2">
        <v>2</v>
      </c>
      <c r="L212" s="7">
        <v>43171.939513888887</v>
      </c>
      <c r="M212" s="2">
        <v>659</v>
      </c>
      <c r="N212" s="2" t="s">
        <v>13</v>
      </c>
      <c r="O212" s="2">
        <v>9003</v>
      </c>
      <c r="P212" s="2">
        <v>0.5</v>
      </c>
      <c r="Q212" s="2">
        <v>9002</v>
      </c>
      <c r="R212" s="2">
        <v>0.5</v>
      </c>
      <c r="S212" s="2">
        <v>9003</v>
      </c>
      <c r="T212" s="2">
        <v>0.5</v>
      </c>
      <c r="U212" s="2">
        <v>9002</v>
      </c>
      <c r="V212" s="2">
        <v>0.5</v>
      </c>
      <c r="W212" s="2">
        <f t="shared" si="22"/>
        <v>0.41</v>
      </c>
      <c r="Z212" s="2">
        <f t="shared" si="23"/>
        <v>0.3125</v>
      </c>
      <c r="AA212" s="2">
        <f t="shared" si="24"/>
        <v>-0.90709775880180565</v>
      </c>
      <c r="AB212" s="2">
        <f t="shared" si="21"/>
        <v>2.1920558782752142</v>
      </c>
      <c r="AC212" s="2">
        <f t="shared" si="25"/>
        <v>9.4339622641509441E-2</v>
      </c>
      <c r="AD212" s="2">
        <f t="shared" si="26"/>
        <v>-2.0435766050083668</v>
      </c>
      <c r="AE212" s="2">
        <f t="shared" si="27"/>
        <v>1.7831467163246977</v>
      </c>
    </row>
    <row r="213" spans="1:31" x14ac:dyDescent="0.25">
      <c r="A213" s="2"/>
      <c r="B213" s="5"/>
      <c r="C213" s="2"/>
      <c r="D213" s="2"/>
      <c r="E213" s="2"/>
      <c r="F213" s="2"/>
      <c r="G213" s="2"/>
      <c r="H213" s="2"/>
      <c r="I213" s="2"/>
      <c r="J213" s="2"/>
      <c r="K213" s="2"/>
      <c r="L213" s="7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31" x14ac:dyDescent="0.25">
      <c r="A214" s="2"/>
      <c r="B214" s="5"/>
      <c r="C214" s="2"/>
      <c r="D214" s="2"/>
      <c r="E214" s="2"/>
      <c r="F214" s="2"/>
      <c r="G214" s="2"/>
      <c r="H214" s="2"/>
      <c r="I214" s="2"/>
      <c r="J214" s="2"/>
      <c r="K214" s="2"/>
      <c r="L214" s="7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31" x14ac:dyDescent="0.25">
      <c r="A215" s="2"/>
      <c r="B215" s="5"/>
      <c r="C215" s="2"/>
      <c r="D215" s="2"/>
      <c r="E215" s="2"/>
      <c r="F215" s="2"/>
      <c r="G215" s="2"/>
      <c r="H215" s="2"/>
      <c r="I215" s="2"/>
      <c r="J215" s="2"/>
      <c r="K215" s="2"/>
      <c r="L215" s="7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31" x14ac:dyDescent="0.25">
      <c r="A216" s="2"/>
      <c r="B216" s="5"/>
      <c r="C216" s="2"/>
      <c r="D216" s="2"/>
      <c r="E216" s="2"/>
      <c r="F216" s="2"/>
      <c r="G216" s="2"/>
      <c r="H216" s="2"/>
      <c r="I216" s="2"/>
      <c r="J216" s="2"/>
      <c r="Q216" s="2"/>
    </row>
    <row r="217" spans="1:31" x14ac:dyDescent="0.25">
      <c r="A217" s="2"/>
      <c r="B217" s="5"/>
      <c r="C217" s="2"/>
      <c r="D217" s="2"/>
      <c r="E217" s="2"/>
      <c r="F217" s="2"/>
      <c r="G217" s="2"/>
      <c r="H217" s="2"/>
      <c r="I217" s="2"/>
      <c r="J217" s="2"/>
      <c r="Q217" s="2"/>
    </row>
    <row r="218" spans="1:31" x14ac:dyDescent="0.25">
      <c r="A218" s="2"/>
      <c r="B218" s="5"/>
      <c r="C218" s="2"/>
      <c r="D218" s="2"/>
      <c r="E218" s="2"/>
      <c r="F218" s="2"/>
      <c r="G218" s="2"/>
      <c r="H218" s="2"/>
      <c r="I218" s="2"/>
      <c r="J218" s="2"/>
      <c r="Q218" s="2"/>
    </row>
    <row r="219" spans="1:31" x14ac:dyDescent="0.25">
      <c r="A219" s="2"/>
      <c r="B219" s="5"/>
      <c r="C219" s="2"/>
      <c r="D219" s="2"/>
      <c r="E219" s="2"/>
      <c r="F219" s="2"/>
      <c r="G219" s="2"/>
      <c r="H219" s="2"/>
      <c r="I219" s="2"/>
      <c r="J219" s="2"/>
      <c r="Q219" s="2"/>
    </row>
    <row r="220" spans="1:31" x14ac:dyDescent="0.25">
      <c r="A220" s="2"/>
      <c r="B220" s="5"/>
      <c r="C220" s="2"/>
      <c r="D220" s="2"/>
      <c r="E220" s="2"/>
      <c r="F220" s="2"/>
      <c r="G220" s="2"/>
      <c r="H220" s="2"/>
      <c r="I220" s="2"/>
      <c r="J220" s="2"/>
      <c r="Q220" s="2"/>
    </row>
    <row r="221" spans="1:31" x14ac:dyDescent="0.25">
      <c r="A221" s="2"/>
      <c r="B221" s="5"/>
      <c r="C221" s="2"/>
      <c r="D221" s="2"/>
      <c r="E221" s="2"/>
      <c r="F221" s="2"/>
      <c r="G221" s="2"/>
      <c r="H221" s="2"/>
      <c r="I221" s="2"/>
      <c r="J221" s="2"/>
      <c r="Q221" s="2"/>
    </row>
    <row r="222" spans="1:31" x14ac:dyDescent="0.25">
      <c r="A222" s="2"/>
      <c r="B222" s="5"/>
      <c r="C222" s="2"/>
      <c r="D222" s="2"/>
      <c r="E222" s="2"/>
      <c r="F222" s="2"/>
      <c r="G222" s="2"/>
      <c r="H222" s="2"/>
      <c r="I222" s="2"/>
      <c r="J222" s="2"/>
      <c r="Q222" s="2"/>
    </row>
    <row r="223" spans="1:31" x14ac:dyDescent="0.25">
      <c r="A223" s="2"/>
      <c r="B223" s="5"/>
      <c r="C223" s="2"/>
      <c r="D223" s="2"/>
      <c r="E223" s="2"/>
      <c r="F223" s="2"/>
      <c r="G223" s="2"/>
      <c r="H223" s="2"/>
      <c r="I223" s="2"/>
      <c r="J223" s="2"/>
      <c r="Q223" s="2"/>
    </row>
    <row r="224" spans="1:31" x14ac:dyDescent="0.25">
      <c r="A224" s="2"/>
      <c r="B224" s="5"/>
      <c r="C224" s="2"/>
      <c r="D224" s="2"/>
      <c r="E224" s="2"/>
      <c r="F224" s="2"/>
      <c r="G224" s="2"/>
      <c r="H224" s="2"/>
      <c r="I224" s="2"/>
      <c r="J224" s="2"/>
      <c r="Q224" s="2"/>
    </row>
    <row r="225" spans="1:17" x14ac:dyDescent="0.25">
      <c r="A225" s="2"/>
      <c r="B225" s="5"/>
      <c r="C225" s="2"/>
      <c r="D225" s="2"/>
      <c r="E225" s="2"/>
      <c r="F225" s="2"/>
      <c r="G225" s="2"/>
      <c r="H225" s="2"/>
      <c r="I225" s="2"/>
      <c r="J225" s="2"/>
      <c r="Q225" s="2"/>
    </row>
    <row r="226" spans="1:17" x14ac:dyDescent="0.25">
      <c r="A226" s="2"/>
      <c r="B226" s="5"/>
      <c r="C226" s="2"/>
      <c r="D226" s="2"/>
      <c r="E226" s="2"/>
      <c r="F226" s="2"/>
      <c r="G226" s="2"/>
      <c r="H226" s="2"/>
      <c r="I226" s="2"/>
      <c r="J226" s="2"/>
    </row>
    <row r="227" spans="1:17" x14ac:dyDescent="0.25">
      <c r="A227" s="2"/>
      <c r="B227" s="5"/>
      <c r="C227" s="2"/>
      <c r="D227" s="2"/>
      <c r="E227" s="2"/>
      <c r="F227" s="2"/>
      <c r="G227" s="2"/>
      <c r="H227" s="2"/>
      <c r="I227" s="2"/>
      <c r="J227" s="2"/>
    </row>
    <row r="228" spans="1:17" x14ac:dyDescent="0.25">
      <c r="A228" s="2"/>
      <c r="B228" s="5"/>
      <c r="C228" s="2"/>
      <c r="D228" s="2"/>
      <c r="E228" s="2"/>
      <c r="F228" s="2"/>
      <c r="G228" s="2"/>
      <c r="H228" s="2"/>
      <c r="I228" s="2"/>
      <c r="J228" s="2"/>
    </row>
    <row r="229" spans="1:17" x14ac:dyDescent="0.25">
      <c r="A229" s="2"/>
      <c r="B229" s="5"/>
      <c r="C229" s="2"/>
      <c r="D229" s="2"/>
      <c r="E229" s="2"/>
      <c r="F229" s="2"/>
      <c r="G229" s="2"/>
      <c r="H229" s="2"/>
      <c r="I229" s="2"/>
      <c r="J229" s="2"/>
    </row>
    <row r="230" spans="1:17" x14ac:dyDescent="0.25">
      <c r="A230" s="2"/>
      <c r="B230" s="5"/>
      <c r="C230" s="2"/>
      <c r="D230" s="2"/>
      <c r="E230" s="2"/>
      <c r="F230" s="2"/>
      <c r="G230" s="2"/>
      <c r="H230" s="2"/>
      <c r="I230" s="2"/>
      <c r="J230" s="2"/>
    </row>
    <row r="231" spans="1:17" x14ac:dyDescent="0.25">
      <c r="A231" s="2"/>
      <c r="B231" s="5"/>
      <c r="C231" s="2"/>
      <c r="D231" s="2"/>
      <c r="E231" s="2"/>
      <c r="F231" s="2"/>
      <c r="G231" s="2"/>
      <c r="H231" s="2"/>
      <c r="I231" s="2"/>
      <c r="J231" s="2"/>
    </row>
    <row r="232" spans="1:17" x14ac:dyDescent="0.25">
      <c r="A232" s="2"/>
      <c r="B232" s="5"/>
      <c r="C232" s="2"/>
      <c r="D232" s="2"/>
      <c r="E232" s="2"/>
      <c r="F232" s="2"/>
      <c r="G232" s="2"/>
      <c r="H232" s="2"/>
      <c r="I232" s="2"/>
      <c r="J232" s="2"/>
    </row>
    <row r="233" spans="1:17" x14ac:dyDescent="0.25">
      <c r="A233" s="2"/>
      <c r="B233" s="5"/>
      <c r="C233" s="2"/>
      <c r="D233" s="2"/>
      <c r="E233" s="2"/>
      <c r="F233" s="2"/>
      <c r="G233" s="2"/>
      <c r="H233" s="2"/>
      <c r="I233" s="2"/>
      <c r="J233" s="2"/>
    </row>
    <row r="234" spans="1:17" x14ac:dyDescent="0.25">
      <c r="A234" s="2"/>
      <c r="B234" s="5"/>
      <c r="C234" s="2"/>
      <c r="D234" s="2"/>
      <c r="E234" s="2"/>
      <c r="F234" s="2"/>
      <c r="G234" s="2"/>
      <c r="H234" s="2"/>
      <c r="I234" s="2"/>
      <c r="J234" s="2"/>
    </row>
    <row r="235" spans="1:17" x14ac:dyDescent="0.25">
      <c r="A235" s="2"/>
      <c r="B235" s="5"/>
      <c r="C235" s="2"/>
      <c r="D235" s="2"/>
      <c r="E235" s="2"/>
      <c r="F235" s="2"/>
      <c r="G235" s="2"/>
      <c r="H235" s="2"/>
      <c r="I235" s="2"/>
      <c r="J235" s="2"/>
    </row>
    <row r="236" spans="1:17" x14ac:dyDescent="0.25">
      <c r="A236" s="2"/>
      <c r="B236" s="5"/>
      <c r="C236" s="2"/>
      <c r="D236" s="2"/>
      <c r="E236" s="2"/>
      <c r="F236" s="2"/>
      <c r="G236" s="2"/>
      <c r="H236" s="2"/>
      <c r="I236" s="2"/>
      <c r="J236" s="2"/>
    </row>
    <row r="237" spans="1:17" x14ac:dyDescent="0.25">
      <c r="A237" s="2"/>
      <c r="B237" s="5"/>
      <c r="C237" s="2"/>
      <c r="D237" s="2"/>
      <c r="E237" s="2"/>
      <c r="F237" s="2"/>
      <c r="G237" s="2"/>
      <c r="H237" s="2"/>
      <c r="I237" s="2"/>
      <c r="J237" s="2"/>
    </row>
    <row r="238" spans="1:17" x14ac:dyDescent="0.25">
      <c r="A238" s="2"/>
      <c r="B238" s="5"/>
      <c r="C238" s="2"/>
      <c r="D238" s="2"/>
      <c r="E238" s="2"/>
      <c r="F238" s="2"/>
      <c r="G238" s="2"/>
      <c r="H238" s="2"/>
      <c r="I238" s="2"/>
      <c r="J238" s="2"/>
    </row>
    <row r="239" spans="1:17" x14ac:dyDescent="0.25">
      <c r="A239" s="2"/>
      <c r="B239" s="5"/>
      <c r="C239" s="2"/>
      <c r="D239" s="2"/>
      <c r="E239" s="2"/>
      <c r="F239" s="2"/>
      <c r="G239" s="2"/>
      <c r="H239" s="2"/>
      <c r="I239" s="2"/>
      <c r="J239" s="2"/>
    </row>
    <row r="240" spans="1:17" x14ac:dyDescent="0.25">
      <c r="A240" s="2"/>
      <c r="B240" s="5"/>
      <c r="C240" s="2"/>
      <c r="D240" s="2"/>
      <c r="E240" s="2"/>
      <c r="F240" s="2"/>
      <c r="G240" s="2"/>
      <c r="H240" s="2"/>
      <c r="I240" s="2"/>
      <c r="J240" s="2"/>
    </row>
    <row r="241" spans="1:10" x14ac:dyDescent="0.25">
      <c r="A241" s="2"/>
      <c r="B241" s="5"/>
      <c r="C241" s="2"/>
      <c r="D241" s="2"/>
      <c r="E241" s="2"/>
      <c r="F241" s="2"/>
      <c r="G241" s="2"/>
      <c r="H241" s="2"/>
      <c r="I241" s="2"/>
      <c r="J241" s="2"/>
    </row>
    <row r="242" spans="1:10" x14ac:dyDescent="0.25">
      <c r="A242" s="2"/>
      <c r="B242" s="5"/>
      <c r="C242" s="2"/>
      <c r="D242" s="2"/>
      <c r="E242" s="2"/>
      <c r="F242" s="2"/>
      <c r="G242" s="2"/>
      <c r="H242" s="2"/>
      <c r="I242" s="2"/>
      <c r="J242" s="2"/>
    </row>
    <row r="243" spans="1:10" x14ac:dyDescent="0.25">
      <c r="A243" s="2"/>
      <c r="B243" s="5"/>
      <c r="C243" s="2"/>
      <c r="D243" s="2"/>
      <c r="E243" s="2"/>
      <c r="F243" s="2"/>
      <c r="G243" s="2"/>
      <c r="H243" s="2"/>
      <c r="I243" s="2"/>
      <c r="J243" s="2"/>
    </row>
    <row r="244" spans="1:10" x14ac:dyDescent="0.25">
      <c r="A244" s="2"/>
      <c r="B244" s="5"/>
      <c r="C244" s="2"/>
      <c r="D244" s="2"/>
      <c r="E244" s="2"/>
      <c r="F244" s="2"/>
      <c r="G244" s="2"/>
      <c r="H244" s="2"/>
      <c r="I244" s="2"/>
      <c r="J244" s="2"/>
    </row>
    <row r="245" spans="1:10" x14ac:dyDescent="0.25">
      <c r="A245" s="2"/>
      <c r="B245" s="5"/>
      <c r="C245" s="2"/>
      <c r="D245" s="2"/>
      <c r="E245" s="2"/>
      <c r="F245" s="2"/>
      <c r="G245" s="2"/>
      <c r="H245" s="2"/>
      <c r="I245" s="2"/>
      <c r="J245" s="2"/>
    </row>
    <row r="246" spans="1:10" x14ac:dyDescent="0.25">
      <c r="A246" s="2"/>
      <c r="B246" s="5"/>
      <c r="C246" s="2"/>
      <c r="D246" s="2"/>
      <c r="E246" s="2"/>
      <c r="F246" s="2"/>
      <c r="G246" s="2"/>
      <c r="H246" s="2"/>
      <c r="I246" s="2"/>
      <c r="J246" s="2"/>
    </row>
    <row r="247" spans="1:10" x14ac:dyDescent="0.25">
      <c r="A247" s="2"/>
      <c r="B247" s="5"/>
      <c r="C247" s="2"/>
      <c r="D247" s="2"/>
      <c r="E247" s="2"/>
      <c r="F247" s="2"/>
      <c r="G247" s="2"/>
      <c r="H247" s="2"/>
      <c r="I247" s="2"/>
      <c r="J247" s="2"/>
    </row>
    <row r="248" spans="1:10" x14ac:dyDescent="0.25">
      <c r="A248" s="2"/>
      <c r="B248" s="5"/>
      <c r="C248" s="2"/>
      <c r="D248" s="2"/>
      <c r="E248" s="2"/>
      <c r="F248" s="2"/>
      <c r="G248" s="2"/>
      <c r="H248" s="2"/>
      <c r="I248" s="2"/>
      <c r="J248" s="2"/>
    </row>
    <row r="249" spans="1:10" x14ac:dyDescent="0.25">
      <c r="A249" s="2"/>
      <c r="B249" s="5"/>
      <c r="C249" s="2"/>
      <c r="D249" s="2"/>
      <c r="E249" s="2"/>
      <c r="F249" s="2"/>
      <c r="G249" s="2"/>
      <c r="H249" s="2"/>
      <c r="I249" s="2"/>
      <c r="J249" s="2"/>
    </row>
    <row r="250" spans="1:10" x14ac:dyDescent="0.25">
      <c r="A250" s="2"/>
      <c r="B250" s="5"/>
      <c r="C250" s="2"/>
      <c r="D250" s="2"/>
      <c r="E250" s="2"/>
      <c r="F250" s="2"/>
      <c r="G250" s="2"/>
      <c r="H250" s="2"/>
      <c r="I250" s="2"/>
      <c r="J250" s="2"/>
    </row>
    <row r="251" spans="1:10" x14ac:dyDescent="0.25">
      <c r="A251" s="2"/>
      <c r="B251" s="5"/>
      <c r="C251" s="2"/>
      <c r="D251" s="2"/>
      <c r="E251" s="2"/>
      <c r="F251" s="2"/>
      <c r="G251" s="2"/>
      <c r="H251" s="2"/>
      <c r="I251" s="2"/>
      <c r="J251" s="2"/>
    </row>
    <row r="252" spans="1:10" x14ac:dyDescent="0.25">
      <c r="A252" s="2"/>
      <c r="B252" s="5"/>
      <c r="C252" s="2"/>
      <c r="D252" s="2"/>
      <c r="E252" s="2"/>
      <c r="F252" s="2"/>
      <c r="G252" s="2"/>
      <c r="H252" s="2"/>
      <c r="I252" s="2"/>
      <c r="J252" s="2"/>
    </row>
    <row r="253" spans="1:10" x14ac:dyDescent="0.25">
      <c r="A253" s="2"/>
      <c r="B253" s="5"/>
      <c r="C253" s="2"/>
      <c r="D253" s="2"/>
      <c r="E253" s="2"/>
      <c r="F253" s="2"/>
      <c r="G253" s="2"/>
      <c r="H253" s="2"/>
      <c r="I253" s="2"/>
      <c r="J253" s="2"/>
    </row>
    <row r="254" spans="1:10" x14ac:dyDescent="0.25">
      <c r="A254" s="2"/>
      <c r="B254" s="5"/>
      <c r="C254" s="2"/>
      <c r="D254" s="2"/>
      <c r="E254" s="2"/>
      <c r="F254" s="2"/>
      <c r="G254" s="2"/>
      <c r="H254" s="2"/>
      <c r="I254" s="2"/>
      <c r="J254" s="2"/>
    </row>
    <row r="255" spans="1:10" x14ac:dyDescent="0.25">
      <c r="A255" s="2"/>
      <c r="B255" s="5"/>
      <c r="C255" s="2"/>
      <c r="D255" s="2"/>
      <c r="E255" s="2"/>
      <c r="F255" s="2"/>
      <c r="G255" s="2"/>
      <c r="H255" s="2"/>
      <c r="I255" s="2"/>
      <c r="J255" s="2"/>
    </row>
    <row r="256" spans="1:10" x14ac:dyDescent="0.25">
      <c r="A256" s="2"/>
      <c r="B256" s="5"/>
      <c r="C256" s="2"/>
      <c r="D256" s="2"/>
      <c r="E256" s="2"/>
      <c r="F256" s="2"/>
      <c r="G256" s="2"/>
      <c r="H256" s="2"/>
      <c r="I256" s="2"/>
      <c r="J256" s="2"/>
    </row>
    <row r="257" spans="1:10" x14ac:dyDescent="0.25">
      <c r="A257" s="2"/>
      <c r="B257" s="5"/>
      <c r="C257" s="2"/>
      <c r="D257" s="2"/>
      <c r="E257" s="2"/>
      <c r="F257" s="2"/>
      <c r="G257" s="2"/>
      <c r="H257" s="2"/>
      <c r="I257" s="2"/>
      <c r="J257" s="2"/>
    </row>
    <row r="258" spans="1:10" x14ac:dyDescent="0.25">
      <c r="A258" s="2"/>
      <c r="B258" s="5"/>
      <c r="C258" s="2"/>
      <c r="D258" s="2"/>
      <c r="E258" s="2"/>
      <c r="F258" s="2"/>
      <c r="G258" s="2"/>
      <c r="H258" s="2"/>
      <c r="I258" s="2"/>
      <c r="J258" s="2"/>
    </row>
    <row r="259" spans="1:10" x14ac:dyDescent="0.25">
      <c r="A259" s="2"/>
      <c r="B259" s="5"/>
      <c r="C259" s="2"/>
      <c r="D259" s="2"/>
      <c r="E259" s="2"/>
      <c r="F259" s="2"/>
      <c r="G259" s="2"/>
      <c r="H259" s="2"/>
      <c r="I259" s="2"/>
      <c r="J259" s="2"/>
    </row>
    <row r="260" spans="1:10" x14ac:dyDescent="0.25">
      <c r="A260" s="2"/>
      <c r="B260" s="5"/>
      <c r="C260" s="2"/>
      <c r="D260" s="2"/>
      <c r="E260" s="2"/>
      <c r="F260" s="2"/>
      <c r="G260" s="2"/>
      <c r="H260" s="2"/>
      <c r="I260" s="2"/>
      <c r="J260" s="2"/>
    </row>
    <row r="261" spans="1:10" x14ac:dyDescent="0.25">
      <c r="A261" s="2"/>
      <c r="B261" s="5"/>
      <c r="C261" s="2"/>
      <c r="D261" s="2"/>
      <c r="E261" s="2"/>
      <c r="F261" s="2"/>
      <c r="G261" s="2"/>
      <c r="H261" s="2"/>
      <c r="I261" s="2"/>
      <c r="J261" s="2"/>
    </row>
    <row r="262" spans="1:10" x14ac:dyDescent="0.25">
      <c r="A262" s="2"/>
      <c r="B262" s="5"/>
      <c r="C262" s="2"/>
      <c r="D262" s="2"/>
      <c r="E262" s="2"/>
      <c r="F262" s="2"/>
      <c r="G262" s="2"/>
      <c r="H262" s="2"/>
      <c r="I262" s="2"/>
      <c r="J262" s="2"/>
    </row>
    <row r="263" spans="1:10" x14ac:dyDescent="0.25">
      <c r="A263" s="2"/>
      <c r="B263" s="5"/>
      <c r="C263" s="2"/>
      <c r="D263" s="2"/>
      <c r="E263" s="2"/>
      <c r="F263" s="2"/>
      <c r="G263" s="2"/>
      <c r="H263" s="2"/>
      <c r="I263" s="2"/>
      <c r="J263" s="2"/>
    </row>
    <row r="264" spans="1:10" x14ac:dyDescent="0.25">
      <c r="A264" s="2"/>
      <c r="B264" s="5"/>
      <c r="C264" s="2"/>
      <c r="D264" s="2"/>
      <c r="E264" s="2"/>
      <c r="F264" s="2"/>
      <c r="G264" s="2"/>
      <c r="H264" s="2"/>
      <c r="I264" s="2"/>
      <c r="J264" s="2"/>
    </row>
    <row r="265" spans="1:10" x14ac:dyDescent="0.25">
      <c r="A265" s="2"/>
      <c r="B265" s="5"/>
      <c r="C265" s="2"/>
      <c r="D265" s="2"/>
      <c r="E265" s="2"/>
      <c r="F265" s="2"/>
      <c r="G265" s="2"/>
      <c r="H265" s="2"/>
      <c r="I265" s="2"/>
      <c r="J265" s="2"/>
    </row>
    <row r="266" spans="1:10" x14ac:dyDescent="0.25">
      <c r="A266" s="2"/>
      <c r="B266" s="5"/>
      <c r="C266" s="2"/>
      <c r="D266" s="2"/>
      <c r="E266" s="2"/>
      <c r="F266" s="2"/>
      <c r="G266" s="2"/>
      <c r="H266" s="2"/>
      <c r="I266" s="2"/>
      <c r="J266" s="2"/>
    </row>
    <row r="267" spans="1:10" x14ac:dyDescent="0.25">
      <c r="A267" s="2"/>
      <c r="B267" s="5"/>
      <c r="C267" s="2"/>
      <c r="D267" s="2"/>
      <c r="E267" s="2"/>
      <c r="F267" s="2"/>
      <c r="G267" s="2"/>
      <c r="H267" s="2"/>
      <c r="I267" s="2"/>
      <c r="J267" s="2"/>
    </row>
    <row r="268" spans="1:10" x14ac:dyDescent="0.25">
      <c r="A268" s="2"/>
      <c r="B268" s="5"/>
      <c r="C268" s="2"/>
      <c r="D268" s="2"/>
      <c r="E268" s="2"/>
      <c r="F268" s="2"/>
      <c r="G268" s="2"/>
      <c r="H268" s="2"/>
      <c r="I268" s="2"/>
      <c r="J268" s="2"/>
    </row>
    <row r="269" spans="1:10" x14ac:dyDescent="0.25">
      <c r="A269" s="2"/>
      <c r="B269" s="5"/>
      <c r="C269" s="2"/>
      <c r="D269" s="2"/>
      <c r="E269" s="2"/>
      <c r="F269" s="2"/>
      <c r="G269" s="2"/>
      <c r="H269" s="2"/>
      <c r="I269" s="2"/>
      <c r="J269" s="2"/>
    </row>
    <row r="270" spans="1:10" x14ac:dyDescent="0.25">
      <c r="A270" s="2"/>
      <c r="B270" s="5"/>
      <c r="C270" s="2"/>
      <c r="D270" s="2"/>
      <c r="E270" s="2"/>
      <c r="F270" s="2"/>
      <c r="G270" s="2"/>
      <c r="H270" s="2"/>
      <c r="I270" s="2"/>
      <c r="J270" s="2"/>
    </row>
    <row r="271" spans="1:10" x14ac:dyDescent="0.25">
      <c r="A271" s="2"/>
      <c r="B271" s="5"/>
      <c r="C271" s="2"/>
      <c r="D271" s="2"/>
      <c r="E271" s="2"/>
      <c r="F271" s="2"/>
      <c r="G271" s="2"/>
      <c r="H271" s="2"/>
      <c r="I271" s="2"/>
      <c r="J271" s="2"/>
    </row>
    <row r="272" spans="1:10" x14ac:dyDescent="0.25">
      <c r="A272" s="2"/>
      <c r="B272" s="5"/>
      <c r="C272" s="2"/>
      <c r="D272" s="2"/>
      <c r="E272" s="2"/>
      <c r="F272" s="2"/>
      <c r="G272" s="2"/>
      <c r="H272" s="2"/>
      <c r="I272" s="2"/>
      <c r="J272" s="2"/>
    </row>
    <row r="273" spans="1:10" x14ac:dyDescent="0.25">
      <c r="A273" s="2"/>
      <c r="B273" s="5"/>
      <c r="C273" s="2"/>
      <c r="D273" s="2"/>
      <c r="E273" s="2"/>
      <c r="F273" s="2"/>
      <c r="G273" s="2"/>
      <c r="H273" s="2"/>
      <c r="I273" s="2"/>
      <c r="J273" s="2"/>
    </row>
    <row r="274" spans="1:10" x14ac:dyDescent="0.25">
      <c r="A274" s="2"/>
      <c r="B274" s="5"/>
      <c r="C274" s="2"/>
      <c r="D274" s="2"/>
      <c r="E274" s="2"/>
      <c r="F274" s="2"/>
      <c r="G274" s="2"/>
      <c r="H274" s="2"/>
      <c r="I274" s="2"/>
      <c r="J274" s="2"/>
    </row>
    <row r="275" spans="1:10" x14ac:dyDescent="0.25">
      <c r="A275" s="2"/>
      <c r="B275" s="5"/>
      <c r="C275" s="2"/>
      <c r="D275" s="2"/>
      <c r="E275" s="2"/>
      <c r="F275" s="2"/>
      <c r="G275" s="2"/>
      <c r="H275" s="2"/>
      <c r="I275" s="2"/>
      <c r="J275" s="2"/>
    </row>
    <row r="276" spans="1:10" x14ac:dyDescent="0.25">
      <c r="A276" s="2"/>
      <c r="B276" s="5"/>
      <c r="C276" s="2"/>
      <c r="D276" s="2"/>
      <c r="E276" s="2"/>
      <c r="F276" s="2"/>
      <c r="G276" s="2"/>
      <c r="H276" s="2"/>
      <c r="I276" s="2"/>
      <c r="J276" s="2"/>
    </row>
    <row r="277" spans="1:10" x14ac:dyDescent="0.25">
      <c r="A277" s="2"/>
      <c r="B277" s="5"/>
      <c r="C277" s="2"/>
      <c r="D277" s="2"/>
      <c r="E277" s="2"/>
      <c r="F277" s="2"/>
      <c r="G277" s="2"/>
      <c r="H277" s="2"/>
      <c r="I277" s="2"/>
      <c r="J277" s="2"/>
    </row>
    <row r="278" spans="1:10" x14ac:dyDescent="0.25">
      <c r="A278" s="2"/>
      <c r="B278" s="5"/>
      <c r="C278" s="2"/>
      <c r="D278" s="2"/>
      <c r="E278" s="2"/>
      <c r="F278" s="2"/>
      <c r="G278" s="2"/>
      <c r="H278" s="2"/>
      <c r="I278" s="2"/>
      <c r="J278" s="2"/>
    </row>
  </sheetData>
  <mergeCells count="2">
    <mergeCell ref="O2:R2"/>
    <mergeCell ref="S2:V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44"/>
  <sheetViews>
    <sheetView topLeftCell="X1" workbookViewId="0">
      <selection activeCell="AY8" sqref="AY8"/>
    </sheetView>
  </sheetViews>
  <sheetFormatPr defaultRowHeight="15" x14ac:dyDescent="0.25"/>
  <cols>
    <col min="32" max="32" width="14.85546875" bestFit="1" customWidth="1"/>
    <col min="42" max="42" width="14.85546875" bestFit="1" customWidth="1"/>
  </cols>
  <sheetData>
    <row r="2" spans="1:50" x14ac:dyDescent="0.25">
      <c r="A2" s="3" t="s">
        <v>0</v>
      </c>
      <c r="B2" s="4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0</v>
      </c>
      <c r="L2" s="4" t="s">
        <v>1</v>
      </c>
      <c r="M2" s="3" t="s">
        <v>2</v>
      </c>
      <c r="N2" s="3" t="s">
        <v>3</v>
      </c>
      <c r="O2" s="3" t="s">
        <v>4</v>
      </c>
      <c r="P2" s="3" t="s">
        <v>5</v>
      </c>
      <c r="Q2" s="3" t="s">
        <v>6</v>
      </c>
      <c r="R2" s="3" t="s">
        <v>7</v>
      </c>
      <c r="S2" s="3" t="s">
        <v>8</v>
      </c>
      <c r="T2" s="3" t="s">
        <v>9</v>
      </c>
      <c r="U2" s="3" t="s">
        <v>0</v>
      </c>
      <c r="V2" s="4" t="s">
        <v>1</v>
      </c>
      <c r="W2" s="3" t="s">
        <v>2</v>
      </c>
      <c r="X2" s="3" t="s">
        <v>3</v>
      </c>
      <c r="Y2" s="3" t="s">
        <v>4</v>
      </c>
      <c r="Z2" s="3" t="s">
        <v>5</v>
      </c>
      <c r="AA2" s="3" t="s">
        <v>6</v>
      </c>
      <c r="AB2" s="3" t="s">
        <v>7</v>
      </c>
      <c r="AC2" s="3" t="s">
        <v>8</v>
      </c>
      <c r="AD2" s="3" t="s">
        <v>9</v>
      </c>
      <c r="AE2" s="3" t="s">
        <v>0</v>
      </c>
      <c r="AF2" s="4" t="s">
        <v>1</v>
      </c>
      <c r="AG2" s="3" t="s">
        <v>2</v>
      </c>
      <c r="AH2" s="3" t="s">
        <v>3</v>
      </c>
      <c r="AI2" s="3" t="s">
        <v>4</v>
      </c>
      <c r="AJ2" s="3" t="s">
        <v>5</v>
      </c>
      <c r="AK2" s="3" t="s">
        <v>6</v>
      </c>
      <c r="AL2" s="3" t="s">
        <v>7</v>
      </c>
      <c r="AM2" s="3" t="s">
        <v>8</v>
      </c>
      <c r="AN2" s="3" t="s">
        <v>9</v>
      </c>
      <c r="AO2" s="3" t="s">
        <v>0</v>
      </c>
      <c r="AP2" s="4" t="s">
        <v>1</v>
      </c>
      <c r="AQ2" s="3" t="s">
        <v>2</v>
      </c>
      <c r="AR2" s="3" t="s">
        <v>3</v>
      </c>
      <c r="AS2" s="3" t="s">
        <v>4</v>
      </c>
      <c r="AT2" s="3" t="s">
        <v>5</v>
      </c>
      <c r="AU2" s="3" t="s">
        <v>6</v>
      </c>
      <c r="AV2" s="3" t="s">
        <v>7</v>
      </c>
      <c r="AW2" s="3" t="s">
        <v>8</v>
      </c>
      <c r="AX2" s="3" t="s">
        <v>9</v>
      </c>
    </row>
    <row r="3" spans="1:50" x14ac:dyDescent="0.25">
      <c r="A3" s="14">
        <v>2</v>
      </c>
      <c r="B3" s="5">
        <v>43172.692773449075</v>
      </c>
      <c r="C3" s="14">
        <v>1456</v>
      </c>
      <c r="D3" s="14">
        <v>1</v>
      </c>
      <c r="E3" s="14">
        <v>1414</v>
      </c>
      <c r="F3" s="14">
        <v>16</v>
      </c>
      <c r="G3" s="14" t="s">
        <v>44</v>
      </c>
      <c r="H3" s="14">
        <v>48.06</v>
      </c>
      <c r="I3" s="14">
        <v>96</v>
      </c>
      <c r="J3" s="14">
        <v>0.12</v>
      </c>
      <c r="K3" s="14">
        <v>1</v>
      </c>
      <c r="L3" s="5">
        <v>0.50484027777777774</v>
      </c>
      <c r="M3" s="14">
        <v>5144</v>
      </c>
      <c r="N3" s="14">
        <v>1</v>
      </c>
      <c r="O3" s="14">
        <v>5066</v>
      </c>
      <c r="P3" s="14">
        <v>16</v>
      </c>
      <c r="Q3" s="14" t="s">
        <v>45</v>
      </c>
      <c r="R3" s="14">
        <v>50.08</v>
      </c>
      <c r="S3" s="14">
        <v>100</v>
      </c>
      <c r="T3" s="14">
        <v>0.16</v>
      </c>
      <c r="U3" s="14">
        <v>2</v>
      </c>
      <c r="V3" s="5">
        <v>43172.721863287035</v>
      </c>
      <c r="W3" s="14">
        <v>3295</v>
      </c>
      <c r="X3" s="14">
        <v>1</v>
      </c>
      <c r="Y3" s="14">
        <v>3261</v>
      </c>
      <c r="Z3" s="14">
        <v>16</v>
      </c>
      <c r="AA3" s="14" t="s">
        <v>44</v>
      </c>
      <c r="AB3" s="14">
        <v>102.6</v>
      </c>
      <c r="AC3" s="14">
        <v>100</v>
      </c>
      <c r="AD3" s="14">
        <v>105.21</v>
      </c>
      <c r="AE3" s="14">
        <v>2</v>
      </c>
      <c r="AF3" s="7">
        <v>43172.746863425928</v>
      </c>
      <c r="AG3" s="14">
        <v>3295</v>
      </c>
      <c r="AH3" s="14">
        <v>1</v>
      </c>
      <c r="AI3" s="14">
        <v>3261</v>
      </c>
      <c r="AJ3" s="14">
        <v>16</v>
      </c>
      <c r="AK3" s="14" t="s">
        <v>44</v>
      </c>
      <c r="AL3" s="14">
        <v>102.6</v>
      </c>
      <c r="AM3" s="14">
        <v>100</v>
      </c>
      <c r="AN3" s="14">
        <v>105.22</v>
      </c>
      <c r="AO3" s="14">
        <v>2</v>
      </c>
      <c r="AP3" s="7">
        <v>43172.776805555557</v>
      </c>
      <c r="AQ3" s="14">
        <v>1456</v>
      </c>
      <c r="AR3" s="14">
        <v>1</v>
      </c>
      <c r="AS3" s="14">
        <v>1414</v>
      </c>
      <c r="AT3" s="14">
        <v>16</v>
      </c>
      <c r="AU3" s="14" t="s">
        <v>44</v>
      </c>
      <c r="AV3" s="14">
        <v>48.06</v>
      </c>
      <c r="AW3" s="14">
        <v>96</v>
      </c>
      <c r="AX3" s="14">
        <v>0.13999999999999999</v>
      </c>
    </row>
    <row r="4" spans="1:50" x14ac:dyDescent="0.25">
      <c r="A4" s="14">
        <v>2</v>
      </c>
      <c r="B4" s="5">
        <v>43172.693556782404</v>
      </c>
      <c r="C4" s="14">
        <v>4256</v>
      </c>
      <c r="D4" s="14">
        <v>0</v>
      </c>
      <c r="E4" s="14">
        <v>4241</v>
      </c>
      <c r="F4" s="14">
        <v>8</v>
      </c>
      <c r="G4" s="14" t="s">
        <v>44</v>
      </c>
      <c r="H4" s="14">
        <v>48.07</v>
      </c>
      <c r="I4" s="14">
        <v>96</v>
      </c>
      <c r="J4" s="14">
        <v>0.14000000000000001</v>
      </c>
      <c r="K4" s="14">
        <v>2</v>
      </c>
      <c r="L4" s="5">
        <v>0.49459309027777776</v>
      </c>
      <c r="M4" s="14">
        <v>3069</v>
      </c>
      <c r="N4" s="14">
        <v>0</v>
      </c>
      <c r="O4" s="14">
        <v>3055</v>
      </c>
      <c r="P4" s="14">
        <v>9</v>
      </c>
      <c r="Q4" s="14" t="s">
        <v>45</v>
      </c>
      <c r="R4" s="14">
        <v>50.08</v>
      </c>
      <c r="S4" s="14">
        <v>100</v>
      </c>
      <c r="T4" s="14">
        <v>0.16</v>
      </c>
      <c r="U4" s="14">
        <v>2</v>
      </c>
      <c r="V4" s="5">
        <v>43172.722656111109</v>
      </c>
      <c r="W4" s="14">
        <v>3842</v>
      </c>
      <c r="X4" s="14">
        <v>0</v>
      </c>
      <c r="Y4" s="14">
        <v>3821</v>
      </c>
      <c r="Z4" s="14">
        <v>14</v>
      </c>
      <c r="AA4" s="14" t="s">
        <v>45</v>
      </c>
      <c r="AB4" s="14">
        <v>102.13</v>
      </c>
      <c r="AC4" s="14">
        <v>99</v>
      </c>
      <c r="AD4" s="14">
        <v>105.26</v>
      </c>
      <c r="AE4" s="14">
        <v>2</v>
      </c>
      <c r="AF4" s="7">
        <v>43172.747650462959</v>
      </c>
      <c r="AG4" s="14">
        <v>3842</v>
      </c>
      <c r="AH4" s="14">
        <v>0</v>
      </c>
      <c r="AI4" s="14">
        <v>3821</v>
      </c>
      <c r="AJ4" s="14">
        <v>14</v>
      </c>
      <c r="AK4" s="14" t="s">
        <v>45</v>
      </c>
      <c r="AL4" s="14">
        <v>102.13</v>
      </c>
      <c r="AM4" s="14">
        <v>99</v>
      </c>
      <c r="AN4" s="14">
        <v>105.27000000000001</v>
      </c>
      <c r="AO4" s="14">
        <v>2</v>
      </c>
      <c r="AP4" s="7">
        <v>43172.777581018519</v>
      </c>
      <c r="AQ4" s="14">
        <v>4256</v>
      </c>
      <c r="AR4" s="14">
        <v>0</v>
      </c>
      <c r="AS4" s="14">
        <v>4241</v>
      </c>
      <c r="AT4" s="14">
        <v>8</v>
      </c>
      <c r="AU4" s="14" t="s">
        <v>44</v>
      </c>
      <c r="AV4" s="14">
        <v>48.07</v>
      </c>
      <c r="AW4" s="14">
        <v>96</v>
      </c>
      <c r="AX4" s="14">
        <v>0.16</v>
      </c>
    </row>
    <row r="5" spans="1:50" x14ac:dyDescent="0.25">
      <c r="A5" s="14">
        <v>2</v>
      </c>
      <c r="B5" s="5">
        <v>43172.694020671297</v>
      </c>
      <c r="C5" s="14">
        <v>4890</v>
      </c>
      <c r="D5" s="14">
        <v>1</v>
      </c>
      <c r="E5" s="14">
        <v>4875</v>
      </c>
      <c r="F5" s="14">
        <v>9</v>
      </c>
      <c r="G5" s="14" t="s">
        <v>45</v>
      </c>
      <c r="H5" s="14">
        <v>48.1</v>
      </c>
      <c r="I5" s="14">
        <v>96</v>
      </c>
      <c r="J5" s="14">
        <v>0.2</v>
      </c>
      <c r="K5" s="14">
        <v>3</v>
      </c>
      <c r="L5" s="5">
        <v>0.49505635416666666</v>
      </c>
      <c r="M5" s="14">
        <v>12885</v>
      </c>
      <c r="N5" s="14">
        <v>0</v>
      </c>
      <c r="O5" s="14">
        <v>12873</v>
      </c>
      <c r="P5" s="14">
        <v>6</v>
      </c>
      <c r="Q5" s="14" t="s">
        <v>44</v>
      </c>
      <c r="R5" s="14">
        <v>50.06</v>
      </c>
      <c r="S5" s="14">
        <v>100</v>
      </c>
      <c r="T5" s="14">
        <v>0.11</v>
      </c>
      <c r="U5" s="14">
        <v>2</v>
      </c>
      <c r="V5" s="5">
        <v>43172.723090266205</v>
      </c>
      <c r="W5" s="14">
        <v>5704</v>
      </c>
      <c r="X5" s="14">
        <v>0</v>
      </c>
      <c r="Y5" s="14">
        <v>5692</v>
      </c>
      <c r="Z5" s="14">
        <v>7</v>
      </c>
      <c r="AA5" s="14" t="s">
        <v>45</v>
      </c>
      <c r="AB5" s="14">
        <v>102.13</v>
      </c>
      <c r="AC5" s="14">
        <v>99</v>
      </c>
      <c r="AD5" s="14">
        <v>105.27</v>
      </c>
      <c r="AE5" s="14">
        <v>2</v>
      </c>
      <c r="AF5" s="7">
        <v>43172.748437499999</v>
      </c>
      <c r="AG5" s="14">
        <v>5704</v>
      </c>
      <c r="AH5" s="14">
        <v>0</v>
      </c>
      <c r="AI5" s="14">
        <v>5692</v>
      </c>
      <c r="AJ5" s="14">
        <v>7</v>
      </c>
      <c r="AK5" s="14" t="s">
        <v>45</v>
      </c>
      <c r="AL5" s="14">
        <v>102.13</v>
      </c>
      <c r="AM5" s="14">
        <v>99</v>
      </c>
      <c r="AN5" s="14">
        <v>105.28</v>
      </c>
      <c r="AO5" s="14">
        <v>2</v>
      </c>
      <c r="AP5" s="7">
        <v>43172.778356481482</v>
      </c>
      <c r="AQ5" s="14">
        <v>4890</v>
      </c>
      <c r="AR5" s="14">
        <v>1</v>
      </c>
      <c r="AS5" s="14">
        <v>4875</v>
      </c>
      <c r="AT5" s="14">
        <v>9</v>
      </c>
      <c r="AU5" s="14" t="s">
        <v>45</v>
      </c>
      <c r="AV5" s="14">
        <v>48.1</v>
      </c>
      <c r="AW5" s="14">
        <v>96</v>
      </c>
      <c r="AX5" s="14">
        <v>0.22</v>
      </c>
    </row>
    <row r="6" spans="1:50" x14ac:dyDescent="0.25">
      <c r="A6" s="14">
        <v>2</v>
      </c>
      <c r="B6" s="5">
        <v>43172.695897511578</v>
      </c>
      <c r="C6" s="14">
        <v>5054</v>
      </c>
      <c r="D6" s="14">
        <v>0</v>
      </c>
      <c r="E6" s="14">
        <v>5042</v>
      </c>
      <c r="F6" s="14">
        <v>7</v>
      </c>
      <c r="G6" s="14" t="s">
        <v>45</v>
      </c>
      <c r="H6" s="14">
        <v>47.58</v>
      </c>
      <c r="I6" s="14">
        <v>95</v>
      </c>
      <c r="J6" s="14">
        <v>0.15</v>
      </c>
      <c r="K6" s="14">
        <v>4</v>
      </c>
      <c r="L6" s="5">
        <v>0.49551957175925926</v>
      </c>
      <c r="M6" s="14">
        <v>76</v>
      </c>
      <c r="N6" s="14">
        <v>0</v>
      </c>
      <c r="O6" s="14">
        <v>66</v>
      </c>
      <c r="P6" s="14">
        <v>6</v>
      </c>
      <c r="Q6" s="14" t="s">
        <v>44</v>
      </c>
      <c r="R6" s="14">
        <v>50.06</v>
      </c>
      <c r="S6" s="14">
        <v>100</v>
      </c>
      <c r="T6" s="14">
        <v>0.11</v>
      </c>
      <c r="U6" s="14">
        <v>2</v>
      </c>
      <c r="V6" s="5">
        <v>43172.723553807868</v>
      </c>
      <c r="W6" s="14">
        <v>30919</v>
      </c>
      <c r="X6" s="14">
        <v>0</v>
      </c>
      <c r="Y6" s="14">
        <v>30905</v>
      </c>
      <c r="Z6" s="14">
        <v>8</v>
      </c>
      <c r="AA6" s="14" t="s">
        <v>45</v>
      </c>
      <c r="AB6" s="14">
        <v>102.13</v>
      </c>
      <c r="AC6" s="14">
        <v>99</v>
      </c>
      <c r="AD6" s="14">
        <v>105.27</v>
      </c>
      <c r="AE6" s="14">
        <v>2</v>
      </c>
      <c r="AF6" s="7">
        <v>43172.749224363426</v>
      </c>
      <c r="AG6" s="14">
        <v>30919</v>
      </c>
      <c r="AH6" s="14">
        <v>0</v>
      </c>
      <c r="AI6" s="14">
        <v>30905</v>
      </c>
      <c r="AJ6" s="14">
        <v>8</v>
      </c>
      <c r="AK6" s="14" t="s">
        <v>45</v>
      </c>
      <c r="AL6" s="14">
        <v>102.13</v>
      </c>
      <c r="AM6" s="14">
        <v>99</v>
      </c>
      <c r="AN6" s="14">
        <v>105.28</v>
      </c>
      <c r="AO6" s="14">
        <v>2</v>
      </c>
      <c r="AP6" s="7">
        <v>43172.779131944444</v>
      </c>
      <c r="AQ6" s="14">
        <v>5054</v>
      </c>
      <c r="AR6" s="14">
        <v>0</v>
      </c>
      <c r="AS6" s="14">
        <v>5042</v>
      </c>
      <c r="AT6" s="14">
        <v>7</v>
      </c>
      <c r="AU6" s="14" t="s">
        <v>45</v>
      </c>
      <c r="AV6" s="14">
        <v>47.58</v>
      </c>
      <c r="AW6" s="14">
        <v>95</v>
      </c>
      <c r="AX6" s="14">
        <v>0.16999999999999998</v>
      </c>
    </row>
    <row r="7" spans="1:50" x14ac:dyDescent="0.25">
      <c r="A7" s="14">
        <v>2</v>
      </c>
      <c r="B7" s="5">
        <v>43172.696337685185</v>
      </c>
      <c r="C7" s="14">
        <v>67</v>
      </c>
      <c r="D7" s="14">
        <v>0</v>
      </c>
      <c r="E7" s="14">
        <v>58</v>
      </c>
      <c r="F7" s="14">
        <v>6</v>
      </c>
      <c r="G7" s="14" t="s">
        <v>45</v>
      </c>
      <c r="H7" s="14">
        <v>47.58</v>
      </c>
      <c r="I7" s="14">
        <v>95</v>
      </c>
      <c r="J7" s="14">
        <v>0.15</v>
      </c>
      <c r="K7" s="14">
        <v>5</v>
      </c>
      <c r="L7" s="5">
        <v>0.49598281250000004</v>
      </c>
      <c r="M7" s="14">
        <v>5761</v>
      </c>
      <c r="N7" s="14">
        <v>0</v>
      </c>
      <c r="O7" s="14">
        <v>5751</v>
      </c>
      <c r="P7" s="14">
        <v>5</v>
      </c>
      <c r="Q7" s="14" t="s">
        <v>44</v>
      </c>
      <c r="R7" s="14">
        <v>50.06</v>
      </c>
      <c r="S7" s="14">
        <v>100</v>
      </c>
      <c r="T7" s="14">
        <v>0.13</v>
      </c>
      <c r="U7" s="14">
        <v>2</v>
      </c>
      <c r="V7" s="5">
        <v>43172.724043229166</v>
      </c>
      <c r="W7" s="14">
        <v>5866</v>
      </c>
      <c r="X7" s="14">
        <v>0</v>
      </c>
      <c r="Y7" s="14">
        <v>5844</v>
      </c>
      <c r="Z7" s="14">
        <v>8</v>
      </c>
      <c r="AA7" s="14" t="s">
        <v>44</v>
      </c>
      <c r="AB7" s="14">
        <v>102.11</v>
      </c>
      <c r="AC7" s="14">
        <v>99</v>
      </c>
      <c r="AD7" s="14">
        <v>105.21</v>
      </c>
      <c r="AE7" s="14">
        <v>2</v>
      </c>
      <c r="AF7" s="7">
        <v>43172.750011342592</v>
      </c>
      <c r="AG7" s="14">
        <v>5866</v>
      </c>
      <c r="AH7" s="14">
        <v>0</v>
      </c>
      <c r="AI7" s="14">
        <v>5844</v>
      </c>
      <c r="AJ7" s="14">
        <v>8</v>
      </c>
      <c r="AK7" s="14" t="s">
        <v>44</v>
      </c>
      <c r="AL7" s="14">
        <v>102.11</v>
      </c>
      <c r="AM7" s="14">
        <v>99</v>
      </c>
      <c r="AN7" s="14">
        <v>105.22</v>
      </c>
      <c r="AO7" s="14">
        <v>2</v>
      </c>
      <c r="AP7" s="7">
        <v>43172.779907407406</v>
      </c>
      <c r="AQ7" s="14">
        <v>67</v>
      </c>
      <c r="AR7" s="14">
        <v>0</v>
      </c>
      <c r="AS7" s="14">
        <v>58</v>
      </c>
      <c r="AT7" s="14">
        <v>6</v>
      </c>
      <c r="AU7" s="14" t="s">
        <v>45</v>
      </c>
      <c r="AV7" s="14">
        <v>47.58</v>
      </c>
      <c r="AW7" s="14">
        <v>95</v>
      </c>
      <c r="AX7" s="14">
        <v>0.16999999999999998</v>
      </c>
    </row>
    <row r="8" spans="1:50" x14ac:dyDescent="0.25">
      <c r="A8" s="14">
        <v>2</v>
      </c>
      <c r="B8" s="5">
        <v>43172.696454247685</v>
      </c>
      <c r="C8" s="14">
        <v>74</v>
      </c>
      <c r="D8" s="14">
        <v>1</v>
      </c>
      <c r="E8" s="14">
        <v>65</v>
      </c>
      <c r="F8" s="14">
        <v>5</v>
      </c>
      <c r="G8" s="14" t="s">
        <v>45</v>
      </c>
      <c r="H8" s="14">
        <v>47.58</v>
      </c>
      <c r="I8" s="14">
        <v>95</v>
      </c>
      <c r="J8" s="14">
        <v>0.15</v>
      </c>
      <c r="K8" s="14">
        <v>6</v>
      </c>
      <c r="L8" s="5">
        <v>0.49644604166666667</v>
      </c>
      <c r="M8" s="14">
        <v>4820</v>
      </c>
      <c r="N8" s="14">
        <v>0</v>
      </c>
      <c r="O8" s="14">
        <v>4811</v>
      </c>
      <c r="P8" s="14">
        <v>5</v>
      </c>
      <c r="Q8" s="14" t="s">
        <v>44</v>
      </c>
      <c r="R8" s="14">
        <v>49.56</v>
      </c>
      <c r="S8" s="14">
        <v>99</v>
      </c>
      <c r="T8" s="14">
        <v>0.13</v>
      </c>
      <c r="U8" s="14">
        <v>2</v>
      </c>
      <c r="V8" s="5">
        <v>43172.724502766207</v>
      </c>
      <c r="W8" s="14">
        <v>8289</v>
      </c>
      <c r="X8" s="14">
        <v>0</v>
      </c>
      <c r="Y8" s="14">
        <v>8278</v>
      </c>
      <c r="Z8" s="14">
        <v>7</v>
      </c>
      <c r="AA8" s="14" t="s">
        <v>44</v>
      </c>
      <c r="AB8" s="14">
        <v>102.12</v>
      </c>
      <c r="AC8" s="14">
        <v>99</v>
      </c>
      <c r="AD8" s="14">
        <v>105.25</v>
      </c>
      <c r="AE8" s="14">
        <v>2</v>
      </c>
      <c r="AF8" s="7">
        <v>43172.750798321758</v>
      </c>
      <c r="AG8" s="14">
        <v>8289</v>
      </c>
      <c r="AH8" s="14">
        <v>0</v>
      </c>
      <c r="AI8" s="14">
        <v>8278</v>
      </c>
      <c r="AJ8" s="14">
        <v>7</v>
      </c>
      <c r="AK8" s="14" t="s">
        <v>44</v>
      </c>
      <c r="AL8" s="14">
        <v>102.12</v>
      </c>
      <c r="AM8" s="14">
        <v>99</v>
      </c>
      <c r="AN8" s="14">
        <v>105.26</v>
      </c>
      <c r="AO8" s="14">
        <v>2</v>
      </c>
      <c r="AP8" s="7">
        <v>43172.780682870369</v>
      </c>
      <c r="AQ8" s="14">
        <v>74</v>
      </c>
      <c r="AR8" s="14">
        <v>1</v>
      </c>
      <c r="AS8" s="14">
        <v>65</v>
      </c>
      <c r="AT8" s="14">
        <v>5</v>
      </c>
      <c r="AU8" s="14" t="s">
        <v>45</v>
      </c>
      <c r="AV8" s="14">
        <v>47.58</v>
      </c>
      <c r="AW8" s="14">
        <v>95</v>
      </c>
      <c r="AX8" s="14">
        <v>0.16999999999999998</v>
      </c>
    </row>
    <row r="9" spans="1:50" x14ac:dyDescent="0.25">
      <c r="A9" s="14">
        <v>2</v>
      </c>
      <c r="B9" s="5">
        <v>43172.696591782405</v>
      </c>
      <c r="C9" s="14">
        <v>3409</v>
      </c>
      <c r="D9" s="14">
        <v>0</v>
      </c>
      <c r="E9" s="14">
        <v>3400</v>
      </c>
      <c r="F9" s="14">
        <v>5</v>
      </c>
      <c r="G9" s="14" t="s">
        <v>45</v>
      </c>
      <c r="H9" s="14">
        <v>47.57</v>
      </c>
      <c r="I9" s="14">
        <v>95</v>
      </c>
      <c r="J9" s="14">
        <v>0.14000000000000001</v>
      </c>
      <c r="K9" s="14">
        <v>7</v>
      </c>
      <c r="L9" s="5">
        <v>0.49690932870370369</v>
      </c>
      <c r="M9" s="14">
        <v>10069</v>
      </c>
      <c r="N9" s="14">
        <v>0</v>
      </c>
      <c r="O9" s="14">
        <v>10059</v>
      </c>
      <c r="P9" s="14">
        <v>6</v>
      </c>
      <c r="Q9" s="14" t="s">
        <v>44</v>
      </c>
      <c r="R9" s="14">
        <v>49.56</v>
      </c>
      <c r="S9" s="14">
        <v>99</v>
      </c>
      <c r="T9" s="14">
        <v>0.13</v>
      </c>
      <c r="U9" s="14">
        <v>2</v>
      </c>
      <c r="V9" s="5">
        <v>43172.724943518515</v>
      </c>
      <c r="W9" s="14">
        <v>867</v>
      </c>
      <c r="X9" s="14">
        <v>0</v>
      </c>
      <c r="Y9" s="14">
        <v>857</v>
      </c>
      <c r="Z9" s="14">
        <v>6</v>
      </c>
      <c r="AA9" s="14" t="s">
        <v>44</v>
      </c>
      <c r="AB9" s="14">
        <v>102.12</v>
      </c>
      <c r="AC9" s="14">
        <v>99</v>
      </c>
      <c r="AD9" s="14">
        <v>105.25</v>
      </c>
      <c r="AE9" s="14">
        <v>2</v>
      </c>
      <c r="AF9" s="7">
        <v>43172.751585300924</v>
      </c>
      <c r="AG9" s="14">
        <v>867</v>
      </c>
      <c r="AH9" s="14">
        <v>0</v>
      </c>
      <c r="AI9" s="14">
        <v>857</v>
      </c>
      <c r="AJ9" s="14">
        <v>6</v>
      </c>
      <c r="AK9" s="14" t="s">
        <v>44</v>
      </c>
      <c r="AL9" s="14">
        <v>102.12</v>
      </c>
      <c r="AM9" s="14">
        <v>99</v>
      </c>
      <c r="AN9" s="14">
        <v>105.26</v>
      </c>
      <c r="AO9" s="14">
        <v>2</v>
      </c>
      <c r="AP9" s="7">
        <v>43172.781458333331</v>
      </c>
      <c r="AQ9" s="14">
        <v>3409</v>
      </c>
      <c r="AR9" s="14">
        <v>0</v>
      </c>
      <c r="AS9" s="14">
        <v>3400</v>
      </c>
      <c r="AT9" s="14">
        <v>5</v>
      </c>
      <c r="AU9" s="14" t="s">
        <v>45</v>
      </c>
      <c r="AV9" s="14">
        <v>47.57</v>
      </c>
      <c r="AW9" s="14">
        <v>95</v>
      </c>
      <c r="AX9" s="14">
        <v>0.16</v>
      </c>
    </row>
    <row r="10" spans="1:50" x14ac:dyDescent="0.25">
      <c r="A10" s="14">
        <v>2</v>
      </c>
      <c r="B10" s="5">
        <v>43172.697727557868</v>
      </c>
      <c r="C10" s="14">
        <v>3478</v>
      </c>
      <c r="D10" s="14">
        <v>0</v>
      </c>
      <c r="E10" s="14">
        <v>3469</v>
      </c>
      <c r="F10" s="14">
        <v>6</v>
      </c>
      <c r="G10" s="14" t="s">
        <v>45</v>
      </c>
      <c r="H10" s="14">
        <v>47.59</v>
      </c>
      <c r="I10" s="14">
        <v>95</v>
      </c>
      <c r="J10" s="14">
        <v>0.18</v>
      </c>
      <c r="K10" s="14">
        <v>8</v>
      </c>
      <c r="L10" s="5">
        <v>0.4973725810185185</v>
      </c>
      <c r="M10" s="14">
        <v>2752</v>
      </c>
      <c r="N10" s="14">
        <v>0</v>
      </c>
      <c r="O10" s="14">
        <v>2743</v>
      </c>
      <c r="P10" s="14">
        <v>6</v>
      </c>
      <c r="Q10" s="14" t="s">
        <v>44</v>
      </c>
      <c r="R10" s="14">
        <v>49.08</v>
      </c>
      <c r="S10" s="14">
        <v>98</v>
      </c>
      <c r="T10" s="14">
        <v>0.16</v>
      </c>
      <c r="U10" s="14">
        <v>2</v>
      </c>
      <c r="V10" s="5">
        <v>43172.725083136575</v>
      </c>
      <c r="W10" s="14">
        <v>2122</v>
      </c>
      <c r="X10" s="14">
        <v>0</v>
      </c>
      <c r="Y10" s="14">
        <v>2110</v>
      </c>
      <c r="Z10" s="14">
        <v>8</v>
      </c>
      <c r="AA10" s="14" t="s">
        <v>44</v>
      </c>
      <c r="AB10" s="14">
        <v>102.12</v>
      </c>
      <c r="AC10" s="14">
        <v>99</v>
      </c>
      <c r="AD10" s="14">
        <v>105.25</v>
      </c>
      <c r="AE10" s="14">
        <v>2</v>
      </c>
      <c r="AF10" s="7">
        <v>43172.752372280091</v>
      </c>
      <c r="AG10" s="14">
        <v>2122</v>
      </c>
      <c r="AH10" s="14">
        <v>0</v>
      </c>
      <c r="AI10" s="14">
        <v>2110</v>
      </c>
      <c r="AJ10" s="14">
        <v>8</v>
      </c>
      <c r="AK10" s="14" t="s">
        <v>44</v>
      </c>
      <c r="AL10" s="14">
        <v>102.12</v>
      </c>
      <c r="AM10" s="14">
        <v>99</v>
      </c>
      <c r="AN10" s="14">
        <v>105.26</v>
      </c>
      <c r="AO10" s="14">
        <v>2</v>
      </c>
      <c r="AP10" s="7">
        <v>43172.782233796293</v>
      </c>
      <c r="AQ10" s="14">
        <v>3478</v>
      </c>
      <c r="AR10" s="14">
        <v>0</v>
      </c>
      <c r="AS10" s="14">
        <v>3469</v>
      </c>
      <c r="AT10" s="14">
        <v>6</v>
      </c>
      <c r="AU10" s="14" t="s">
        <v>45</v>
      </c>
      <c r="AV10" s="14">
        <v>47.59</v>
      </c>
      <c r="AW10" s="14">
        <v>95</v>
      </c>
      <c r="AX10" s="14">
        <v>0.19999999999999998</v>
      </c>
    </row>
    <row r="11" spans="1:50" x14ac:dyDescent="0.25">
      <c r="A11" s="14">
        <v>2</v>
      </c>
      <c r="B11" s="5">
        <v>43172.697862581015</v>
      </c>
      <c r="C11" s="14">
        <v>61</v>
      </c>
      <c r="D11" s="14">
        <v>0</v>
      </c>
      <c r="E11" s="14">
        <v>51</v>
      </c>
      <c r="F11" s="14">
        <v>6</v>
      </c>
      <c r="G11" s="14" t="s">
        <v>45</v>
      </c>
      <c r="H11" s="14">
        <v>47.59</v>
      </c>
      <c r="I11" s="14">
        <v>95</v>
      </c>
      <c r="J11" s="14">
        <v>0.18</v>
      </c>
      <c r="K11" s="14">
        <v>9</v>
      </c>
      <c r="L11" s="5">
        <v>0.49783582175925928</v>
      </c>
      <c r="M11" s="14">
        <v>3966</v>
      </c>
      <c r="N11" s="14">
        <v>0</v>
      </c>
      <c r="O11" s="14">
        <v>3957</v>
      </c>
      <c r="P11" s="14">
        <v>5</v>
      </c>
      <c r="Q11" s="14" t="s">
        <v>44</v>
      </c>
      <c r="R11" s="14">
        <v>49.08</v>
      </c>
      <c r="S11" s="14">
        <v>98</v>
      </c>
      <c r="T11" s="14">
        <v>0.17</v>
      </c>
      <c r="U11" s="14">
        <v>2</v>
      </c>
      <c r="V11" s="5">
        <v>43172.725869803238</v>
      </c>
      <c r="W11" s="14">
        <v>5819</v>
      </c>
      <c r="X11" s="14">
        <v>0</v>
      </c>
      <c r="Y11" s="14">
        <v>5808</v>
      </c>
      <c r="Z11" s="14">
        <v>7</v>
      </c>
      <c r="AA11" s="14" t="s">
        <v>44</v>
      </c>
      <c r="AB11" s="14">
        <v>102.09</v>
      </c>
      <c r="AC11" s="14">
        <v>99</v>
      </c>
      <c r="AD11" s="14">
        <v>105.18</v>
      </c>
      <c r="AE11" s="14">
        <v>2</v>
      </c>
      <c r="AF11" s="7">
        <v>43172.753159259257</v>
      </c>
      <c r="AG11" s="14">
        <v>5819</v>
      </c>
      <c r="AH11" s="14">
        <v>0</v>
      </c>
      <c r="AI11" s="14">
        <v>5808</v>
      </c>
      <c r="AJ11" s="14">
        <v>7</v>
      </c>
      <c r="AK11" s="14" t="s">
        <v>44</v>
      </c>
      <c r="AL11" s="14">
        <v>102.09</v>
      </c>
      <c r="AM11" s="14">
        <v>99</v>
      </c>
      <c r="AN11" s="14">
        <v>105.19000000000001</v>
      </c>
      <c r="AO11" s="14">
        <v>2</v>
      </c>
      <c r="AP11" s="7">
        <v>43172.783009259256</v>
      </c>
      <c r="AQ11" s="14">
        <v>61</v>
      </c>
      <c r="AR11" s="14">
        <v>0</v>
      </c>
      <c r="AS11" s="14">
        <v>51</v>
      </c>
      <c r="AT11" s="14">
        <v>6</v>
      </c>
      <c r="AU11" s="14" t="s">
        <v>45</v>
      </c>
      <c r="AV11" s="14">
        <v>47.59</v>
      </c>
      <c r="AW11" s="14">
        <v>95</v>
      </c>
      <c r="AX11" s="14">
        <v>0.19999999999999998</v>
      </c>
    </row>
    <row r="12" spans="1:50" x14ac:dyDescent="0.25">
      <c r="A12" s="14">
        <v>2</v>
      </c>
      <c r="B12" s="5">
        <v>43172.697981886573</v>
      </c>
      <c r="C12" s="14">
        <v>3939</v>
      </c>
      <c r="D12" s="14">
        <v>0</v>
      </c>
      <c r="E12" s="14">
        <v>3930</v>
      </c>
      <c r="F12" s="14">
        <v>5</v>
      </c>
      <c r="G12" s="14" t="s">
        <v>44</v>
      </c>
      <c r="H12" s="14">
        <v>47.56</v>
      </c>
      <c r="I12" s="14">
        <v>95</v>
      </c>
      <c r="J12" s="14">
        <v>0.13</v>
      </c>
      <c r="K12" s="14">
        <v>10</v>
      </c>
      <c r="L12" s="5">
        <v>0.49829907407407409</v>
      </c>
      <c r="M12" s="14">
        <v>56</v>
      </c>
      <c r="N12" s="14">
        <v>0</v>
      </c>
      <c r="O12" s="14">
        <v>47</v>
      </c>
      <c r="P12" s="14">
        <v>6</v>
      </c>
      <c r="Q12" s="14" t="s">
        <v>44</v>
      </c>
      <c r="R12" s="14">
        <v>49.08</v>
      </c>
      <c r="S12" s="14">
        <v>98</v>
      </c>
      <c r="T12" s="14">
        <v>0.17</v>
      </c>
      <c r="U12" s="14">
        <v>2</v>
      </c>
      <c r="V12" s="5">
        <v>43172.726333749997</v>
      </c>
      <c r="W12" s="14">
        <v>876</v>
      </c>
      <c r="X12" s="14">
        <v>0</v>
      </c>
      <c r="Y12" s="14">
        <v>865</v>
      </c>
      <c r="Z12" s="14">
        <v>7</v>
      </c>
      <c r="AA12" s="14" t="s">
        <v>44</v>
      </c>
      <c r="AB12" s="14">
        <v>102.09</v>
      </c>
      <c r="AC12" s="14">
        <v>99</v>
      </c>
      <c r="AD12" s="14">
        <v>105.18</v>
      </c>
      <c r="AE12" s="14">
        <v>2</v>
      </c>
      <c r="AF12" s="7">
        <v>43172.753946238423</v>
      </c>
      <c r="AG12" s="14">
        <v>876</v>
      </c>
      <c r="AH12" s="14">
        <v>0</v>
      </c>
      <c r="AI12" s="14">
        <v>865</v>
      </c>
      <c r="AJ12" s="14">
        <v>7</v>
      </c>
      <c r="AK12" s="14" t="s">
        <v>44</v>
      </c>
      <c r="AL12" s="14">
        <v>102.09</v>
      </c>
      <c r="AM12" s="14">
        <v>99</v>
      </c>
      <c r="AN12" s="14">
        <v>105.19000000000001</v>
      </c>
      <c r="AO12" s="14">
        <v>2</v>
      </c>
      <c r="AP12" s="7">
        <v>43172.783784722225</v>
      </c>
      <c r="AQ12" s="14">
        <v>3939</v>
      </c>
      <c r="AR12" s="14">
        <v>0</v>
      </c>
      <c r="AS12" s="14">
        <v>3930</v>
      </c>
      <c r="AT12" s="14">
        <v>5</v>
      </c>
      <c r="AU12" s="14" t="s">
        <v>44</v>
      </c>
      <c r="AV12" s="14">
        <v>47.56</v>
      </c>
      <c r="AW12" s="14">
        <v>95</v>
      </c>
      <c r="AX12" s="14">
        <v>0.15</v>
      </c>
    </row>
    <row r="13" spans="1:50" x14ac:dyDescent="0.25">
      <c r="A13" s="14">
        <v>2</v>
      </c>
      <c r="B13" s="5">
        <v>43172.698769826391</v>
      </c>
      <c r="C13" s="14">
        <v>5276</v>
      </c>
      <c r="D13" s="14">
        <v>0</v>
      </c>
      <c r="E13" s="14">
        <v>5266</v>
      </c>
      <c r="F13" s="14">
        <v>5</v>
      </c>
      <c r="G13" s="14" t="s">
        <v>45</v>
      </c>
      <c r="H13" s="14">
        <v>47.13</v>
      </c>
      <c r="I13" s="14">
        <v>94</v>
      </c>
      <c r="J13" s="14">
        <v>0.26</v>
      </c>
      <c r="K13" s="14">
        <v>11</v>
      </c>
      <c r="L13" s="5">
        <v>0.4987623263888889</v>
      </c>
      <c r="M13" s="14">
        <v>4296</v>
      </c>
      <c r="N13" s="14">
        <v>0</v>
      </c>
      <c r="O13" s="14">
        <v>4287</v>
      </c>
      <c r="P13" s="14">
        <v>6</v>
      </c>
      <c r="Q13" s="14" t="s">
        <v>44</v>
      </c>
      <c r="R13" s="14">
        <v>49.09</v>
      </c>
      <c r="S13" s="14">
        <v>98</v>
      </c>
      <c r="T13" s="14">
        <v>0.17</v>
      </c>
      <c r="U13" s="14">
        <v>2</v>
      </c>
      <c r="V13" s="5">
        <v>43172.727158738424</v>
      </c>
      <c r="W13" s="14">
        <v>3829</v>
      </c>
      <c r="X13" s="14">
        <v>0</v>
      </c>
      <c r="Y13" s="14">
        <v>3818</v>
      </c>
      <c r="Z13" s="14">
        <v>6</v>
      </c>
      <c r="AA13" s="14" t="s">
        <v>45</v>
      </c>
      <c r="AB13" s="14">
        <v>101.62</v>
      </c>
      <c r="AC13" s="14">
        <v>98</v>
      </c>
      <c r="AD13" s="14">
        <v>105.24</v>
      </c>
      <c r="AE13" s="14">
        <v>2</v>
      </c>
      <c r="AF13" s="7">
        <v>43172.754733217589</v>
      </c>
      <c r="AG13" s="14">
        <v>3829</v>
      </c>
      <c r="AH13" s="14">
        <v>0</v>
      </c>
      <c r="AI13" s="14">
        <v>3818</v>
      </c>
      <c r="AJ13" s="14">
        <v>6</v>
      </c>
      <c r="AK13" s="14" t="s">
        <v>45</v>
      </c>
      <c r="AL13" s="14">
        <v>101.62</v>
      </c>
      <c r="AM13" s="14">
        <v>98</v>
      </c>
      <c r="AN13" s="14">
        <v>105.25</v>
      </c>
      <c r="AO13" s="14">
        <v>2</v>
      </c>
      <c r="AP13" s="7">
        <v>43172.784560185188</v>
      </c>
      <c r="AQ13" s="14">
        <v>5276</v>
      </c>
      <c r="AR13" s="14">
        <v>0</v>
      </c>
      <c r="AS13" s="14">
        <v>5266</v>
      </c>
      <c r="AT13" s="14">
        <v>5</v>
      </c>
      <c r="AU13" s="14" t="s">
        <v>45</v>
      </c>
      <c r="AV13" s="14">
        <v>47.13</v>
      </c>
      <c r="AW13" s="14">
        <v>94</v>
      </c>
      <c r="AX13" s="14">
        <v>0.28000000000000003</v>
      </c>
    </row>
    <row r="14" spans="1:50" x14ac:dyDescent="0.25">
      <c r="A14" s="14">
        <v>2</v>
      </c>
      <c r="B14" s="5">
        <v>43172.69923395833</v>
      </c>
      <c r="C14" s="14">
        <v>59</v>
      </c>
      <c r="D14" s="14">
        <v>0</v>
      </c>
      <c r="E14" s="14">
        <v>50</v>
      </c>
      <c r="F14" s="14">
        <v>6</v>
      </c>
      <c r="G14" s="14" t="s">
        <v>45</v>
      </c>
      <c r="H14" s="14">
        <v>47.13</v>
      </c>
      <c r="I14" s="14">
        <v>94</v>
      </c>
      <c r="J14" s="14">
        <v>0.26</v>
      </c>
      <c r="K14" s="14">
        <v>12</v>
      </c>
      <c r="L14" s="5">
        <v>0.49922556712962968</v>
      </c>
      <c r="M14" s="14">
        <v>3799</v>
      </c>
      <c r="N14" s="14">
        <v>0</v>
      </c>
      <c r="O14" s="14">
        <v>3786</v>
      </c>
      <c r="P14" s="14">
        <v>9</v>
      </c>
      <c r="Q14" s="14" t="s">
        <v>44</v>
      </c>
      <c r="R14" s="14">
        <v>49.07</v>
      </c>
      <c r="S14" s="14">
        <v>98</v>
      </c>
      <c r="T14" s="14">
        <v>0.15</v>
      </c>
      <c r="U14" s="14">
        <v>2</v>
      </c>
      <c r="V14" s="5">
        <v>43172.727607870373</v>
      </c>
      <c r="W14" s="14">
        <v>874</v>
      </c>
      <c r="X14" s="14">
        <v>0</v>
      </c>
      <c r="Y14" s="14">
        <v>865</v>
      </c>
      <c r="Z14" s="14">
        <v>5</v>
      </c>
      <c r="AA14" s="14" t="s">
        <v>45</v>
      </c>
      <c r="AB14" s="14">
        <v>101.62</v>
      </c>
      <c r="AC14" s="14">
        <v>98</v>
      </c>
      <c r="AD14" s="14">
        <v>105.24</v>
      </c>
      <c r="AE14" s="14">
        <v>2</v>
      </c>
      <c r="AF14" s="7">
        <v>43172.755520196763</v>
      </c>
      <c r="AG14" s="14">
        <v>874</v>
      </c>
      <c r="AH14" s="14">
        <v>0</v>
      </c>
      <c r="AI14" s="14">
        <v>865</v>
      </c>
      <c r="AJ14" s="14">
        <v>5</v>
      </c>
      <c r="AK14" s="14" t="s">
        <v>45</v>
      </c>
      <c r="AL14" s="14">
        <v>101.62</v>
      </c>
      <c r="AM14" s="14">
        <v>98</v>
      </c>
      <c r="AN14" s="14">
        <v>105.25</v>
      </c>
      <c r="AO14" s="14">
        <v>2</v>
      </c>
      <c r="AP14" s="7">
        <v>43172.78533564815</v>
      </c>
      <c r="AQ14" s="14">
        <v>59</v>
      </c>
      <c r="AR14" s="14">
        <v>0</v>
      </c>
      <c r="AS14" s="14">
        <v>50</v>
      </c>
      <c r="AT14" s="14">
        <v>6</v>
      </c>
      <c r="AU14" s="14" t="s">
        <v>45</v>
      </c>
      <c r="AV14" s="14">
        <v>47.13</v>
      </c>
      <c r="AW14" s="14">
        <v>94</v>
      </c>
      <c r="AX14" s="14">
        <v>0.28000000000000003</v>
      </c>
    </row>
    <row r="15" spans="1:50" x14ac:dyDescent="0.25">
      <c r="A15" s="14">
        <v>2</v>
      </c>
      <c r="B15" s="5">
        <v>43172.699712581016</v>
      </c>
      <c r="C15" s="14">
        <v>34930</v>
      </c>
      <c r="D15" s="14">
        <v>0</v>
      </c>
      <c r="E15" s="14">
        <v>34920</v>
      </c>
      <c r="F15" s="14">
        <v>5</v>
      </c>
      <c r="G15" s="14" t="s">
        <v>44</v>
      </c>
      <c r="H15" s="14">
        <v>46.56</v>
      </c>
      <c r="I15" s="14">
        <v>93</v>
      </c>
      <c r="J15" s="14">
        <v>0.12</v>
      </c>
      <c r="K15" s="14">
        <v>13</v>
      </c>
      <c r="L15" s="5">
        <v>0.49968883101851852</v>
      </c>
      <c r="M15" s="14">
        <v>59</v>
      </c>
      <c r="N15" s="14">
        <v>0</v>
      </c>
      <c r="O15" s="14">
        <v>50</v>
      </c>
      <c r="P15" s="14">
        <v>6</v>
      </c>
      <c r="Q15" s="14" t="s">
        <v>44</v>
      </c>
      <c r="R15" s="14">
        <v>49.07</v>
      </c>
      <c r="S15" s="14">
        <v>98</v>
      </c>
      <c r="T15" s="14">
        <v>0.15</v>
      </c>
      <c r="U15" s="14">
        <v>2</v>
      </c>
      <c r="V15" s="5">
        <v>43172.729139525465</v>
      </c>
      <c r="W15" s="14">
        <v>11115</v>
      </c>
      <c r="X15" s="14">
        <v>0</v>
      </c>
      <c r="Y15" s="14">
        <v>11106</v>
      </c>
      <c r="Z15" s="14">
        <v>6</v>
      </c>
      <c r="AA15" s="14" t="s">
        <v>45</v>
      </c>
      <c r="AB15" s="14">
        <v>101.62</v>
      </c>
      <c r="AC15" s="14">
        <v>98</v>
      </c>
      <c r="AD15" s="14">
        <v>105.24</v>
      </c>
      <c r="AE15" s="14">
        <v>2</v>
      </c>
      <c r="AF15" s="7">
        <v>43172.756307175929</v>
      </c>
      <c r="AG15" s="14">
        <v>11115</v>
      </c>
      <c r="AH15" s="14">
        <v>0</v>
      </c>
      <c r="AI15" s="14">
        <v>11106</v>
      </c>
      <c r="AJ15" s="14">
        <v>6</v>
      </c>
      <c r="AK15" s="14" t="s">
        <v>45</v>
      </c>
      <c r="AL15" s="14">
        <v>101.62</v>
      </c>
      <c r="AM15" s="14">
        <v>98</v>
      </c>
      <c r="AN15" s="14">
        <v>105.25</v>
      </c>
      <c r="AO15" s="14">
        <v>2</v>
      </c>
      <c r="AP15" s="7">
        <v>43172.786111111112</v>
      </c>
      <c r="AQ15" s="14">
        <v>34930</v>
      </c>
      <c r="AR15" s="14">
        <v>0</v>
      </c>
      <c r="AS15" s="14">
        <v>34920</v>
      </c>
      <c r="AT15" s="14">
        <v>5</v>
      </c>
      <c r="AU15" s="14" t="s">
        <v>44</v>
      </c>
      <c r="AV15" s="14">
        <v>46.56</v>
      </c>
      <c r="AW15" s="14">
        <v>93</v>
      </c>
      <c r="AX15" s="14">
        <v>0.13999999999999999</v>
      </c>
    </row>
    <row r="16" spans="1:50" x14ac:dyDescent="0.25">
      <c r="A16" s="14">
        <v>2</v>
      </c>
      <c r="B16" s="5">
        <v>43172.70016403935</v>
      </c>
      <c r="C16" s="14">
        <v>3864</v>
      </c>
      <c r="D16" s="14">
        <v>0</v>
      </c>
      <c r="E16" s="14">
        <v>3854</v>
      </c>
      <c r="F16" s="14">
        <v>6</v>
      </c>
      <c r="G16" s="14" t="s">
        <v>44</v>
      </c>
      <c r="H16" s="14">
        <v>46.57</v>
      </c>
      <c r="I16" s="14">
        <v>93</v>
      </c>
      <c r="J16" s="14">
        <v>0.13</v>
      </c>
      <c r="K16" s="14">
        <v>16</v>
      </c>
      <c r="L16" s="5">
        <v>0.50107857638888886</v>
      </c>
      <c r="M16" s="14">
        <v>2278</v>
      </c>
      <c r="N16" s="14">
        <v>0</v>
      </c>
      <c r="O16" s="14">
        <v>2268</v>
      </c>
      <c r="P16" s="14">
        <v>5</v>
      </c>
      <c r="Q16" s="14" t="s">
        <v>44</v>
      </c>
      <c r="R16" s="14">
        <v>48.58</v>
      </c>
      <c r="S16" s="14">
        <v>97</v>
      </c>
      <c r="T16" s="14">
        <v>0.15</v>
      </c>
      <c r="U16" s="14">
        <v>2</v>
      </c>
      <c r="V16" s="5">
        <v>43172.729938645833</v>
      </c>
      <c r="W16" s="14">
        <v>5922</v>
      </c>
      <c r="X16" s="14">
        <v>0</v>
      </c>
      <c r="Y16" s="14">
        <v>5913</v>
      </c>
      <c r="Z16" s="14">
        <v>5</v>
      </c>
      <c r="AA16" s="14" t="s">
        <v>45</v>
      </c>
      <c r="AB16" s="14">
        <v>100.58</v>
      </c>
      <c r="AC16" s="14">
        <v>96</v>
      </c>
      <c r="AD16" s="14">
        <v>105.16</v>
      </c>
      <c r="AE16" s="14">
        <v>2</v>
      </c>
      <c r="AF16" s="7">
        <v>43172.757094155095</v>
      </c>
      <c r="AG16" s="14">
        <v>5922</v>
      </c>
      <c r="AH16" s="14">
        <v>0</v>
      </c>
      <c r="AI16" s="14">
        <v>5913</v>
      </c>
      <c r="AJ16" s="14">
        <v>5</v>
      </c>
      <c r="AK16" s="14" t="s">
        <v>45</v>
      </c>
      <c r="AL16" s="14">
        <v>100.58</v>
      </c>
      <c r="AM16" s="14">
        <v>96</v>
      </c>
      <c r="AN16" s="14">
        <v>105.17</v>
      </c>
      <c r="AO16" s="14">
        <v>2</v>
      </c>
      <c r="AP16" s="7">
        <v>43172.786886574075</v>
      </c>
      <c r="AQ16" s="14">
        <v>3864</v>
      </c>
      <c r="AR16" s="14">
        <v>0</v>
      </c>
      <c r="AS16" s="14">
        <v>3854</v>
      </c>
      <c r="AT16" s="14">
        <v>6</v>
      </c>
      <c r="AU16" s="14" t="s">
        <v>44</v>
      </c>
      <c r="AV16" s="14">
        <v>46.57</v>
      </c>
      <c r="AW16" s="14">
        <v>93</v>
      </c>
      <c r="AX16" s="14">
        <v>0.15</v>
      </c>
    </row>
    <row r="17" spans="1:50" x14ac:dyDescent="0.25">
      <c r="A17" s="14">
        <v>2</v>
      </c>
      <c r="B17" s="5">
        <v>43172.700628379629</v>
      </c>
      <c r="C17" s="14">
        <v>70</v>
      </c>
      <c r="D17" s="14">
        <v>0</v>
      </c>
      <c r="E17" s="14">
        <v>58</v>
      </c>
      <c r="F17" s="14">
        <v>7</v>
      </c>
      <c r="G17" s="14" t="s">
        <v>44</v>
      </c>
      <c r="H17" s="14">
        <v>46.57</v>
      </c>
      <c r="I17" s="14">
        <v>93</v>
      </c>
      <c r="J17" s="14">
        <v>0.13</v>
      </c>
      <c r="K17" s="14">
        <v>19</v>
      </c>
      <c r="L17" s="5">
        <v>0.50246832175925926</v>
      </c>
      <c r="M17" s="14">
        <v>11509</v>
      </c>
      <c r="N17" s="14">
        <v>0</v>
      </c>
      <c r="O17" s="14">
        <v>11501</v>
      </c>
      <c r="P17" s="14">
        <v>5</v>
      </c>
      <c r="Q17" s="14" t="s">
        <v>44</v>
      </c>
      <c r="R17" s="14">
        <v>48.56</v>
      </c>
      <c r="S17" s="14">
        <v>97</v>
      </c>
      <c r="T17" s="14">
        <v>0.12</v>
      </c>
      <c r="U17" s="14">
        <v>2</v>
      </c>
      <c r="V17" s="5">
        <v>43172.730387557873</v>
      </c>
      <c r="W17" s="14">
        <v>30860</v>
      </c>
      <c r="X17" s="14">
        <v>0</v>
      </c>
      <c r="Y17" s="14">
        <v>30851</v>
      </c>
      <c r="Z17" s="14">
        <v>6</v>
      </c>
      <c r="AA17" s="14" t="s">
        <v>45</v>
      </c>
      <c r="AB17" s="14">
        <v>100.58</v>
      </c>
      <c r="AC17" s="14">
        <v>96</v>
      </c>
      <c r="AD17" s="14">
        <v>105.16</v>
      </c>
      <c r="AE17" s="14">
        <v>2</v>
      </c>
      <c r="AF17" s="7">
        <v>43172.757881134261</v>
      </c>
      <c r="AG17" s="14">
        <v>30860</v>
      </c>
      <c r="AH17" s="14">
        <v>0</v>
      </c>
      <c r="AI17" s="14">
        <v>30851</v>
      </c>
      <c r="AJ17" s="14">
        <v>6</v>
      </c>
      <c r="AK17" s="14" t="s">
        <v>45</v>
      </c>
      <c r="AL17" s="14">
        <v>100.58</v>
      </c>
      <c r="AM17" s="14">
        <v>96</v>
      </c>
      <c r="AN17" s="14">
        <v>105.17</v>
      </c>
      <c r="AO17" s="14">
        <v>2</v>
      </c>
      <c r="AP17" s="7">
        <v>43172.787662037037</v>
      </c>
      <c r="AQ17" s="14">
        <v>70</v>
      </c>
      <c r="AR17" s="14">
        <v>0</v>
      </c>
      <c r="AS17" s="14">
        <v>58</v>
      </c>
      <c r="AT17" s="14">
        <v>7</v>
      </c>
      <c r="AU17" s="14" t="s">
        <v>44</v>
      </c>
      <c r="AV17" s="14">
        <v>46.57</v>
      </c>
      <c r="AW17" s="14">
        <v>93</v>
      </c>
      <c r="AX17" s="14">
        <v>0.15</v>
      </c>
    </row>
    <row r="18" spans="1:50" x14ac:dyDescent="0.25">
      <c r="A18" s="14">
        <v>2</v>
      </c>
      <c r="B18" s="5">
        <v>43172.701101307874</v>
      </c>
      <c r="C18" s="14">
        <v>1331</v>
      </c>
      <c r="D18" s="14">
        <v>0</v>
      </c>
      <c r="E18" s="14">
        <v>1320</v>
      </c>
      <c r="F18" s="14">
        <v>6</v>
      </c>
      <c r="G18" s="14" t="s">
        <v>44</v>
      </c>
      <c r="H18" s="14">
        <v>46.6</v>
      </c>
      <c r="I18" s="14">
        <v>93</v>
      </c>
      <c r="J18" s="14">
        <v>0.19</v>
      </c>
      <c r="K18" s="14">
        <v>20</v>
      </c>
      <c r="L18" s="5">
        <v>0.5029315509259259</v>
      </c>
      <c r="M18" s="14">
        <v>2967</v>
      </c>
      <c r="N18" s="14">
        <v>0</v>
      </c>
      <c r="O18" s="14">
        <v>2960</v>
      </c>
      <c r="P18" s="14">
        <v>4</v>
      </c>
      <c r="Q18" s="14" t="s">
        <v>44</v>
      </c>
      <c r="R18" s="14">
        <v>48.56</v>
      </c>
      <c r="S18" s="14">
        <v>97</v>
      </c>
      <c r="T18" s="14">
        <v>0.12</v>
      </c>
      <c r="U18" s="14">
        <v>2</v>
      </c>
      <c r="V18" s="5">
        <v>43172.731325856483</v>
      </c>
      <c r="W18" s="14">
        <v>4347</v>
      </c>
      <c r="X18" s="14">
        <v>0</v>
      </c>
      <c r="Y18" s="14">
        <v>4337</v>
      </c>
      <c r="Z18" s="14">
        <v>7</v>
      </c>
      <c r="AA18" s="14" t="s">
        <v>45</v>
      </c>
      <c r="AB18" s="14">
        <v>100.61</v>
      </c>
      <c r="AC18" s="14">
        <v>96</v>
      </c>
      <c r="AD18" s="14">
        <v>105.23</v>
      </c>
      <c r="AE18" s="14">
        <v>2</v>
      </c>
      <c r="AF18" s="7">
        <v>43172.758668113427</v>
      </c>
      <c r="AG18" s="14">
        <v>4347</v>
      </c>
      <c r="AH18" s="14">
        <v>0</v>
      </c>
      <c r="AI18" s="14">
        <v>4337</v>
      </c>
      <c r="AJ18" s="14">
        <v>7</v>
      </c>
      <c r="AK18" s="14" t="s">
        <v>45</v>
      </c>
      <c r="AL18" s="14">
        <v>100.61</v>
      </c>
      <c r="AM18" s="14">
        <v>96</v>
      </c>
      <c r="AN18" s="14">
        <v>105.24000000000001</v>
      </c>
      <c r="AO18" s="14">
        <v>2</v>
      </c>
      <c r="AP18" s="7">
        <v>43172.788437499999</v>
      </c>
      <c r="AQ18" s="14">
        <v>1331</v>
      </c>
      <c r="AR18" s="14">
        <v>0</v>
      </c>
      <c r="AS18" s="14">
        <v>1320</v>
      </c>
      <c r="AT18" s="14">
        <v>6</v>
      </c>
      <c r="AU18" s="14" t="s">
        <v>44</v>
      </c>
      <c r="AV18" s="14">
        <v>46.6</v>
      </c>
      <c r="AW18" s="14">
        <v>93</v>
      </c>
      <c r="AX18" s="14">
        <v>0.21</v>
      </c>
    </row>
    <row r="19" spans="1:50" x14ac:dyDescent="0.25">
      <c r="A19" s="14">
        <v>2</v>
      </c>
      <c r="B19" s="5">
        <v>43172.701549652775</v>
      </c>
      <c r="C19" s="14">
        <v>3918</v>
      </c>
      <c r="D19" s="14">
        <v>0</v>
      </c>
      <c r="E19" s="14">
        <v>3907</v>
      </c>
      <c r="F19" s="14">
        <v>6</v>
      </c>
      <c r="G19" s="14" t="s">
        <v>44</v>
      </c>
      <c r="H19" s="14">
        <v>46.58</v>
      </c>
      <c r="I19" s="14">
        <v>93</v>
      </c>
      <c r="J19" s="14">
        <v>0.15</v>
      </c>
      <c r="K19" s="14">
        <v>21</v>
      </c>
      <c r="L19" s="5">
        <v>0.50339478009259253</v>
      </c>
      <c r="M19" s="14">
        <v>7942</v>
      </c>
      <c r="N19" s="14">
        <v>0</v>
      </c>
      <c r="O19" s="14">
        <v>7933</v>
      </c>
      <c r="P19" s="14">
        <v>4</v>
      </c>
      <c r="Q19" s="14" t="s">
        <v>44</v>
      </c>
      <c r="R19" s="14">
        <v>48.56</v>
      </c>
      <c r="S19" s="14">
        <v>97</v>
      </c>
      <c r="T19" s="14">
        <v>0.12</v>
      </c>
      <c r="U19" s="14">
        <v>2</v>
      </c>
      <c r="V19" s="5">
        <v>43172.731435300928</v>
      </c>
      <c r="W19" s="14">
        <v>863</v>
      </c>
      <c r="X19" s="14">
        <v>1</v>
      </c>
      <c r="Y19" s="14">
        <v>852</v>
      </c>
      <c r="Z19" s="14">
        <v>6</v>
      </c>
      <c r="AA19" s="14" t="s">
        <v>45</v>
      </c>
      <c r="AB19" s="14">
        <v>100.61</v>
      </c>
      <c r="AC19" s="14">
        <v>96</v>
      </c>
      <c r="AD19" s="14">
        <v>105.23</v>
      </c>
      <c r="AE19" s="14">
        <v>2</v>
      </c>
      <c r="AF19" s="7">
        <v>43172.759455092593</v>
      </c>
      <c r="AG19" s="14">
        <v>863</v>
      </c>
      <c r="AH19" s="14">
        <v>1</v>
      </c>
      <c r="AI19" s="14">
        <v>852</v>
      </c>
      <c r="AJ19" s="14">
        <v>6</v>
      </c>
      <c r="AK19" s="14" t="s">
        <v>45</v>
      </c>
      <c r="AL19" s="14">
        <v>100.61</v>
      </c>
      <c r="AM19" s="14">
        <v>96</v>
      </c>
      <c r="AN19" s="14">
        <v>105.24000000000001</v>
      </c>
      <c r="AO19" s="14">
        <v>2</v>
      </c>
      <c r="AP19" s="7">
        <v>43172.789212962962</v>
      </c>
      <c r="AQ19" s="14">
        <v>3918</v>
      </c>
      <c r="AR19" s="14">
        <v>0</v>
      </c>
      <c r="AS19" s="14">
        <v>3907</v>
      </c>
      <c r="AT19" s="14">
        <v>6</v>
      </c>
      <c r="AU19" s="14" t="s">
        <v>44</v>
      </c>
      <c r="AV19" s="14">
        <v>46.58</v>
      </c>
      <c r="AW19" s="14">
        <v>93</v>
      </c>
      <c r="AX19" s="14">
        <v>0.16999999999999998</v>
      </c>
    </row>
    <row r="20" spans="1:50" x14ac:dyDescent="0.25">
      <c r="A20" s="14">
        <v>2</v>
      </c>
      <c r="B20" s="5">
        <v>43172.701694189818</v>
      </c>
      <c r="C20" s="14">
        <v>60</v>
      </c>
      <c r="D20" s="14">
        <v>0</v>
      </c>
      <c r="E20" s="14">
        <v>49</v>
      </c>
      <c r="F20" s="14">
        <v>6</v>
      </c>
      <c r="G20" s="14" t="s">
        <v>44</v>
      </c>
      <c r="H20" s="14">
        <v>46.58</v>
      </c>
      <c r="I20" s="14">
        <v>93</v>
      </c>
      <c r="J20" s="14">
        <v>0.15</v>
      </c>
      <c r="K20" s="14">
        <v>22</v>
      </c>
      <c r="L20" s="5">
        <v>0.50385800925925928</v>
      </c>
      <c r="M20" s="14">
        <v>50</v>
      </c>
      <c r="N20" s="14">
        <v>0</v>
      </c>
      <c r="O20" s="14">
        <v>42</v>
      </c>
      <c r="P20" s="14">
        <v>4</v>
      </c>
      <c r="Q20" s="14" t="s">
        <v>44</v>
      </c>
      <c r="R20" s="14">
        <v>48.56</v>
      </c>
      <c r="S20" s="14">
        <v>97</v>
      </c>
      <c r="T20" s="14">
        <v>0.12</v>
      </c>
      <c r="U20" s="14">
        <v>2</v>
      </c>
      <c r="V20" s="5">
        <v>43172.731923159721</v>
      </c>
      <c r="W20" s="14">
        <v>873</v>
      </c>
      <c r="X20" s="14">
        <v>1</v>
      </c>
      <c r="Y20" s="14">
        <v>860</v>
      </c>
      <c r="Z20" s="14">
        <v>8</v>
      </c>
      <c r="AA20" s="14" t="s">
        <v>45</v>
      </c>
      <c r="AB20" s="14">
        <v>100.61</v>
      </c>
      <c r="AC20" s="14">
        <v>96</v>
      </c>
      <c r="AD20" s="14">
        <v>105.23</v>
      </c>
      <c r="AE20" s="14">
        <v>2</v>
      </c>
      <c r="AF20" s="7">
        <v>43172.760242071759</v>
      </c>
      <c r="AG20" s="14">
        <v>873</v>
      </c>
      <c r="AH20" s="14">
        <v>1</v>
      </c>
      <c r="AI20" s="14">
        <v>860</v>
      </c>
      <c r="AJ20" s="14">
        <v>8</v>
      </c>
      <c r="AK20" s="14" t="s">
        <v>45</v>
      </c>
      <c r="AL20" s="14">
        <v>100.61</v>
      </c>
      <c r="AM20" s="14">
        <v>96</v>
      </c>
      <c r="AN20" s="14">
        <v>105.24000000000001</v>
      </c>
      <c r="AO20" s="14">
        <v>2</v>
      </c>
      <c r="AP20" s="7">
        <v>43172.789988425924</v>
      </c>
      <c r="AQ20" s="14">
        <v>60</v>
      </c>
      <c r="AR20" s="14">
        <v>0</v>
      </c>
      <c r="AS20" s="14">
        <v>49</v>
      </c>
      <c r="AT20" s="14">
        <v>6</v>
      </c>
      <c r="AU20" s="14" t="s">
        <v>44</v>
      </c>
      <c r="AV20" s="14">
        <v>46.58</v>
      </c>
      <c r="AW20" s="14">
        <v>93</v>
      </c>
      <c r="AX20" s="14">
        <v>0.16999999999999998</v>
      </c>
    </row>
    <row r="21" spans="1:50" x14ac:dyDescent="0.25">
      <c r="A21" s="14">
        <v>2</v>
      </c>
      <c r="B21" s="5">
        <v>43172.702499409723</v>
      </c>
      <c r="C21" s="14">
        <v>7326</v>
      </c>
      <c r="D21" s="14">
        <v>0</v>
      </c>
      <c r="E21" s="14">
        <v>7315</v>
      </c>
      <c r="F21" s="14">
        <v>8</v>
      </c>
      <c r="G21" s="14" t="s">
        <v>44</v>
      </c>
      <c r="H21" s="14">
        <v>46.07</v>
      </c>
      <c r="I21" s="14">
        <v>92</v>
      </c>
      <c r="J21" s="14">
        <v>0.15</v>
      </c>
      <c r="K21" s="14">
        <v>25</v>
      </c>
      <c r="L21" s="5">
        <v>0.50524770833333332</v>
      </c>
      <c r="M21" s="14">
        <v>2740</v>
      </c>
      <c r="N21" s="14">
        <v>0</v>
      </c>
      <c r="O21" s="14">
        <v>2732</v>
      </c>
      <c r="P21" s="14">
        <v>5</v>
      </c>
      <c r="Q21" s="14" t="s">
        <v>44</v>
      </c>
      <c r="R21" s="14">
        <v>48.09</v>
      </c>
      <c r="S21" s="14">
        <v>96</v>
      </c>
      <c r="T21" s="14">
        <v>0.18</v>
      </c>
      <c r="U21" s="14">
        <v>2</v>
      </c>
      <c r="V21" s="5">
        <v>43172.732390150464</v>
      </c>
      <c r="W21" s="14">
        <v>6106</v>
      </c>
      <c r="X21" s="14">
        <v>1</v>
      </c>
      <c r="Y21" s="14">
        <v>6095</v>
      </c>
      <c r="Z21" s="14">
        <v>7</v>
      </c>
      <c r="AA21" s="14" t="s">
        <v>45</v>
      </c>
      <c r="AB21" s="14">
        <v>100.6</v>
      </c>
      <c r="AC21" s="14">
        <v>96</v>
      </c>
      <c r="AD21" s="14">
        <v>105.2</v>
      </c>
      <c r="AE21" s="14">
        <v>2</v>
      </c>
      <c r="AF21" s="7">
        <v>43172.761029050926</v>
      </c>
      <c r="AG21" s="14">
        <v>6106</v>
      </c>
      <c r="AH21" s="14">
        <v>1</v>
      </c>
      <c r="AI21" s="14">
        <v>6095</v>
      </c>
      <c r="AJ21" s="14">
        <v>7</v>
      </c>
      <c r="AK21" s="14" t="s">
        <v>45</v>
      </c>
      <c r="AL21" s="14">
        <v>100.6</v>
      </c>
      <c r="AM21" s="14">
        <v>96</v>
      </c>
      <c r="AN21" s="14">
        <v>105.21000000000001</v>
      </c>
      <c r="AO21" s="14">
        <v>2</v>
      </c>
      <c r="AP21" s="7">
        <v>43172.790763888886</v>
      </c>
      <c r="AQ21" s="14">
        <v>7326</v>
      </c>
      <c r="AR21" s="14">
        <v>0</v>
      </c>
      <c r="AS21" s="14">
        <v>7315</v>
      </c>
      <c r="AT21" s="14">
        <v>8</v>
      </c>
      <c r="AU21" s="14" t="s">
        <v>44</v>
      </c>
      <c r="AV21" s="14">
        <v>46.07</v>
      </c>
      <c r="AW21" s="14">
        <v>92</v>
      </c>
      <c r="AX21" s="14">
        <v>0.16999999999999998</v>
      </c>
    </row>
    <row r="22" spans="1:50" x14ac:dyDescent="0.25">
      <c r="A22" s="14">
        <v>2</v>
      </c>
      <c r="B22" s="5">
        <v>43172.702954756947</v>
      </c>
      <c r="C22" s="14">
        <v>5128</v>
      </c>
      <c r="D22" s="14">
        <v>0</v>
      </c>
      <c r="E22" s="14">
        <v>5118</v>
      </c>
      <c r="F22" s="14">
        <v>5</v>
      </c>
      <c r="G22" s="14" t="s">
        <v>44</v>
      </c>
      <c r="H22" s="14">
        <v>46.07</v>
      </c>
      <c r="I22" s="14">
        <v>92</v>
      </c>
      <c r="J22" s="14">
        <v>0.14000000000000001</v>
      </c>
      <c r="K22" s="14">
        <v>26</v>
      </c>
      <c r="L22" s="5">
        <v>0.5057109490740741</v>
      </c>
      <c r="M22" s="14">
        <v>7225</v>
      </c>
      <c r="N22" s="14">
        <v>0</v>
      </c>
      <c r="O22" s="14">
        <v>7216</v>
      </c>
      <c r="P22" s="14">
        <v>5</v>
      </c>
      <c r="Q22" s="14" t="s">
        <v>44</v>
      </c>
      <c r="R22" s="14">
        <v>48.08</v>
      </c>
      <c r="S22" s="14">
        <v>96</v>
      </c>
      <c r="T22" s="14">
        <v>0.16</v>
      </c>
      <c r="U22" s="14">
        <v>2</v>
      </c>
      <c r="V22" s="5">
        <v>43172.732820509256</v>
      </c>
      <c r="W22" s="14">
        <v>28499</v>
      </c>
      <c r="X22" s="14">
        <v>0</v>
      </c>
      <c r="Y22" s="14">
        <v>28487</v>
      </c>
      <c r="Z22" s="14">
        <v>7</v>
      </c>
      <c r="AA22" s="14" t="s">
        <v>45</v>
      </c>
      <c r="AB22" s="14">
        <v>100.59</v>
      </c>
      <c r="AC22" s="14">
        <v>96</v>
      </c>
      <c r="AD22" s="14">
        <v>105.18</v>
      </c>
      <c r="AE22" s="14">
        <v>2</v>
      </c>
      <c r="AF22" s="7">
        <v>43172.761816030092</v>
      </c>
      <c r="AG22" s="14">
        <v>28499</v>
      </c>
      <c r="AH22" s="14">
        <v>0</v>
      </c>
      <c r="AI22" s="14">
        <v>28487</v>
      </c>
      <c r="AJ22" s="14">
        <v>7</v>
      </c>
      <c r="AK22" s="14" t="s">
        <v>45</v>
      </c>
      <c r="AL22" s="14">
        <v>100.59</v>
      </c>
      <c r="AM22" s="14">
        <v>96</v>
      </c>
      <c r="AN22" s="14">
        <v>105.19000000000001</v>
      </c>
      <c r="AO22" s="14">
        <v>2</v>
      </c>
      <c r="AP22" s="7">
        <v>43172.791539351849</v>
      </c>
      <c r="AQ22" s="14">
        <v>5128</v>
      </c>
      <c r="AR22" s="14">
        <v>0</v>
      </c>
      <c r="AS22" s="14">
        <v>5118</v>
      </c>
      <c r="AT22" s="14">
        <v>5</v>
      </c>
      <c r="AU22" s="14" t="s">
        <v>44</v>
      </c>
      <c r="AV22" s="14">
        <v>46.07</v>
      </c>
      <c r="AW22" s="14">
        <v>92</v>
      </c>
      <c r="AX22" s="14">
        <v>0.16</v>
      </c>
    </row>
    <row r="23" spans="1:50" x14ac:dyDescent="0.25">
      <c r="A23" s="14">
        <v>2</v>
      </c>
      <c r="B23" s="5">
        <v>43172.70375090278</v>
      </c>
      <c r="C23" s="14">
        <v>2278</v>
      </c>
      <c r="D23" s="14">
        <v>0</v>
      </c>
      <c r="E23" s="14">
        <v>2271</v>
      </c>
      <c r="F23" s="14">
        <v>5</v>
      </c>
      <c r="G23" s="14" t="s">
        <v>44</v>
      </c>
      <c r="H23" s="14">
        <v>46.09</v>
      </c>
      <c r="I23" s="14">
        <v>92</v>
      </c>
      <c r="J23" s="14">
        <v>0.18</v>
      </c>
      <c r="K23" s="14">
        <v>27</v>
      </c>
      <c r="L23" s="5">
        <v>0.50617417824074074</v>
      </c>
      <c r="M23" s="14">
        <v>6475</v>
      </c>
      <c r="N23" s="14">
        <v>0</v>
      </c>
      <c r="O23" s="14">
        <v>6466</v>
      </c>
      <c r="P23" s="14">
        <v>5</v>
      </c>
      <c r="Q23" s="14" t="s">
        <v>44</v>
      </c>
      <c r="R23" s="14">
        <v>48.07</v>
      </c>
      <c r="S23" s="14">
        <v>96</v>
      </c>
      <c r="T23" s="14">
        <v>0.14000000000000001</v>
      </c>
      <c r="U23" s="14">
        <v>2</v>
      </c>
      <c r="V23" s="5">
        <v>43172.733416516203</v>
      </c>
      <c r="W23" s="14">
        <v>11191</v>
      </c>
      <c r="X23" s="14">
        <v>0</v>
      </c>
      <c r="Y23" s="14">
        <v>11181</v>
      </c>
      <c r="Z23" s="14">
        <v>6</v>
      </c>
      <c r="AA23" s="14" t="s">
        <v>45</v>
      </c>
      <c r="AB23" s="14">
        <v>100.09</v>
      </c>
      <c r="AC23" s="14">
        <v>95</v>
      </c>
      <c r="AD23" s="14">
        <v>105.18</v>
      </c>
      <c r="AE23" s="14">
        <v>2</v>
      </c>
      <c r="AF23" s="7">
        <v>43172.762603009258</v>
      </c>
      <c r="AG23" s="14">
        <v>11191</v>
      </c>
      <c r="AH23" s="14">
        <v>0</v>
      </c>
      <c r="AI23" s="14">
        <v>11181</v>
      </c>
      <c r="AJ23" s="14">
        <v>6</v>
      </c>
      <c r="AK23" s="14" t="s">
        <v>45</v>
      </c>
      <c r="AL23" s="14">
        <v>100.09</v>
      </c>
      <c r="AM23" s="14">
        <v>95</v>
      </c>
      <c r="AN23" s="14">
        <v>105.19000000000001</v>
      </c>
      <c r="AO23" s="14">
        <v>2</v>
      </c>
      <c r="AP23" s="7">
        <v>43172.792314814818</v>
      </c>
      <c r="AQ23" s="14">
        <v>2278</v>
      </c>
      <c r="AR23" s="14">
        <v>0</v>
      </c>
      <c r="AS23" s="14">
        <v>2271</v>
      </c>
      <c r="AT23" s="14">
        <v>5</v>
      </c>
      <c r="AU23" s="14" t="s">
        <v>44</v>
      </c>
      <c r="AV23" s="14">
        <v>46.09</v>
      </c>
      <c r="AW23" s="14">
        <v>92</v>
      </c>
      <c r="AX23" s="14">
        <v>0.19999999999999998</v>
      </c>
    </row>
    <row r="24" spans="1:50" x14ac:dyDescent="0.25">
      <c r="A24" s="14">
        <v>2</v>
      </c>
      <c r="B24" s="5">
        <v>43172.704214375</v>
      </c>
      <c r="C24" s="14">
        <v>3594</v>
      </c>
      <c r="D24" s="14">
        <v>0</v>
      </c>
      <c r="E24" s="14">
        <v>3584</v>
      </c>
      <c r="F24" s="14">
        <v>4</v>
      </c>
      <c r="G24" s="14" t="s">
        <v>44</v>
      </c>
      <c r="H24" s="14">
        <v>46.09</v>
      </c>
      <c r="I24" s="14">
        <v>92</v>
      </c>
      <c r="J24" s="14">
        <v>0.18</v>
      </c>
      <c r="K24" s="14">
        <v>28</v>
      </c>
      <c r="L24" s="5">
        <v>0.50663739583333334</v>
      </c>
      <c r="M24" s="14">
        <v>51</v>
      </c>
      <c r="N24" s="14">
        <v>0</v>
      </c>
      <c r="O24" s="14">
        <v>42</v>
      </c>
      <c r="P24" s="14">
        <v>5</v>
      </c>
      <c r="Q24" s="14" t="s">
        <v>44</v>
      </c>
      <c r="R24" s="14">
        <v>48.07</v>
      </c>
      <c r="S24" s="14">
        <v>96</v>
      </c>
      <c r="T24" s="14">
        <v>0.14000000000000001</v>
      </c>
      <c r="U24" s="14">
        <v>2</v>
      </c>
      <c r="V24" s="5">
        <v>43172.734210208335</v>
      </c>
      <c r="W24" s="14">
        <v>13192</v>
      </c>
      <c r="X24" s="14">
        <v>0</v>
      </c>
      <c r="Y24" s="14">
        <v>13184</v>
      </c>
      <c r="Z24" s="14">
        <v>5</v>
      </c>
      <c r="AA24" s="14" t="s">
        <v>45</v>
      </c>
      <c r="AB24" s="14">
        <v>100.13</v>
      </c>
      <c r="AC24" s="14">
        <v>95</v>
      </c>
      <c r="AD24" s="14">
        <v>105.26</v>
      </c>
      <c r="AE24" s="14">
        <v>2</v>
      </c>
      <c r="AF24" s="7">
        <v>43172.763389988424</v>
      </c>
      <c r="AG24" s="14">
        <v>13192</v>
      </c>
      <c r="AH24" s="14">
        <v>0</v>
      </c>
      <c r="AI24" s="14">
        <v>13184</v>
      </c>
      <c r="AJ24" s="14">
        <v>5</v>
      </c>
      <c r="AK24" s="14" t="s">
        <v>45</v>
      </c>
      <c r="AL24" s="14">
        <v>100.13</v>
      </c>
      <c r="AM24" s="14">
        <v>95</v>
      </c>
      <c r="AN24" s="14">
        <v>105.27000000000001</v>
      </c>
      <c r="AO24" s="14">
        <v>2</v>
      </c>
      <c r="AP24" s="7">
        <v>43172.793090277781</v>
      </c>
      <c r="AQ24" s="14">
        <v>3594</v>
      </c>
      <c r="AR24" s="14">
        <v>0</v>
      </c>
      <c r="AS24" s="14">
        <v>3584</v>
      </c>
      <c r="AT24" s="14">
        <v>4</v>
      </c>
      <c r="AU24" s="14" t="s">
        <v>44</v>
      </c>
      <c r="AV24" s="14">
        <v>46.09</v>
      </c>
      <c r="AW24" s="14">
        <v>92</v>
      </c>
      <c r="AX24" s="14">
        <v>0.19999999999999998</v>
      </c>
    </row>
    <row r="25" spans="1:50" x14ac:dyDescent="0.25">
      <c r="A25" s="14">
        <v>2</v>
      </c>
      <c r="B25" s="5">
        <v>43172.704678217589</v>
      </c>
      <c r="C25" s="14">
        <v>62</v>
      </c>
      <c r="D25" s="14">
        <v>0</v>
      </c>
      <c r="E25" s="14">
        <v>53</v>
      </c>
      <c r="F25" s="14">
        <v>5</v>
      </c>
      <c r="G25" s="14" t="s">
        <v>44</v>
      </c>
      <c r="H25" s="14">
        <v>46.09</v>
      </c>
      <c r="I25" s="14">
        <v>92</v>
      </c>
      <c r="J25" s="14">
        <v>0.18</v>
      </c>
      <c r="K25" s="14">
        <v>29</v>
      </c>
      <c r="L25" s="5">
        <v>0.50710062499999997</v>
      </c>
      <c r="M25" s="14">
        <v>5311</v>
      </c>
      <c r="N25" s="14">
        <v>0</v>
      </c>
      <c r="O25" s="14">
        <v>5304</v>
      </c>
      <c r="P25" s="14">
        <v>5</v>
      </c>
      <c r="Q25" s="14" t="s">
        <v>44</v>
      </c>
      <c r="R25" s="14">
        <v>47.57</v>
      </c>
      <c r="S25" s="14">
        <v>95</v>
      </c>
      <c r="T25" s="14">
        <v>0.14000000000000001</v>
      </c>
      <c r="U25" s="14">
        <v>2</v>
      </c>
      <c r="V25" s="5">
        <v>43172.734701979163</v>
      </c>
      <c r="W25" s="14">
        <v>872</v>
      </c>
      <c r="X25" s="14">
        <v>0</v>
      </c>
      <c r="Y25" s="14">
        <v>861</v>
      </c>
      <c r="Z25" s="14">
        <v>8</v>
      </c>
      <c r="AA25" s="14" t="s">
        <v>45</v>
      </c>
      <c r="AB25" s="14">
        <v>100.13</v>
      </c>
      <c r="AC25" s="14">
        <v>95</v>
      </c>
      <c r="AD25" s="14">
        <v>105.26</v>
      </c>
      <c r="AE25" s="14">
        <v>2</v>
      </c>
      <c r="AF25" s="7">
        <v>43172.76417696759</v>
      </c>
      <c r="AG25" s="14">
        <v>872</v>
      </c>
      <c r="AH25" s="14">
        <v>0</v>
      </c>
      <c r="AI25" s="14">
        <v>861</v>
      </c>
      <c r="AJ25" s="14">
        <v>8</v>
      </c>
      <c r="AK25" s="14" t="s">
        <v>45</v>
      </c>
      <c r="AL25" s="14">
        <v>100.13</v>
      </c>
      <c r="AM25" s="14">
        <v>95</v>
      </c>
      <c r="AN25" s="14">
        <v>105.27000000000001</v>
      </c>
      <c r="AO25" s="14">
        <v>2</v>
      </c>
      <c r="AP25" s="7">
        <v>43172.793865740743</v>
      </c>
      <c r="AQ25" s="14">
        <v>62</v>
      </c>
      <c r="AR25" s="14">
        <v>0</v>
      </c>
      <c r="AS25" s="14">
        <v>53</v>
      </c>
      <c r="AT25" s="14">
        <v>5</v>
      </c>
      <c r="AU25" s="14" t="s">
        <v>44</v>
      </c>
      <c r="AV25" s="14">
        <v>46.09</v>
      </c>
      <c r="AW25" s="14">
        <v>92</v>
      </c>
      <c r="AX25" s="14">
        <v>0.19999999999999998</v>
      </c>
    </row>
    <row r="26" spans="1:50" x14ac:dyDescent="0.25">
      <c r="A26" s="14">
        <v>2</v>
      </c>
      <c r="B26" s="5">
        <v>43172.705141192127</v>
      </c>
      <c r="C26" s="14">
        <v>9664</v>
      </c>
      <c r="D26" s="14">
        <v>0</v>
      </c>
      <c r="E26" s="14">
        <v>9656</v>
      </c>
      <c r="F26" s="14">
        <v>5</v>
      </c>
      <c r="G26" s="14" t="s">
        <v>44</v>
      </c>
      <c r="H26" s="14">
        <v>46.08</v>
      </c>
      <c r="I26" s="14">
        <v>92</v>
      </c>
      <c r="J26" s="14">
        <v>0.17</v>
      </c>
      <c r="K26" s="14">
        <v>30</v>
      </c>
      <c r="L26" s="5">
        <v>0.50756386574074075</v>
      </c>
      <c r="M26" s="14">
        <v>4041</v>
      </c>
      <c r="N26" s="14">
        <v>0</v>
      </c>
      <c r="O26" s="14">
        <v>4031</v>
      </c>
      <c r="P26" s="14">
        <v>6</v>
      </c>
      <c r="Q26" s="14" t="s">
        <v>44</v>
      </c>
      <c r="R26" s="14">
        <v>47.58</v>
      </c>
      <c r="S26" s="14">
        <v>95</v>
      </c>
      <c r="T26" s="14">
        <v>0.17</v>
      </c>
      <c r="U26" s="14">
        <v>2</v>
      </c>
      <c r="V26" s="5">
        <v>43172.735195000001</v>
      </c>
      <c r="W26" s="14">
        <v>4793</v>
      </c>
      <c r="X26" s="14">
        <v>1</v>
      </c>
      <c r="Y26" s="14">
        <v>4783</v>
      </c>
      <c r="Z26" s="14">
        <v>5</v>
      </c>
      <c r="AA26" s="14" t="s">
        <v>45</v>
      </c>
      <c r="AB26" s="14">
        <v>100.06</v>
      </c>
      <c r="AC26" s="14">
        <v>95</v>
      </c>
      <c r="AD26" s="14">
        <v>105.12</v>
      </c>
      <c r="AE26" s="14">
        <v>2</v>
      </c>
      <c r="AF26" s="7">
        <v>43172.764963946756</v>
      </c>
      <c r="AG26" s="14">
        <v>4793</v>
      </c>
      <c r="AH26" s="14">
        <v>1</v>
      </c>
      <c r="AI26" s="14">
        <v>4783</v>
      </c>
      <c r="AJ26" s="14">
        <v>5</v>
      </c>
      <c r="AK26" s="14" t="s">
        <v>45</v>
      </c>
      <c r="AL26" s="14">
        <v>100.06</v>
      </c>
      <c r="AM26" s="14">
        <v>95</v>
      </c>
      <c r="AN26" s="14">
        <v>105.13000000000001</v>
      </c>
      <c r="AO26" s="14">
        <v>2</v>
      </c>
      <c r="AP26" s="7">
        <v>43172.794641203705</v>
      </c>
      <c r="AQ26" s="14">
        <v>9664</v>
      </c>
      <c r="AR26" s="14">
        <v>0</v>
      </c>
      <c r="AS26" s="14">
        <v>9656</v>
      </c>
      <c r="AT26" s="14">
        <v>5</v>
      </c>
      <c r="AU26" s="14" t="s">
        <v>44</v>
      </c>
      <c r="AV26" s="14">
        <v>46.08</v>
      </c>
      <c r="AW26" s="14">
        <v>92</v>
      </c>
      <c r="AX26" s="14">
        <v>0.19</v>
      </c>
    </row>
    <row r="27" spans="1:50" x14ac:dyDescent="0.25">
      <c r="A27" s="14">
        <v>2</v>
      </c>
      <c r="B27" s="5">
        <v>43172.705616527775</v>
      </c>
      <c r="C27" s="14">
        <v>5000</v>
      </c>
      <c r="D27" s="14">
        <v>0</v>
      </c>
      <c r="E27" s="14">
        <v>4991</v>
      </c>
      <c r="F27" s="14">
        <v>4</v>
      </c>
      <c r="G27" s="14" t="s">
        <v>44</v>
      </c>
      <c r="H27" s="14">
        <v>46.06</v>
      </c>
      <c r="I27" s="14">
        <v>92</v>
      </c>
      <c r="J27" s="14">
        <v>0.12</v>
      </c>
      <c r="K27" s="14">
        <v>31</v>
      </c>
      <c r="L27" s="5">
        <v>0.50802712962962959</v>
      </c>
      <c r="M27" s="14">
        <v>49</v>
      </c>
      <c r="N27" s="14">
        <v>0</v>
      </c>
      <c r="O27" s="14">
        <v>42</v>
      </c>
      <c r="P27" s="14">
        <v>4</v>
      </c>
      <c r="Q27" s="14" t="s">
        <v>44</v>
      </c>
      <c r="R27" s="14">
        <v>47.58</v>
      </c>
      <c r="S27" s="14">
        <v>95</v>
      </c>
      <c r="T27" s="14">
        <v>0.17</v>
      </c>
      <c r="U27" s="14">
        <v>2</v>
      </c>
      <c r="V27" s="5">
        <v>43172.735335347221</v>
      </c>
      <c r="W27" s="14">
        <v>861</v>
      </c>
      <c r="X27" s="14">
        <v>0</v>
      </c>
      <c r="Y27" s="14">
        <v>853</v>
      </c>
      <c r="Z27" s="14">
        <v>5</v>
      </c>
      <c r="AA27" s="14" t="s">
        <v>45</v>
      </c>
      <c r="AB27" s="14">
        <v>100.06</v>
      </c>
      <c r="AC27" s="14">
        <v>95</v>
      </c>
      <c r="AD27" s="14">
        <v>105.12</v>
      </c>
      <c r="AE27" s="14">
        <v>2</v>
      </c>
      <c r="AF27" s="7">
        <v>43172.765750925922</v>
      </c>
      <c r="AG27" s="14">
        <v>861</v>
      </c>
      <c r="AH27" s="14">
        <v>0</v>
      </c>
      <c r="AI27" s="14">
        <v>853</v>
      </c>
      <c r="AJ27" s="14">
        <v>5</v>
      </c>
      <c r="AK27" s="14" t="s">
        <v>45</v>
      </c>
      <c r="AL27" s="14">
        <v>100.06</v>
      </c>
      <c r="AM27" s="14">
        <v>95</v>
      </c>
      <c r="AN27" s="14">
        <v>105.13000000000001</v>
      </c>
      <c r="AO27" s="14">
        <v>2</v>
      </c>
      <c r="AP27" s="7">
        <v>43172.795416666668</v>
      </c>
      <c r="AQ27" s="14">
        <v>5000</v>
      </c>
      <c r="AR27" s="14">
        <v>0</v>
      </c>
      <c r="AS27" s="14">
        <v>4991</v>
      </c>
      <c r="AT27" s="14">
        <v>4</v>
      </c>
      <c r="AU27" s="14" t="s">
        <v>44</v>
      </c>
      <c r="AV27" s="14">
        <v>46.06</v>
      </c>
      <c r="AW27" s="14">
        <v>92</v>
      </c>
      <c r="AX27" s="14">
        <v>0.13999999999999999</v>
      </c>
    </row>
    <row r="28" spans="1:50" x14ac:dyDescent="0.25">
      <c r="A28" s="14">
        <v>2</v>
      </c>
      <c r="B28" s="5">
        <v>43172.706068877313</v>
      </c>
      <c r="C28" s="14">
        <v>52</v>
      </c>
      <c r="D28" s="14">
        <v>0</v>
      </c>
      <c r="E28" s="14">
        <v>44</v>
      </c>
      <c r="F28" s="14">
        <v>5</v>
      </c>
      <c r="G28" s="14" t="s">
        <v>44</v>
      </c>
      <c r="H28" s="14">
        <v>46.06</v>
      </c>
      <c r="I28" s="14">
        <v>92</v>
      </c>
      <c r="J28" s="14">
        <v>0.12</v>
      </c>
      <c r="K28" s="14">
        <v>32</v>
      </c>
      <c r="L28" s="5">
        <v>0.50849035879629623</v>
      </c>
      <c r="M28" s="14">
        <v>1962</v>
      </c>
      <c r="N28" s="14">
        <v>1</v>
      </c>
      <c r="O28" s="14">
        <v>1954</v>
      </c>
      <c r="P28" s="14">
        <v>5</v>
      </c>
      <c r="Q28" s="14" t="s">
        <v>44</v>
      </c>
      <c r="R28" s="14">
        <v>47.6</v>
      </c>
      <c r="S28" s="14">
        <v>95</v>
      </c>
      <c r="T28" s="14">
        <v>0.19</v>
      </c>
      <c r="U28" s="14">
        <v>2</v>
      </c>
      <c r="V28" s="5">
        <v>43172.736095949076</v>
      </c>
      <c r="W28" s="14">
        <v>6538</v>
      </c>
      <c r="X28" s="14">
        <v>1</v>
      </c>
      <c r="Y28" s="14">
        <v>6528</v>
      </c>
      <c r="Z28" s="14">
        <v>5</v>
      </c>
      <c r="AA28" s="14" t="s">
        <v>45</v>
      </c>
      <c r="AB28" s="14">
        <v>100.15</v>
      </c>
      <c r="AC28" s="14">
        <v>95</v>
      </c>
      <c r="AD28" s="14">
        <v>105.3</v>
      </c>
      <c r="AE28" s="14">
        <v>2</v>
      </c>
      <c r="AF28" s="7">
        <v>43172.766537905096</v>
      </c>
      <c r="AG28" s="14">
        <v>6538</v>
      </c>
      <c r="AH28" s="14">
        <v>1</v>
      </c>
      <c r="AI28" s="14">
        <v>6528</v>
      </c>
      <c r="AJ28" s="14">
        <v>5</v>
      </c>
      <c r="AK28" s="14" t="s">
        <v>45</v>
      </c>
      <c r="AL28" s="14">
        <v>100.15</v>
      </c>
      <c r="AM28" s="14">
        <v>95</v>
      </c>
      <c r="AN28" s="14">
        <v>105.31</v>
      </c>
      <c r="AO28" s="14">
        <v>2</v>
      </c>
      <c r="AP28" s="7">
        <v>43172.79619212963</v>
      </c>
      <c r="AQ28" s="14">
        <v>52</v>
      </c>
      <c r="AR28" s="14">
        <v>0</v>
      </c>
      <c r="AS28" s="14">
        <v>44</v>
      </c>
      <c r="AT28" s="14">
        <v>5</v>
      </c>
      <c r="AU28" s="14" t="s">
        <v>44</v>
      </c>
      <c r="AV28" s="14">
        <v>46.06</v>
      </c>
      <c r="AW28" s="14">
        <v>92</v>
      </c>
      <c r="AX28" s="14">
        <v>0.13999999999999999</v>
      </c>
    </row>
    <row r="29" spans="1:50" x14ac:dyDescent="0.25">
      <c r="A29" s="14">
        <v>2</v>
      </c>
      <c r="B29" s="5">
        <v>43172.706530902775</v>
      </c>
      <c r="C29" s="14">
        <v>6652</v>
      </c>
      <c r="D29" s="14">
        <v>0</v>
      </c>
      <c r="E29" s="14">
        <v>6641</v>
      </c>
      <c r="F29" s="14">
        <v>5</v>
      </c>
      <c r="G29" s="14" t="s">
        <v>44</v>
      </c>
      <c r="H29" s="14">
        <v>45.62</v>
      </c>
      <c r="I29" s="14">
        <v>91</v>
      </c>
      <c r="J29" s="14">
        <v>0.24</v>
      </c>
      <c r="K29" s="14">
        <v>34</v>
      </c>
      <c r="L29" s="5">
        <v>0.50941682870370364</v>
      </c>
      <c r="M29" s="14">
        <v>3295</v>
      </c>
      <c r="N29" s="14">
        <v>0</v>
      </c>
      <c r="O29" s="14">
        <v>3276</v>
      </c>
      <c r="P29" s="14">
        <v>16</v>
      </c>
      <c r="Q29" s="14" t="s">
        <v>44</v>
      </c>
      <c r="R29" s="14">
        <v>47.57</v>
      </c>
      <c r="S29" s="14">
        <v>95</v>
      </c>
      <c r="T29" s="14">
        <v>0.13</v>
      </c>
      <c r="U29" s="14">
        <v>2</v>
      </c>
      <c r="V29" s="5">
        <v>43172.736258240744</v>
      </c>
      <c r="W29" s="14">
        <v>4195</v>
      </c>
      <c r="X29" s="14">
        <v>0</v>
      </c>
      <c r="Y29" s="14">
        <v>4184</v>
      </c>
      <c r="Z29" s="14">
        <v>8</v>
      </c>
      <c r="AA29" s="14" t="s">
        <v>45</v>
      </c>
      <c r="AB29" s="14">
        <v>99.65</v>
      </c>
      <c r="AC29" s="14">
        <v>94</v>
      </c>
      <c r="AD29" s="14">
        <v>105.3</v>
      </c>
      <c r="AE29" s="14">
        <v>2</v>
      </c>
      <c r="AF29" s="7">
        <v>43172.767324884262</v>
      </c>
      <c r="AG29" s="14">
        <v>4195</v>
      </c>
      <c r="AH29" s="14">
        <v>0</v>
      </c>
      <c r="AI29" s="14">
        <v>4184</v>
      </c>
      <c r="AJ29" s="14">
        <v>8</v>
      </c>
      <c r="AK29" s="14" t="s">
        <v>45</v>
      </c>
      <c r="AL29" s="14">
        <v>99.65</v>
      </c>
      <c r="AM29" s="14">
        <v>94</v>
      </c>
      <c r="AN29" s="14">
        <v>105.31</v>
      </c>
      <c r="AO29" s="14">
        <v>2</v>
      </c>
      <c r="AP29" s="7">
        <v>43172.796967592592</v>
      </c>
      <c r="AQ29" s="14">
        <v>6652</v>
      </c>
      <c r="AR29" s="14">
        <v>0</v>
      </c>
      <c r="AS29" s="14">
        <v>6641</v>
      </c>
      <c r="AT29" s="14">
        <v>5</v>
      </c>
      <c r="AU29" s="14" t="s">
        <v>44</v>
      </c>
      <c r="AV29" s="14">
        <v>45.62</v>
      </c>
      <c r="AW29" s="14">
        <v>91</v>
      </c>
      <c r="AX29" s="14">
        <v>0.26</v>
      </c>
    </row>
    <row r="30" spans="1:50" x14ac:dyDescent="0.25">
      <c r="A30" s="14">
        <v>2</v>
      </c>
      <c r="B30" s="5">
        <v>43172.706996388886</v>
      </c>
      <c r="C30" s="14">
        <v>4662</v>
      </c>
      <c r="D30" s="14">
        <v>0</v>
      </c>
      <c r="E30" s="14">
        <v>4652</v>
      </c>
      <c r="F30" s="14">
        <v>7</v>
      </c>
      <c r="G30" s="14" t="s">
        <v>44</v>
      </c>
      <c r="H30" s="14">
        <v>45.6</v>
      </c>
      <c r="I30" s="14">
        <v>91</v>
      </c>
      <c r="J30" s="14">
        <v>0.2</v>
      </c>
      <c r="K30" s="14">
        <v>37</v>
      </c>
      <c r="L30" s="5">
        <v>0.51080658564814818</v>
      </c>
      <c r="M30" s="14">
        <v>7145</v>
      </c>
      <c r="N30" s="14">
        <v>1</v>
      </c>
      <c r="O30" s="14">
        <v>7137</v>
      </c>
      <c r="P30" s="14">
        <v>4</v>
      </c>
      <c r="Q30" s="14" t="s">
        <v>44</v>
      </c>
      <c r="R30" s="14">
        <v>47.12</v>
      </c>
      <c r="S30" s="14">
        <v>94</v>
      </c>
      <c r="T30" s="14">
        <v>0.25</v>
      </c>
      <c r="U30" s="14">
        <v>2</v>
      </c>
      <c r="V30" s="5">
        <v>43172.736990613426</v>
      </c>
      <c r="W30" s="14">
        <v>5900</v>
      </c>
      <c r="X30" s="14">
        <v>0</v>
      </c>
      <c r="Y30" s="14">
        <v>5893</v>
      </c>
      <c r="Z30" s="14">
        <v>4</v>
      </c>
      <c r="AA30" s="14" t="s">
        <v>45</v>
      </c>
      <c r="AB30" s="14">
        <v>99.64</v>
      </c>
      <c r="AC30" s="14">
        <v>94</v>
      </c>
      <c r="AD30" s="14">
        <v>105.28</v>
      </c>
      <c r="AE30" s="14">
        <v>2</v>
      </c>
      <c r="AF30" s="7">
        <v>43172.768111863428</v>
      </c>
      <c r="AG30" s="14">
        <v>5900</v>
      </c>
      <c r="AH30" s="14">
        <v>0</v>
      </c>
      <c r="AI30" s="14">
        <v>5893</v>
      </c>
      <c r="AJ30" s="14">
        <v>4</v>
      </c>
      <c r="AK30" s="14" t="s">
        <v>45</v>
      </c>
      <c r="AL30" s="14">
        <v>99.64</v>
      </c>
      <c r="AM30" s="14">
        <v>94</v>
      </c>
      <c r="AN30" s="14">
        <v>105.29</v>
      </c>
      <c r="AO30" s="14">
        <v>2</v>
      </c>
      <c r="AP30" s="7">
        <v>43172.797743055555</v>
      </c>
      <c r="AQ30" s="14">
        <v>4662</v>
      </c>
      <c r="AR30" s="14">
        <v>0</v>
      </c>
      <c r="AS30" s="14">
        <v>4652</v>
      </c>
      <c r="AT30" s="14">
        <v>7</v>
      </c>
      <c r="AU30" s="14" t="s">
        <v>44</v>
      </c>
      <c r="AV30" s="14">
        <v>45.6</v>
      </c>
      <c r="AW30" s="14">
        <v>91</v>
      </c>
      <c r="AX30" s="14">
        <v>0.22</v>
      </c>
    </row>
    <row r="31" spans="1:50" x14ac:dyDescent="0.25">
      <c r="A31" s="14">
        <v>2</v>
      </c>
      <c r="B31" s="5">
        <v>43172.707457673612</v>
      </c>
      <c r="C31" s="14">
        <v>88</v>
      </c>
      <c r="D31" s="14">
        <v>0</v>
      </c>
      <c r="E31" s="14">
        <v>78</v>
      </c>
      <c r="F31" s="14">
        <v>7</v>
      </c>
      <c r="G31" s="14" t="s">
        <v>44</v>
      </c>
      <c r="H31" s="14">
        <v>45.6</v>
      </c>
      <c r="I31" s="14">
        <v>91</v>
      </c>
      <c r="J31" s="14">
        <v>0.2</v>
      </c>
      <c r="K31" s="14">
        <v>38</v>
      </c>
      <c r="L31" s="5">
        <v>0.51127001157407415</v>
      </c>
      <c r="M31" s="14">
        <v>7130</v>
      </c>
      <c r="N31" s="14">
        <v>0</v>
      </c>
      <c r="O31" s="14">
        <v>7122</v>
      </c>
      <c r="P31" s="14">
        <v>5</v>
      </c>
      <c r="Q31" s="14" t="s">
        <v>44</v>
      </c>
      <c r="R31" s="14">
        <v>47.12</v>
      </c>
      <c r="S31" s="14">
        <v>94</v>
      </c>
      <c r="T31" s="14">
        <v>0.25</v>
      </c>
      <c r="U31" s="14">
        <v>2</v>
      </c>
      <c r="V31" s="5">
        <v>43172.737617939812</v>
      </c>
      <c r="W31" s="14">
        <v>3560</v>
      </c>
      <c r="X31" s="14">
        <v>0</v>
      </c>
      <c r="Y31" s="14">
        <v>3552</v>
      </c>
      <c r="Z31" s="14">
        <v>4</v>
      </c>
      <c r="AA31" s="14" t="s">
        <v>45</v>
      </c>
      <c r="AB31" s="14">
        <v>99.6</v>
      </c>
      <c r="AC31" s="14">
        <v>94</v>
      </c>
      <c r="AD31" s="14">
        <v>105.21</v>
      </c>
      <c r="AE31" s="14">
        <v>2</v>
      </c>
      <c r="AF31" s="7">
        <v>43172.768898842594</v>
      </c>
      <c r="AG31" s="14">
        <v>3560</v>
      </c>
      <c r="AH31" s="14">
        <v>0</v>
      </c>
      <c r="AI31" s="14">
        <v>3552</v>
      </c>
      <c r="AJ31" s="14">
        <v>4</v>
      </c>
      <c r="AK31" s="14" t="s">
        <v>45</v>
      </c>
      <c r="AL31" s="14">
        <v>99.6</v>
      </c>
      <c r="AM31" s="14">
        <v>94</v>
      </c>
      <c r="AN31" s="14">
        <v>105.22</v>
      </c>
      <c r="AO31" s="14">
        <v>2</v>
      </c>
      <c r="AP31" s="7">
        <v>43172.798518518517</v>
      </c>
      <c r="AQ31" s="14">
        <v>88</v>
      </c>
      <c r="AR31" s="14">
        <v>0</v>
      </c>
      <c r="AS31" s="14">
        <v>78</v>
      </c>
      <c r="AT31" s="14">
        <v>7</v>
      </c>
      <c r="AU31" s="14" t="s">
        <v>44</v>
      </c>
      <c r="AV31" s="14">
        <v>45.6</v>
      </c>
      <c r="AW31" s="14">
        <v>91</v>
      </c>
      <c r="AX31" s="14">
        <v>0.22</v>
      </c>
    </row>
    <row r="32" spans="1:50" x14ac:dyDescent="0.25">
      <c r="A32" s="14">
        <v>2</v>
      </c>
      <c r="B32" s="5">
        <v>43172.707922152775</v>
      </c>
      <c r="C32" s="14">
        <v>6730</v>
      </c>
      <c r="D32" s="14">
        <v>1</v>
      </c>
      <c r="E32" s="14">
        <v>6566</v>
      </c>
      <c r="F32" s="14">
        <v>5</v>
      </c>
      <c r="G32" s="14" t="s">
        <v>44</v>
      </c>
      <c r="H32" s="14">
        <v>45.6</v>
      </c>
      <c r="I32" s="14">
        <v>91</v>
      </c>
      <c r="J32" s="14">
        <v>0.2</v>
      </c>
      <c r="K32" s="14">
        <v>39</v>
      </c>
      <c r="L32" s="5">
        <v>0.51173401620370373</v>
      </c>
      <c r="M32" s="14">
        <v>6428</v>
      </c>
      <c r="N32" s="14">
        <v>0</v>
      </c>
      <c r="O32" s="14">
        <v>6419</v>
      </c>
      <c r="P32" s="14">
        <v>4</v>
      </c>
      <c r="Q32" s="14" t="s">
        <v>44</v>
      </c>
      <c r="R32" s="14">
        <v>47.05</v>
      </c>
      <c r="S32" s="14">
        <v>94</v>
      </c>
      <c r="T32" s="14">
        <v>0.11</v>
      </c>
      <c r="U32" s="14">
        <v>2</v>
      </c>
      <c r="V32" s="5">
        <v>43172.737469618056</v>
      </c>
      <c r="W32" s="14">
        <v>30871</v>
      </c>
      <c r="X32" s="14">
        <v>0</v>
      </c>
      <c r="Y32" s="14">
        <v>30863</v>
      </c>
      <c r="Z32" s="14">
        <v>4</v>
      </c>
      <c r="AA32" s="14" t="s">
        <v>45</v>
      </c>
      <c r="AB32" s="14">
        <v>99.64</v>
      </c>
      <c r="AC32" s="14">
        <v>94</v>
      </c>
      <c r="AD32" s="14">
        <v>105.28</v>
      </c>
      <c r="AE32" s="14">
        <v>2</v>
      </c>
      <c r="AF32" s="7">
        <v>43172.769685821761</v>
      </c>
      <c r="AG32" s="14">
        <v>30871</v>
      </c>
      <c r="AH32" s="14">
        <v>0</v>
      </c>
      <c r="AI32" s="14">
        <v>30863</v>
      </c>
      <c r="AJ32" s="14">
        <v>4</v>
      </c>
      <c r="AK32" s="14" t="s">
        <v>45</v>
      </c>
      <c r="AL32" s="14">
        <v>99.64</v>
      </c>
      <c r="AM32" s="14">
        <v>94</v>
      </c>
      <c r="AN32" s="14">
        <v>105.29</v>
      </c>
      <c r="AO32" s="14">
        <v>2</v>
      </c>
      <c r="AP32" s="7">
        <v>43172.799293981479</v>
      </c>
      <c r="AQ32" s="14">
        <v>6730</v>
      </c>
      <c r="AR32" s="14">
        <v>1</v>
      </c>
      <c r="AS32" s="14">
        <v>6566</v>
      </c>
      <c r="AT32" s="14">
        <v>5</v>
      </c>
      <c r="AU32" s="14" t="s">
        <v>44</v>
      </c>
      <c r="AV32" s="14">
        <v>45.6</v>
      </c>
      <c r="AW32" s="14">
        <v>91</v>
      </c>
      <c r="AX32" s="14">
        <v>0.22</v>
      </c>
    </row>
    <row r="33" spans="1:50" x14ac:dyDescent="0.25">
      <c r="A33" s="14">
        <v>2</v>
      </c>
      <c r="B33" s="5">
        <v>43172.709455370372</v>
      </c>
      <c r="C33" s="14">
        <v>2341</v>
      </c>
      <c r="D33" s="14">
        <v>0</v>
      </c>
      <c r="E33" s="14">
        <v>2229</v>
      </c>
      <c r="F33" s="14">
        <v>81</v>
      </c>
      <c r="G33" s="14" t="s">
        <v>44</v>
      </c>
      <c r="H33" s="14">
        <v>45.09</v>
      </c>
      <c r="I33" s="14">
        <v>90</v>
      </c>
      <c r="J33" s="14">
        <v>0.18</v>
      </c>
      <c r="K33" s="14">
        <v>41</v>
      </c>
      <c r="L33" s="5">
        <v>0.51266070601851854</v>
      </c>
      <c r="M33" s="14">
        <v>15681</v>
      </c>
      <c r="N33" s="14">
        <v>0</v>
      </c>
      <c r="O33" s="14">
        <v>15636</v>
      </c>
      <c r="P33" s="14">
        <v>20</v>
      </c>
      <c r="Q33" s="14" t="s">
        <v>44</v>
      </c>
      <c r="R33" s="14">
        <v>47.07</v>
      </c>
      <c r="S33" s="14">
        <v>94</v>
      </c>
      <c r="T33" s="14">
        <v>0.14000000000000001</v>
      </c>
      <c r="U33" s="14">
        <v>2</v>
      </c>
      <c r="V33" s="5">
        <v>43172.738380532406</v>
      </c>
      <c r="W33" s="14">
        <v>10517</v>
      </c>
      <c r="X33" s="14">
        <v>0</v>
      </c>
      <c r="Y33" s="14">
        <v>10509</v>
      </c>
      <c r="Z33" s="14">
        <v>4</v>
      </c>
      <c r="AA33" s="14" t="s">
        <v>45</v>
      </c>
      <c r="AB33" s="14">
        <v>99.66</v>
      </c>
      <c r="AC33" s="14">
        <v>94</v>
      </c>
      <c r="AD33" s="14">
        <v>105.32</v>
      </c>
      <c r="AE33" s="14">
        <v>2</v>
      </c>
      <c r="AF33" s="7">
        <v>43172.770472800927</v>
      </c>
      <c r="AG33" s="14">
        <v>10517</v>
      </c>
      <c r="AH33" s="14">
        <v>0</v>
      </c>
      <c r="AI33" s="14">
        <v>10509</v>
      </c>
      <c r="AJ33" s="14">
        <v>4</v>
      </c>
      <c r="AK33" s="14" t="s">
        <v>45</v>
      </c>
      <c r="AL33" s="14">
        <v>99.66</v>
      </c>
      <c r="AM33" s="14">
        <v>94</v>
      </c>
      <c r="AN33" s="14">
        <v>105.33</v>
      </c>
      <c r="AO33" s="14">
        <v>2</v>
      </c>
      <c r="AP33" s="7">
        <v>43172.800069444442</v>
      </c>
      <c r="AQ33" s="14">
        <v>2341</v>
      </c>
      <c r="AR33" s="14">
        <v>0</v>
      </c>
      <c r="AS33" s="14">
        <v>2229</v>
      </c>
      <c r="AT33" s="14">
        <v>81</v>
      </c>
      <c r="AU33" s="14" t="s">
        <v>44</v>
      </c>
      <c r="AV33" s="14">
        <v>45.09</v>
      </c>
      <c r="AW33" s="14">
        <v>90</v>
      </c>
      <c r="AX33" s="14">
        <v>0.19999999999999998</v>
      </c>
    </row>
    <row r="34" spans="1:50" x14ac:dyDescent="0.25">
      <c r="A34" s="14">
        <v>2</v>
      </c>
      <c r="B34" s="5">
        <v>43172.710242499998</v>
      </c>
      <c r="C34" s="14">
        <v>6358</v>
      </c>
      <c r="D34" s="14">
        <v>2</v>
      </c>
      <c r="E34" s="14">
        <v>6210</v>
      </c>
      <c r="F34" s="14">
        <v>119</v>
      </c>
      <c r="G34" s="14" t="s">
        <v>44</v>
      </c>
      <c r="H34" s="14">
        <v>45.07</v>
      </c>
      <c r="I34" s="14">
        <v>90</v>
      </c>
      <c r="J34" s="14">
        <v>0.13</v>
      </c>
      <c r="K34" s="14">
        <v>42</v>
      </c>
      <c r="L34" s="5">
        <v>0.51313021990740737</v>
      </c>
      <c r="M34" s="14">
        <v>3621</v>
      </c>
      <c r="N34" s="14">
        <v>0</v>
      </c>
      <c r="O34" s="14">
        <v>3539</v>
      </c>
      <c r="P34" s="14">
        <v>24</v>
      </c>
      <c r="Q34" s="14" t="s">
        <v>44</v>
      </c>
      <c r="R34" s="14">
        <v>47.04</v>
      </c>
      <c r="S34" s="14">
        <v>94</v>
      </c>
      <c r="T34" s="14">
        <v>0.08</v>
      </c>
      <c r="U34" s="14">
        <v>2</v>
      </c>
      <c r="V34" s="5">
        <v>43172.738853912037</v>
      </c>
      <c r="W34" s="14">
        <v>3464</v>
      </c>
      <c r="X34" s="14">
        <v>0</v>
      </c>
      <c r="Y34" s="14">
        <v>3457</v>
      </c>
      <c r="Z34" s="14">
        <v>4</v>
      </c>
      <c r="AA34" s="14" t="s">
        <v>45</v>
      </c>
      <c r="AB34" s="14">
        <v>99.66</v>
      </c>
      <c r="AC34" s="14">
        <v>94</v>
      </c>
      <c r="AD34" s="14">
        <v>105.32</v>
      </c>
      <c r="AE34" s="14">
        <v>2</v>
      </c>
      <c r="AF34" s="7">
        <v>43172.771259780093</v>
      </c>
      <c r="AG34" s="14">
        <v>3464</v>
      </c>
      <c r="AH34" s="14">
        <v>0</v>
      </c>
      <c r="AI34" s="14">
        <v>3457</v>
      </c>
      <c r="AJ34" s="14">
        <v>4</v>
      </c>
      <c r="AK34" s="14" t="s">
        <v>45</v>
      </c>
      <c r="AL34" s="14">
        <v>99.66</v>
      </c>
      <c r="AM34" s="14">
        <v>94</v>
      </c>
      <c r="AN34" s="14">
        <v>105.33</v>
      </c>
      <c r="AO34" s="14">
        <v>2</v>
      </c>
      <c r="AP34" s="7">
        <v>43172.800844907404</v>
      </c>
      <c r="AQ34" s="14">
        <v>6358</v>
      </c>
      <c r="AR34" s="14">
        <v>2</v>
      </c>
      <c r="AS34" s="14">
        <v>6210</v>
      </c>
      <c r="AT34" s="14">
        <v>119</v>
      </c>
      <c r="AU34" s="14" t="s">
        <v>44</v>
      </c>
      <c r="AV34" s="14">
        <v>45.07</v>
      </c>
      <c r="AW34" s="14">
        <v>90</v>
      </c>
      <c r="AX34" s="14">
        <v>0.15</v>
      </c>
    </row>
    <row r="35" spans="1:50" x14ac:dyDescent="0.25">
      <c r="A35" s="14">
        <v>2</v>
      </c>
      <c r="B35" s="5">
        <v>43172.710704317127</v>
      </c>
      <c r="C35" s="14">
        <v>2846</v>
      </c>
      <c r="D35" s="14">
        <v>0</v>
      </c>
      <c r="E35" s="14">
        <v>2793</v>
      </c>
      <c r="F35" s="14">
        <v>27</v>
      </c>
      <c r="G35" s="14" t="s">
        <v>44</v>
      </c>
      <c r="H35" s="14">
        <v>45.07</v>
      </c>
      <c r="I35" s="14">
        <v>90</v>
      </c>
      <c r="J35" s="14">
        <v>0.13</v>
      </c>
      <c r="K35" s="14">
        <v>43</v>
      </c>
      <c r="L35" s="5">
        <v>0.51359347222222229</v>
      </c>
      <c r="M35" s="14">
        <v>58</v>
      </c>
      <c r="N35" s="14">
        <v>0</v>
      </c>
      <c r="O35" s="14">
        <v>50</v>
      </c>
      <c r="P35" s="14">
        <v>4</v>
      </c>
      <c r="Q35" s="14" t="s">
        <v>44</v>
      </c>
      <c r="R35" s="14">
        <v>47.04</v>
      </c>
      <c r="S35" s="14">
        <v>94</v>
      </c>
      <c r="T35" s="14">
        <v>0.08</v>
      </c>
      <c r="U35" s="14">
        <v>2</v>
      </c>
      <c r="V35" s="5">
        <v>43172.739061759261</v>
      </c>
      <c r="W35" s="14">
        <v>14963</v>
      </c>
      <c r="X35" s="14">
        <v>0</v>
      </c>
      <c r="Y35" s="14">
        <v>14954</v>
      </c>
      <c r="Z35" s="14">
        <v>5</v>
      </c>
      <c r="AA35" s="14" t="s">
        <v>45</v>
      </c>
      <c r="AB35" s="14">
        <v>99.64</v>
      </c>
      <c r="AC35" s="14">
        <v>94</v>
      </c>
      <c r="AD35" s="14">
        <v>105.28</v>
      </c>
      <c r="AE35" s="14">
        <v>2</v>
      </c>
      <c r="AF35" s="7">
        <v>43172.772046759259</v>
      </c>
      <c r="AG35" s="14">
        <v>14963</v>
      </c>
      <c r="AH35" s="14">
        <v>0</v>
      </c>
      <c r="AI35" s="14">
        <v>14954</v>
      </c>
      <c r="AJ35" s="14">
        <v>5</v>
      </c>
      <c r="AK35" s="14" t="s">
        <v>45</v>
      </c>
      <c r="AL35" s="14">
        <v>99.64</v>
      </c>
      <c r="AM35" s="14">
        <v>94</v>
      </c>
      <c r="AN35" s="14">
        <v>105.29</v>
      </c>
      <c r="AO35" s="14">
        <v>2</v>
      </c>
      <c r="AP35" s="7">
        <v>43172.801620370374</v>
      </c>
      <c r="AQ35" s="14">
        <v>2846</v>
      </c>
      <c r="AR35" s="14">
        <v>0</v>
      </c>
      <c r="AS35" s="14">
        <v>2793</v>
      </c>
      <c r="AT35" s="14">
        <v>27</v>
      </c>
      <c r="AU35" s="14" t="s">
        <v>44</v>
      </c>
      <c r="AV35" s="14">
        <v>45.07</v>
      </c>
      <c r="AW35" s="14">
        <v>90</v>
      </c>
      <c r="AX35" s="14">
        <v>0.15</v>
      </c>
    </row>
    <row r="36" spans="1:50" x14ac:dyDescent="0.25">
      <c r="A36" s="14">
        <v>2</v>
      </c>
      <c r="B36" s="5">
        <v>43172.71088486111</v>
      </c>
      <c r="C36" s="14">
        <v>961</v>
      </c>
      <c r="D36" s="14">
        <v>2</v>
      </c>
      <c r="E36" s="14">
        <v>585</v>
      </c>
      <c r="F36" s="14">
        <v>78</v>
      </c>
      <c r="G36" s="14" t="s">
        <v>44</v>
      </c>
      <c r="H36" s="14">
        <v>45.07</v>
      </c>
      <c r="I36" s="14">
        <v>90</v>
      </c>
      <c r="J36" s="14">
        <v>0.13</v>
      </c>
      <c r="K36" s="14">
        <v>44</v>
      </c>
      <c r="L36" s="5">
        <v>0.51405671296296296</v>
      </c>
      <c r="M36" s="14">
        <v>2639</v>
      </c>
      <c r="N36" s="14">
        <v>0</v>
      </c>
      <c r="O36" s="14">
        <v>2629</v>
      </c>
      <c r="P36" s="14">
        <v>6</v>
      </c>
      <c r="Q36" s="14" t="s">
        <v>44</v>
      </c>
      <c r="R36" s="14">
        <v>46.58</v>
      </c>
      <c r="S36" s="14">
        <v>93</v>
      </c>
      <c r="T36" s="14">
        <v>0.15</v>
      </c>
      <c r="U36" s="14">
        <v>2</v>
      </c>
      <c r="V36" s="5">
        <v>43172.739770949076</v>
      </c>
      <c r="W36" s="14">
        <v>8569</v>
      </c>
      <c r="X36" s="14">
        <v>3</v>
      </c>
      <c r="Y36" s="14">
        <v>8551</v>
      </c>
      <c r="Z36" s="14">
        <v>4</v>
      </c>
      <c r="AA36" s="14" t="s">
        <v>45</v>
      </c>
      <c r="AB36" s="14">
        <v>99.62</v>
      </c>
      <c r="AC36" s="14">
        <v>94</v>
      </c>
      <c r="AD36" s="14">
        <v>105.24</v>
      </c>
      <c r="AE36" s="14">
        <v>2</v>
      </c>
      <c r="AF36" s="7">
        <v>43172.772833738425</v>
      </c>
      <c r="AG36" s="14">
        <v>8569</v>
      </c>
      <c r="AH36" s="14">
        <v>3</v>
      </c>
      <c r="AI36" s="14">
        <v>8551</v>
      </c>
      <c r="AJ36" s="14">
        <v>4</v>
      </c>
      <c r="AK36" s="14" t="s">
        <v>45</v>
      </c>
      <c r="AL36" s="14">
        <v>99.62</v>
      </c>
      <c r="AM36" s="14">
        <v>94</v>
      </c>
      <c r="AN36" s="14">
        <v>105.25</v>
      </c>
      <c r="AO36" s="14">
        <v>2</v>
      </c>
      <c r="AP36" s="7">
        <v>43172.802395833336</v>
      </c>
      <c r="AQ36" s="14">
        <v>961</v>
      </c>
      <c r="AR36" s="14">
        <v>2</v>
      </c>
      <c r="AS36" s="14">
        <v>585</v>
      </c>
      <c r="AT36" s="14">
        <v>78</v>
      </c>
      <c r="AU36" s="14" t="s">
        <v>44</v>
      </c>
      <c r="AV36" s="14">
        <v>45.07</v>
      </c>
      <c r="AW36" s="14">
        <v>90</v>
      </c>
      <c r="AX36" s="14">
        <v>0.15</v>
      </c>
    </row>
    <row r="37" spans="1:50" x14ac:dyDescent="0.25">
      <c r="A37" s="14">
        <v>2</v>
      </c>
      <c r="B37" s="5">
        <v>43172.71130052083</v>
      </c>
      <c r="C37" s="14">
        <v>16229</v>
      </c>
      <c r="D37" s="14">
        <v>2</v>
      </c>
      <c r="E37" s="14">
        <v>16050</v>
      </c>
      <c r="F37" s="14">
        <v>138</v>
      </c>
      <c r="G37" s="14" t="s">
        <v>44</v>
      </c>
      <c r="H37" s="14">
        <v>45.06</v>
      </c>
      <c r="I37" s="14">
        <v>90</v>
      </c>
      <c r="J37" s="14">
        <v>0.11</v>
      </c>
      <c r="K37" s="14">
        <v>45</v>
      </c>
      <c r="L37" s="5">
        <v>0.51451996527777777</v>
      </c>
      <c r="M37" s="14">
        <v>5374</v>
      </c>
      <c r="N37" s="14">
        <v>0</v>
      </c>
      <c r="O37" s="14">
        <v>5367</v>
      </c>
      <c r="P37" s="14">
        <v>5</v>
      </c>
      <c r="Q37" s="14" t="s">
        <v>44</v>
      </c>
      <c r="R37" s="14">
        <v>46.07</v>
      </c>
      <c r="S37" s="14">
        <v>92</v>
      </c>
      <c r="T37" s="14">
        <v>0.14000000000000001</v>
      </c>
      <c r="U37" s="14">
        <v>2</v>
      </c>
      <c r="V37" s="5">
        <v>43172.74026298611</v>
      </c>
      <c r="W37" s="14">
        <v>855</v>
      </c>
      <c r="X37" s="14">
        <v>0</v>
      </c>
      <c r="Y37" s="14">
        <v>847</v>
      </c>
      <c r="Z37" s="14">
        <v>5</v>
      </c>
      <c r="AA37" s="14" t="s">
        <v>45</v>
      </c>
      <c r="AB37" s="14">
        <v>99.62</v>
      </c>
      <c r="AC37" s="14">
        <v>94</v>
      </c>
      <c r="AD37" s="14">
        <v>105.24</v>
      </c>
      <c r="AE37" s="14">
        <v>2</v>
      </c>
      <c r="AF37" s="7">
        <v>43172.773620717591</v>
      </c>
      <c r="AG37" s="14">
        <v>855</v>
      </c>
      <c r="AH37" s="14">
        <v>0</v>
      </c>
      <c r="AI37" s="14">
        <v>847</v>
      </c>
      <c r="AJ37" s="14">
        <v>5</v>
      </c>
      <c r="AK37" s="14" t="s">
        <v>45</v>
      </c>
      <c r="AL37" s="14">
        <v>99.62</v>
      </c>
      <c r="AM37" s="14">
        <v>94</v>
      </c>
      <c r="AN37" s="14">
        <v>105.25</v>
      </c>
      <c r="AO37" s="14">
        <v>2</v>
      </c>
      <c r="AP37" s="7">
        <v>43172.803171296298</v>
      </c>
      <c r="AQ37" s="14">
        <v>16229</v>
      </c>
      <c r="AR37" s="14">
        <v>2</v>
      </c>
      <c r="AS37" s="14">
        <v>16050</v>
      </c>
      <c r="AT37" s="14">
        <v>138</v>
      </c>
      <c r="AU37" s="14" t="s">
        <v>44</v>
      </c>
      <c r="AV37" s="14">
        <v>45.06</v>
      </c>
      <c r="AW37" s="14">
        <v>90</v>
      </c>
      <c r="AX37" s="14">
        <v>0.13</v>
      </c>
    </row>
    <row r="38" spans="1:50" x14ac:dyDescent="0.25">
      <c r="A38" s="14">
        <v>2</v>
      </c>
      <c r="B38" s="5">
        <v>43172.711633344908</v>
      </c>
      <c r="C38" s="14">
        <v>65387</v>
      </c>
      <c r="D38" s="14">
        <v>0</v>
      </c>
      <c r="E38" s="14">
        <v>65372</v>
      </c>
      <c r="F38" s="14">
        <v>10</v>
      </c>
      <c r="G38" s="14" t="s">
        <v>44</v>
      </c>
      <c r="H38" s="14">
        <v>45.06</v>
      </c>
      <c r="I38" s="14">
        <v>90</v>
      </c>
      <c r="J38" s="14">
        <v>0.11</v>
      </c>
      <c r="K38" s="14">
        <v>46</v>
      </c>
      <c r="L38" s="5">
        <v>0.51498325231481479</v>
      </c>
      <c r="M38" s="14">
        <v>1294</v>
      </c>
      <c r="N38" s="14">
        <v>0</v>
      </c>
      <c r="O38" s="14">
        <v>44</v>
      </c>
      <c r="P38" s="14">
        <v>1215</v>
      </c>
      <c r="Q38" s="14" t="s">
        <v>44</v>
      </c>
      <c r="R38" s="14">
        <v>46.07</v>
      </c>
      <c r="S38" s="14">
        <v>92</v>
      </c>
      <c r="T38" s="14">
        <v>0.14000000000000001</v>
      </c>
      <c r="U38" s="14">
        <v>2</v>
      </c>
      <c r="V38" s="5">
        <v>43172.740417650464</v>
      </c>
      <c r="W38" s="14">
        <v>2158</v>
      </c>
      <c r="X38" s="14">
        <v>0</v>
      </c>
      <c r="Y38" s="14">
        <v>2146</v>
      </c>
      <c r="Z38" s="14">
        <v>5</v>
      </c>
      <c r="AA38" s="14" t="s">
        <v>45</v>
      </c>
      <c r="AB38" s="14">
        <v>99.1</v>
      </c>
      <c r="AC38" s="14">
        <v>93</v>
      </c>
      <c r="AD38" s="14">
        <v>105.2</v>
      </c>
      <c r="AE38" s="14">
        <v>2</v>
      </c>
      <c r="AF38" s="7">
        <v>43172.774407696757</v>
      </c>
      <c r="AG38" s="14">
        <v>2158</v>
      </c>
      <c r="AH38" s="14">
        <v>0</v>
      </c>
      <c r="AI38" s="14">
        <v>2146</v>
      </c>
      <c r="AJ38" s="14">
        <v>5</v>
      </c>
      <c r="AK38" s="14" t="s">
        <v>45</v>
      </c>
      <c r="AL38" s="14">
        <v>99.1</v>
      </c>
      <c r="AM38" s="14">
        <v>93</v>
      </c>
      <c r="AN38" s="14">
        <v>105.21000000000001</v>
      </c>
      <c r="AO38" s="14">
        <v>2</v>
      </c>
      <c r="AP38" s="7">
        <v>43172.803946759261</v>
      </c>
      <c r="AQ38" s="14">
        <v>65387</v>
      </c>
      <c r="AR38" s="14">
        <v>0</v>
      </c>
      <c r="AS38" s="14">
        <v>65372</v>
      </c>
      <c r="AT38" s="14">
        <v>10</v>
      </c>
      <c r="AU38" s="14" t="s">
        <v>44</v>
      </c>
      <c r="AV38" s="14">
        <v>45.06</v>
      </c>
      <c r="AW38" s="14">
        <v>90</v>
      </c>
      <c r="AX38" s="14">
        <v>0.13</v>
      </c>
    </row>
    <row r="39" spans="1:50" x14ac:dyDescent="0.25">
      <c r="A39" s="14">
        <v>2</v>
      </c>
      <c r="B39" s="5">
        <v>43172.714811111109</v>
      </c>
      <c r="C39" s="14">
        <v>4778</v>
      </c>
      <c r="D39" s="14">
        <v>0</v>
      </c>
      <c r="E39" s="14">
        <v>4761</v>
      </c>
      <c r="F39" s="14">
        <v>7</v>
      </c>
      <c r="G39" s="14" t="s">
        <v>44</v>
      </c>
      <c r="H39" s="14">
        <v>44.57</v>
      </c>
      <c r="I39" s="14">
        <v>89</v>
      </c>
      <c r="J39" s="14">
        <v>0.14000000000000001</v>
      </c>
      <c r="K39" s="14">
        <v>47</v>
      </c>
      <c r="L39" s="5">
        <v>0.5154465046296296</v>
      </c>
      <c r="M39" s="14">
        <v>3331</v>
      </c>
      <c r="N39" s="14">
        <v>0</v>
      </c>
      <c r="O39" s="14">
        <v>3248</v>
      </c>
      <c r="P39" s="14">
        <v>52</v>
      </c>
      <c r="Q39" s="14" t="s">
        <v>44</v>
      </c>
      <c r="R39" s="14">
        <v>46.08</v>
      </c>
      <c r="S39" s="14">
        <v>92</v>
      </c>
      <c r="T39" s="14">
        <v>0.16</v>
      </c>
      <c r="U39" s="14">
        <v>2</v>
      </c>
      <c r="V39" s="5">
        <v>43172.741189687498</v>
      </c>
      <c r="W39" s="14">
        <v>14886</v>
      </c>
      <c r="X39" s="14">
        <v>0</v>
      </c>
      <c r="Y39" s="14">
        <v>14859</v>
      </c>
      <c r="Z39" s="14">
        <v>11</v>
      </c>
      <c r="AA39" s="14" t="s">
        <v>45</v>
      </c>
      <c r="AB39" s="14">
        <v>99.16</v>
      </c>
      <c r="AC39" s="14">
        <v>93</v>
      </c>
      <c r="AD39" s="14">
        <v>105.31</v>
      </c>
      <c r="AE39" s="14">
        <v>2</v>
      </c>
      <c r="AF39" s="7">
        <v>43172.775194675924</v>
      </c>
      <c r="AG39" s="14">
        <v>14886</v>
      </c>
      <c r="AH39" s="14">
        <v>0</v>
      </c>
      <c r="AI39" s="14">
        <v>14859</v>
      </c>
      <c r="AJ39" s="14">
        <v>11</v>
      </c>
      <c r="AK39" s="14" t="s">
        <v>45</v>
      </c>
      <c r="AL39" s="14">
        <v>99.16</v>
      </c>
      <c r="AM39" s="14">
        <v>93</v>
      </c>
      <c r="AN39" s="14">
        <v>105.32000000000001</v>
      </c>
      <c r="AO39" s="14">
        <v>2</v>
      </c>
      <c r="AP39" s="7">
        <v>43172.804722222223</v>
      </c>
      <c r="AQ39" s="14">
        <v>4778</v>
      </c>
      <c r="AR39" s="14">
        <v>0</v>
      </c>
      <c r="AS39" s="14">
        <v>4761</v>
      </c>
      <c r="AT39" s="14">
        <v>7</v>
      </c>
      <c r="AU39" s="14" t="s">
        <v>44</v>
      </c>
      <c r="AV39" s="14">
        <v>44.57</v>
      </c>
      <c r="AW39" s="14">
        <v>89</v>
      </c>
      <c r="AX39" s="14">
        <v>0.16</v>
      </c>
    </row>
    <row r="40" spans="1:50" x14ac:dyDescent="0.25">
      <c r="A40" s="14">
        <v>2</v>
      </c>
      <c r="B40" s="5">
        <v>43172.715611562497</v>
      </c>
      <c r="C40" s="14">
        <v>9063</v>
      </c>
      <c r="D40" s="14">
        <v>1</v>
      </c>
      <c r="E40" s="14">
        <v>9022</v>
      </c>
      <c r="F40" s="14">
        <v>39</v>
      </c>
      <c r="G40" s="14" t="s">
        <v>44</v>
      </c>
      <c r="H40" s="14">
        <v>44.56</v>
      </c>
      <c r="I40" s="14">
        <v>89</v>
      </c>
      <c r="J40" s="14">
        <v>0.11</v>
      </c>
      <c r="K40" s="14">
        <v>48</v>
      </c>
      <c r="L40" s="5">
        <v>0.51590979166666673</v>
      </c>
      <c r="M40" s="14">
        <v>8865</v>
      </c>
      <c r="N40" s="14">
        <v>2</v>
      </c>
      <c r="O40" s="14">
        <v>8799</v>
      </c>
      <c r="P40" s="14">
        <v>39</v>
      </c>
      <c r="Q40" s="14" t="s">
        <v>44</v>
      </c>
      <c r="R40" s="14">
        <v>46.13</v>
      </c>
      <c r="S40" s="14">
        <v>92</v>
      </c>
      <c r="T40" s="14">
        <v>0.26</v>
      </c>
      <c r="U40" s="14">
        <v>2</v>
      </c>
      <c r="V40" s="5">
        <v>43172.743409282404</v>
      </c>
      <c r="W40" s="14">
        <v>5526</v>
      </c>
      <c r="X40" s="14">
        <v>0</v>
      </c>
      <c r="Y40" s="14">
        <v>5518</v>
      </c>
      <c r="Z40" s="14">
        <v>6</v>
      </c>
      <c r="AA40" s="14" t="s">
        <v>45</v>
      </c>
      <c r="AB40" s="14">
        <v>98.62</v>
      </c>
      <c r="AC40" s="14">
        <v>92</v>
      </c>
      <c r="AD40" s="14">
        <v>105.24</v>
      </c>
      <c r="AE40" s="14">
        <v>2</v>
      </c>
      <c r="AF40" s="7">
        <v>43172.77598165509</v>
      </c>
      <c r="AG40" s="14">
        <v>5526</v>
      </c>
      <c r="AH40" s="14">
        <v>0</v>
      </c>
      <c r="AI40" s="14">
        <v>5518</v>
      </c>
      <c r="AJ40" s="14">
        <v>6</v>
      </c>
      <c r="AK40" s="14" t="s">
        <v>45</v>
      </c>
      <c r="AL40" s="14">
        <v>98.62</v>
      </c>
      <c r="AM40" s="14">
        <v>92</v>
      </c>
      <c r="AN40" s="14">
        <v>105.25</v>
      </c>
      <c r="AO40" s="14">
        <v>2</v>
      </c>
      <c r="AP40" s="7">
        <v>43172.805497685185</v>
      </c>
      <c r="AQ40" s="14">
        <v>9063</v>
      </c>
      <c r="AR40" s="14">
        <v>1</v>
      </c>
      <c r="AS40" s="14">
        <v>9022</v>
      </c>
      <c r="AT40" s="14">
        <v>39</v>
      </c>
      <c r="AU40" s="14" t="s">
        <v>44</v>
      </c>
      <c r="AV40" s="14">
        <v>44.56</v>
      </c>
      <c r="AW40" s="14">
        <v>89</v>
      </c>
      <c r="AX40" s="14">
        <v>0.13</v>
      </c>
    </row>
    <row r="41" spans="1:50" x14ac:dyDescent="0.25">
      <c r="K41" s="14">
        <v>49</v>
      </c>
      <c r="L41" s="5">
        <v>0.51637307870370364</v>
      </c>
      <c r="M41" s="14">
        <v>525</v>
      </c>
      <c r="N41" s="14">
        <v>1</v>
      </c>
      <c r="O41" s="14">
        <v>402</v>
      </c>
      <c r="P41" s="14">
        <v>84</v>
      </c>
      <c r="Q41" s="14" t="s">
        <v>44</v>
      </c>
      <c r="R41" s="14">
        <v>46.13</v>
      </c>
      <c r="S41" s="14">
        <v>92</v>
      </c>
      <c r="T41" s="14">
        <v>0.26</v>
      </c>
      <c r="U41" s="14">
        <v>2</v>
      </c>
      <c r="V41" s="5">
        <v>43172.743863368058</v>
      </c>
      <c r="W41" s="14">
        <v>4563</v>
      </c>
      <c r="X41" s="14">
        <v>0</v>
      </c>
      <c r="Y41" s="14">
        <v>4552</v>
      </c>
      <c r="Z41" s="14">
        <v>7</v>
      </c>
      <c r="AA41" s="14" t="s">
        <v>45</v>
      </c>
      <c r="AB41" s="14">
        <v>98.61</v>
      </c>
      <c r="AC41" s="14">
        <v>92</v>
      </c>
      <c r="AD41" s="14">
        <v>105.22</v>
      </c>
      <c r="AE41" s="14">
        <v>2</v>
      </c>
      <c r="AF41" s="7">
        <v>43172.776768634256</v>
      </c>
      <c r="AG41" s="14">
        <v>4563</v>
      </c>
      <c r="AH41" s="14">
        <v>0</v>
      </c>
      <c r="AI41" s="14">
        <v>4552</v>
      </c>
      <c r="AJ41" s="14">
        <v>7</v>
      </c>
      <c r="AK41" s="14" t="s">
        <v>45</v>
      </c>
      <c r="AL41" s="14">
        <v>98.61</v>
      </c>
      <c r="AM41" s="14">
        <v>92</v>
      </c>
      <c r="AN41" s="14">
        <v>105.23</v>
      </c>
    </row>
    <row r="42" spans="1:50" x14ac:dyDescent="0.25">
      <c r="K42" s="14">
        <v>52</v>
      </c>
      <c r="L42" s="5">
        <v>0.51776291666666674</v>
      </c>
      <c r="M42" s="14">
        <v>3252</v>
      </c>
      <c r="N42" s="14">
        <v>0</v>
      </c>
      <c r="O42" s="14">
        <v>3174</v>
      </c>
      <c r="P42" s="14">
        <v>47</v>
      </c>
      <c r="Q42" s="14" t="s">
        <v>44</v>
      </c>
      <c r="R42" s="14">
        <v>45.61</v>
      </c>
      <c r="S42" s="14">
        <v>91</v>
      </c>
      <c r="T42" s="14">
        <v>0.22</v>
      </c>
      <c r="U42" s="14">
        <v>2</v>
      </c>
      <c r="V42" s="5">
        <v>43172.744656469906</v>
      </c>
      <c r="W42" s="14">
        <v>36735</v>
      </c>
      <c r="X42" s="14">
        <v>0</v>
      </c>
      <c r="Y42" s="14">
        <v>36694</v>
      </c>
      <c r="Z42" s="14">
        <v>37</v>
      </c>
      <c r="AA42" s="14" t="s">
        <v>45</v>
      </c>
      <c r="AB42" s="14">
        <v>98.61</v>
      </c>
      <c r="AC42" s="14">
        <v>92</v>
      </c>
      <c r="AD42" s="14">
        <v>105.21</v>
      </c>
      <c r="AE42" s="14">
        <v>2</v>
      </c>
      <c r="AF42" s="7">
        <v>43172.777555613429</v>
      </c>
      <c r="AG42" s="14">
        <v>36735</v>
      </c>
      <c r="AH42" s="14">
        <v>0</v>
      </c>
      <c r="AI42" s="14">
        <v>36694</v>
      </c>
      <c r="AJ42" s="14">
        <v>37</v>
      </c>
      <c r="AK42" s="14" t="s">
        <v>45</v>
      </c>
      <c r="AL42" s="14">
        <v>98.61</v>
      </c>
      <c r="AM42" s="14">
        <v>92</v>
      </c>
      <c r="AN42" s="14">
        <v>105.22</v>
      </c>
    </row>
    <row r="43" spans="1:50" x14ac:dyDescent="0.25">
      <c r="K43" s="14">
        <v>53</v>
      </c>
      <c r="L43" s="5">
        <v>0.51822620370370365</v>
      </c>
      <c r="M43" s="14">
        <v>4033</v>
      </c>
      <c r="N43" s="14">
        <v>0</v>
      </c>
      <c r="O43" s="14">
        <v>3904</v>
      </c>
      <c r="P43" s="14">
        <v>109</v>
      </c>
      <c r="Q43" s="14" t="s">
        <v>44</v>
      </c>
      <c r="R43" s="14">
        <v>45.57</v>
      </c>
      <c r="S43" s="14">
        <v>91</v>
      </c>
      <c r="T43" s="14">
        <v>0.15</v>
      </c>
    </row>
    <row r="44" spans="1:50" x14ac:dyDescent="0.25">
      <c r="K44" s="14">
        <v>54</v>
      </c>
      <c r="L44" s="5">
        <v>0.51870199074074075</v>
      </c>
      <c r="M44" s="14">
        <v>2681</v>
      </c>
      <c r="N44" s="14">
        <v>0</v>
      </c>
      <c r="O44" s="14">
        <v>2651</v>
      </c>
      <c r="P44" s="14">
        <v>12</v>
      </c>
      <c r="Q44" s="14" t="s">
        <v>44</v>
      </c>
      <c r="R44" s="14">
        <v>45.56</v>
      </c>
      <c r="S44" s="14">
        <v>91</v>
      </c>
      <c r="T44" s="14">
        <v>0.12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3"/>
  <sheetViews>
    <sheetView topLeftCell="W1" workbookViewId="0">
      <selection activeCell="AR15" sqref="AR15"/>
    </sheetView>
  </sheetViews>
  <sheetFormatPr defaultRowHeight="15" x14ac:dyDescent="0.25"/>
  <cols>
    <col min="12" max="12" width="14.85546875" bestFit="1" customWidth="1"/>
  </cols>
  <sheetData>
    <row r="1" spans="1:50" x14ac:dyDescent="0.25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0</v>
      </c>
      <c r="L1" s="4" t="s">
        <v>1</v>
      </c>
      <c r="M1" s="3" t="s">
        <v>2</v>
      </c>
      <c r="N1" s="3" t="s">
        <v>3</v>
      </c>
      <c r="O1" s="3" t="s">
        <v>4</v>
      </c>
      <c r="P1" s="3" t="s">
        <v>5</v>
      </c>
      <c r="Q1" s="3" t="s">
        <v>6</v>
      </c>
      <c r="R1" s="3" t="s">
        <v>7</v>
      </c>
      <c r="S1" s="3" t="s">
        <v>8</v>
      </c>
      <c r="T1" s="3" t="s">
        <v>9</v>
      </c>
      <c r="U1" s="3" t="s">
        <v>0</v>
      </c>
      <c r="V1" s="4" t="s">
        <v>1</v>
      </c>
      <c r="W1" s="3" t="s">
        <v>2</v>
      </c>
      <c r="X1" s="3" t="s">
        <v>3</v>
      </c>
      <c r="Y1" s="3" t="s">
        <v>4</v>
      </c>
      <c r="Z1" s="3" t="s">
        <v>5</v>
      </c>
      <c r="AA1" s="3" t="s">
        <v>6</v>
      </c>
      <c r="AB1" s="3" t="s">
        <v>7</v>
      </c>
      <c r="AC1" s="3" t="s">
        <v>8</v>
      </c>
      <c r="AD1" s="3" t="s">
        <v>9</v>
      </c>
      <c r="AE1" s="3" t="s">
        <v>0</v>
      </c>
      <c r="AF1" s="4" t="s">
        <v>1</v>
      </c>
      <c r="AG1" s="3" t="s">
        <v>2</v>
      </c>
      <c r="AH1" s="3" t="s">
        <v>3</v>
      </c>
      <c r="AI1" s="3" t="s">
        <v>4</v>
      </c>
      <c r="AJ1" s="3" t="s">
        <v>5</v>
      </c>
      <c r="AK1" s="3" t="s">
        <v>6</v>
      </c>
      <c r="AL1" s="3" t="s">
        <v>7</v>
      </c>
      <c r="AM1" s="3" t="s">
        <v>8</v>
      </c>
      <c r="AN1" s="3" t="s">
        <v>9</v>
      </c>
      <c r="AO1" s="3" t="s">
        <v>0</v>
      </c>
      <c r="AP1" s="4" t="s">
        <v>1</v>
      </c>
      <c r="AQ1" s="3" t="s">
        <v>2</v>
      </c>
      <c r="AR1" s="3" t="s">
        <v>3</v>
      </c>
      <c r="AS1" s="3" t="s">
        <v>4</v>
      </c>
      <c r="AT1" s="3" t="s">
        <v>5</v>
      </c>
      <c r="AU1" s="3" t="s">
        <v>6</v>
      </c>
      <c r="AV1" s="3" t="s">
        <v>7</v>
      </c>
      <c r="AW1" s="3" t="s">
        <v>8</v>
      </c>
      <c r="AX1" s="3" t="s">
        <v>9</v>
      </c>
    </row>
    <row r="2" spans="1:50" x14ac:dyDescent="0.25">
      <c r="A2" s="14">
        <v>1</v>
      </c>
      <c r="B2" s="5">
        <v>43176.772063495373</v>
      </c>
      <c r="C2" s="14">
        <v>4463</v>
      </c>
      <c r="D2" s="14">
        <v>1</v>
      </c>
      <c r="E2" s="14">
        <v>4373</v>
      </c>
      <c r="F2" s="14">
        <v>15</v>
      </c>
      <c r="G2" s="14" t="s">
        <v>11</v>
      </c>
      <c r="H2" s="14">
        <v>69.19</v>
      </c>
      <c r="I2" s="14">
        <v>98.5</v>
      </c>
      <c r="J2" s="14">
        <v>0.15</v>
      </c>
      <c r="K2" s="14">
        <v>1</v>
      </c>
      <c r="L2" s="7">
        <v>43176.813032407408</v>
      </c>
      <c r="M2" s="14">
        <v>4463</v>
      </c>
      <c r="N2" s="14">
        <v>1</v>
      </c>
      <c r="O2" s="14">
        <v>4373</v>
      </c>
      <c r="P2" s="14">
        <v>15</v>
      </c>
      <c r="Q2" s="14" t="s">
        <v>11</v>
      </c>
      <c r="R2" s="14">
        <v>69.19</v>
      </c>
      <c r="S2" s="14">
        <v>99</v>
      </c>
      <c r="T2" s="14">
        <v>0.13999999999999999</v>
      </c>
      <c r="U2" s="14">
        <v>1</v>
      </c>
      <c r="V2" s="5">
        <v>43176.772063495373</v>
      </c>
      <c r="W2" s="14">
        <v>4463</v>
      </c>
      <c r="X2" s="14">
        <v>1</v>
      </c>
      <c r="Y2" s="14">
        <v>4373</v>
      </c>
      <c r="Z2" s="14">
        <v>15</v>
      </c>
      <c r="AA2" s="14" t="s">
        <v>11</v>
      </c>
      <c r="AB2" s="14">
        <v>69.19</v>
      </c>
      <c r="AC2" s="14">
        <v>98.5</v>
      </c>
      <c r="AD2" s="14">
        <v>0.17209999999999998</v>
      </c>
      <c r="AE2" s="14">
        <v>1</v>
      </c>
      <c r="AF2" s="5">
        <v>43176.772063495373</v>
      </c>
      <c r="AG2" s="14">
        <v>4463</v>
      </c>
      <c r="AH2" s="14">
        <v>1</v>
      </c>
      <c r="AI2" s="14">
        <v>4373</v>
      </c>
      <c r="AJ2" s="14">
        <v>15</v>
      </c>
      <c r="AK2" s="14" t="s">
        <v>11</v>
      </c>
      <c r="AL2" s="14">
        <v>69.19</v>
      </c>
      <c r="AM2" s="14">
        <v>98.5</v>
      </c>
      <c r="AN2" s="14">
        <v>0.13500000000000001</v>
      </c>
      <c r="AO2" s="14">
        <v>1</v>
      </c>
      <c r="AP2" s="5">
        <v>43176.772063495373</v>
      </c>
      <c r="AQ2" s="14">
        <v>4463</v>
      </c>
      <c r="AR2" s="14">
        <v>1</v>
      </c>
      <c r="AS2" s="14">
        <v>4373</v>
      </c>
      <c r="AT2" s="14">
        <v>15</v>
      </c>
      <c r="AU2" s="14" t="s">
        <v>11</v>
      </c>
      <c r="AV2" s="14">
        <v>69.19</v>
      </c>
      <c r="AW2" s="14">
        <v>98.5</v>
      </c>
      <c r="AX2" s="14">
        <v>0.16700000000000001</v>
      </c>
    </row>
    <row r="3" spans="1:50" x14ac:dyDescent="0.25">
      <c r="A3" s="14">
        <v>2</v>
      </c>
      <c r="B3" s="5">
        <v>43176.77219974537</v>
      </c>
      <c r="C3" s="14">
        <v>93</v>
      </c>
      <c r="D3" s="14">
        <v>1</v>
      </c>
      <c r="E3" s="14">
        <v>78</v>
      </c>
      <c r="F3" s="14">
        <v>8</v>
      </c>
      <c r="G3" s="14" t="s">
        <v>11</v>
      </c>
      <c r="H3" s="14">
        <v>69.19</v>
      </c>
      <c r="I3" s="14">
        <v>98.5</v>
      </c>
      <c r="J3" s="14">
        <v>0.15</v>
      </c>
      <c r="K3" s="14">
        <v>2</v>
      </c>
      <c r="L3" s="7">
        <v>43176.81386574074</v>
      </c>
      <c r="M3" s="14">
        <v>93</v>
      </c>
      <c r="N3" s="14">
        <v>1</v>
      </c>
      <c r="O3" s="14">
        <v>78</v>
      </c>
      <c r="P3" s="14">
        <v>8</v>
      </c>
      <c r="Q3" s="14" t="s">
        <v>11</v>
      </c>
      <c r="R3" s="14">
        <v>69.19</v>
      </c>
      <c r="S3" s="14">
        <v>99</v>
      </c>
      <c r="T3" s="14">
        <v>0.13999999999999999</v>
      </c>
      <c r="U3" s="14">
        <v>2</v>
      </c>
      <c r="V3" s="5">
        <v>43176.77219974537</v>
      </c>
      <c r="W3" s="14">
        <v>93</v>
      </c>
      <c r="X3" s="14">
        <v>1</v>
      </c>
      <c r="Y3" s="14">
        <v>78</v>
      </c>
      <c r="Z3" s="14">
        <v>8</v>
      </c>
      <c r="AA3" s="14" t="s">
        <v>11</v>
      </c>
      <c r="AB3" s="14">
        <v>69.19</v>
      </c>
      <c r="AC3" s="14">
        <v>98.5</v>
      </c>
      <c r="AD3" s="14">
        <v>0.17209999999999998</v>
      </c>
      <c r="AE3" s="14">
        <v>2</v>
      </c>
      <c r="AF3" s="5">
        <v>43176.77219974537</v>
      </c>
      <c r="AG3" s="14">
        <v>93</v>
      </c>
      <c r="AH3" s="14">
        <v>1</v>
      </c>
      <c r="AI3" s="14">
        <v>78</v>
      </c>
      <c r="AJ3" s="14">
        <v>8</v>
      </c>
      <c r="AK3" s="14" t="s">
        <v>11</v>
      </c>
      <c r="AL3" s="14">
        <v>69.19</v>
      </c>
      <c r="AM3" s="14">
        <v>98.5</v>
      </c>
      <c r="AN3" s="14">
        <v>0.13500000000000001</v>
      </c>
      <c r="AO3" s="14">
        <v>2</v>
      </c>
      <c r="AP3" s="5">
        <v>43176.77219974537</v>
      </c>
      <c r="AQ3" s="14">
        <v>93</v>
      </c>
      <c r="AR3" s="14">
        <v>1</v>
      </c>
      <c r="AS3" s="14">
        <v>78</v>
      </c>
      <c r="AT3" s="14">
        <v>8</v>
      </c>
      <c r="AU3" s="14" t="s">
        <v>11</v>
      </c>
      <c r="AV3" s="14">
        <v>69.19</v>
      </c>
      <c r="AW3" s="14">
        <v>98.5</v>
      </c>
      <c r="AX3" s="14">
        <v>0.16700000000000001</v>
      </c>
    </row>
    <row r="4" spans="1:50" x14ac:dyDescent="0.25">
      <c r="A4" s="14">
        <v>3</v>
      </c>
      <c r="B4" s="5">
        <v>43176.772443020833</v>
      </c>
      <c r="C4" s="14">
        <v>5256</v>
      </c>
      <c r="D4" s="14">
        <v>0</v>
      </c>
      <c r="E4" s="14">
        <v>5242</v>
      </c>
      <c r="F4" s="14">
        <v>7</v>
      </c>
      <c r="G4" s="14" t="s">
        <v>11</v>
      </c>
      <c r="H4" s="14">
        <v>10.210000000000001</v>
      </c>
      <c r="I4" s="14">
        <v>98.5</v>
      </c>
      <c r="J4" s="14">
        <v>0.16</v>
      </c>
      <c r="K4" s="14">
        <v>3</v>
      </c>
      <c r="L4" s="7">
        <v>43176.814698958333</v>
      </c>
      <c r="M4" s="14">
        <v>5256</v>
      </c>
      <c r="N4" s="14">
        <v>0</v>
      </c>
      <c r="O4" s="14">
        <v>5242</v>
      </c>
      <c r="P4" s="14">
        <v>7</v>
      </c>
      <c r="Q4" s="14" t="s">
        <v>11</v>
      </c>
      <c r="R4" s="14">
        <v>10.210000000000001</v>
      </c>
      <c r="S4" s="14">
        <v>99</v>
      </c>
      <c r="T4" s="14">
        <v>0.15</v>
      </c>
      <c r="U4" s="14">
        <v>3</v>
      </c>
      <c r="V4" s="5">
        <v>43176.772443020833</v>
      </c>
      <c r="W4" s="14">
        <v>5256</v>
      </c>
      <c r="X4" s="14">
        <v>0</v>
      </c>
      <c r="Y4" s="14">
        <v>5242</v>
      </c>
      <c r="Z4" s="14">
        <v>7</v>
      </c>
      <c r="AA4" s="14" t="s">
        <v>11</v>
      </c>
      <c r="AB4" s="14">
        <v>10.210000000000001</v>
      </c>
      <c r="AC4" s="14">
        <v>98.5</v>
      </c>
      <c r="AD4" s="14">
        <v>0.18209999999999998</v>
      </c>
      <c r="AE4" s="14">
        <v>3</v>
      </c>
      <c r="AF4" s="5">
        <v>43176.772443020833</v>
      </c>
      <c r="AG4" s="14">
        <v>5256</v>
      </c>
      <c r="AH4" s="14">
        <v>0</v>
      </c>
      <c r="AI4" s="14">
        <v>5242</v>
      </c>
      <c r="AJ4" s="14">
        <v>7</v>
      </c>
      <c r="AK4" s="14" t="s">
        <v>11</v>
      </c>
      <c r="AL4" s="14">
        <v>10.210000000000001</v>
      </c>
      <c r="AM4" s="14">
        <v>98.5</v>
      </c>
      <c r="AN4" s="14">
        <v>0.14500000000000002</v>
      </c>
      <c r="AO4" s="14">
        <v>3</v>
      </c>
      <c r="AP4" s="5">
        <v>43176.772443020833</v>
      </c>
      <c r="AQ4" s="14">
        <v>5256</v>
      </c>
      <c r="AR4" s="14">
        <v>0</v>
      </c>
      <c r="AS4" s="14">
        <v>5242</v>
      </c>
      <c r="AT4" s="14">
        <v>7</v>
      </c>
      <c r="AU4" s="14" t="s">
        <v>11</v>
      </c>
      <c r="AV4" s="14">
        <v>10.210000000000001</v>
      </c>
      <c r="AW4" s="14">
        <v>98.5</v>
      </c>
      <c r="AX4" s="14">
        <v>0.17700000000000002</v>
      </c>
    </row>
    <row r="5" spans="1:50" x14ac:dyDescent="0.25">
      <c r="A5" s="14">
        <v>4</v>
      </c>
      <c r="B5" s="5">
        <v>43176.772905439815</v>
      </c>
      <c r="C5" s="14">
        <v>90</v>
      </c>
      <c r="D5" s="14">
        <v>0</v>
      </c>
      <c r="E5" s="14">
        <v>77</v>
      </c>
      <c r="F5" s="14">
        <v>6</v>
      </c>
      <c r="G5" s="14" t="s">
        <v>12</v>
      </c>
      <c r="H5" s="14">
        <v>79.03</v>
      </c>
      <c r="I5" s="14">
        <v>98.5</v>
      </c>
      <c r="J5" s="14">
        <v>0.19</v>
      </c>
      <c r="K5" s="14">
        <v>4</v>
      </c>
      <c r="L5" s="7">
        <v>43176.815532233799</v>
      </c>
      <c r="M5" s="14">
        <v>90</v>
      </c>
      <c r="N5" s="14">
        <v>0</v>
      </c>
      <c r="O5" s="14">
        <v>77</v>
      </c>
      <c r="P5" s="14">
        <v>6</v>
      </c>
      <c r="Q5" s="14" t="s">
        <v>12</v>
      </c>
      <c r="R5" s="14">
        <v>79.03</v>
      </c>
      <c r="S5" s="14">
        <v>98.5</v>
      </c>
      <c r="T5" s="14">
        <v>0.18</v>
      </c>
      <c r="U5" s="14">
        <v>4</v>
      </c>
      <c r="V5" s="5">
        <v>43176.772905439815</v>
      </c>
      <c r="W5" s="14">
        <v>90</v>
      </c>
      <c r="X5" s="14">
        <v>0</v>
      </c>
      <c r="Y5" s="14">
        <v>77</v>
      </c>
      <c r="Z5" s="14">
        <v>6</v>
      </c>
      <c r="AA5" s="14" t="s">
        <v>12</v>
      </c>
      <c r="AB5" s="14">
        <v>79.03</v>
      </c>
      <c r="AC5" s="14">
        <v>98.5</v>
      </c>
      <c r="AD5" s="14">
        <v>0.21209999999999998</v>
      </c>
      <c r="AE5" s="14">
        <v>4</v>
      </c>
      <c r="AF5" s="5">
        <v>43176.772905439815</v>
      </c>
      <c r="AG5" s="14">
        <v>90</v>
      </c>
      <c r="AH5" s="14">
        <v>0</v>
      </c>
      <c r="AI5" s="14">
        <v>77</v>
      </c>
      <c r="AJ5" s="14">
        <v>6</v>
      </c>
      <c r="AK5" s="14" t="s">
        <v>12</v>
      </c>
      <c r="AL5" s="14">
        <v>79.03</v>
      </c>
      <c r="AM5" s="14">
        <v>98.5</v>
      </c>
      <c r="AN5" s="14">
        <v>0.17499999999999999</v>
      </c>
      <c r="AO5" s="14">
        <v>4</v>
      </c>
      <c r="AP5" s="5">
        <v>43176.772905439815</v>
      </c>
      <c r="AQ5" s="14">
        <v>90</v>
      </c>
      <c r="AR5" s="14">
        <v>0</v>
      </c>
      <c r="AS5" s="14">
        <v>77</v>
      </c>
      <c r="AT5" s="14">
        <v>6</v>
      </c>
      <c r="AU5" s="14" t="s">
        <v>12</v>
      </c>
      <c r="AV5" s="14">
        <v>79.03</v>
      </c>
      <c r="AW5" s="14">
        <v>98.5</v>
      </c>
      <c r="AX5" s="14">
        <v>0.20699999999999999</v>
      </c>
    </row>
    <row r="6" spans="1:50" x14ac:dyDescent="0.25">
      <c r="A6" s="14">
        <v>5</v>
      </c>
      <c r="B6" s="5">
        <v>43176.773147048611</v>
      </c>
      <c r="C6" s="14">
        <v>13798</v>
      </c>
      <c r="D6" s="14">
        <v>0</v>
      </c>
      <c r="E6" s="14">
        <v>13783</v>
      </c>
      <c r="F6" s="14">
        <v>8</v>
      </c>
      <c r="G6" s="14" t="s">
        <v>12</v>
      </c>
      <c r="H6" s="14">
        <v>98.63</v>
      </c>
      <c r="I6" s="14">
        <v>98.5</v>
      </c>
      <c r="J6" s="14">
        <v>0.13</v>
      </c>
      <c r="K6" s="14">
        <v>5</v>
      </c>
      <c r="L6" s="7">
        <v>43176.816365509258</v>
      </c>
      <c r="M6" s="14">
        <v>13798</v>
      </c>
      <c r="N6" s="14">
        <v>0</v>
      </c>
      <c r="O6" s="14">
        <v>13783</v>
      </c>
      <c r="P6" s="14">
        <v>8</v>
      </c>
      <c r="Q6" s="14" t="s">
        <v>12</v>
      </c>
      <c r="R6" s="14">
        <v>98.63</v>
      </c>
      <c r="S6" s="14">
        <v>98.5</v>
      </c>
      <c r="T6" s="14">
        <v>0.12000000000000001</v>
      </c>
      <c r="U6" s="14">
        <v>5</v>
      </c>
      <c r="V6" s="5">
        <v>43176.773147048611</v>
      </c>
      <c r="W6" s="14">
        <v>13798</v>
      </c>
      <c r="X6" s="14">
        <v>0</v>
      </c>
      <c r="Y6" s="14">
        <v>13783</v>
      </c>
      <c r="Z6" s="14">
        <v>8</v>
      </c>
      <c r="AA6" s="14" t="s">
        <v>12</v>
      </c>
      <c r="AB6" s="14">
        <v>98.63</v>
      </c>
      <c r="AC6" s="14">
        <v>98.5</v>
      </c>
      <c r="AD6" s="14">
        <v>0.15210000000000001</v>
      </c>
      <c r="AE6" s="14">
        <v>5</v>
      </c>
      <c r="AF6" s="5">
        <v>43176.773147048611</v>
      </c>
      <c r="AG6" s="14">
        <v>13798</v>
      </c>
      <c r="AH6" s="14">
        <v>0</v>
      </c>
      <c r="AI6" s="14">
        <v>13783</v>
      </c>
      <c r="AJ6" s="14">
        <v>8</v>
      </c>
      <c r="AK6" s="14" t="s">
        <v>12</v>
      </c>
      <c r="AL6" s="14">
        <v>98.63</v>
      </c>
      <c r="AM6" s="14">
        <v>98.5</v>
      </c>
      <c r="AN6" s="14">
        <v>0.115</v>
      </c>
      <c r="AO6" s="14">
        <v>5</v>
      </c>
      <c r="AP6" s="5">
        <v>43176.773147048611</v>
      </c>
      <c r="AQ6" s="14">
        <v>13798</v>
      </c>
      <c r="AR6" s="14">
        <v>0</v>
      </c>
      <c r="AS6" s="14">
        <v>13783</v>
      </c>
      <c r="AT6" s="14">
        <v>8</v>
      </c>
      <c r="AU6" s="14" t="s">
        <v>12</v>
      </c>
      <c r="AV6" s="14">
        <v>98.63</v>
      </c>
      <c r="AW6" s="14">
        <v>98.5</v>
      </c>
      <c r="AX6" s="14">
        <v>0.14700000000000002</v>
      </c>
    </row>
    <row r="7" spans="1:50" x14ac:dyDescent="0.25">
      <c r="A7" s="14">
        <v>6</v>
      </c>
      <c r="B7" s="5">
        <v>43176.773610046293</v>
      </c>
      <c r="C7" s="14">
        <v>10084</v>
      </c>
      <c r="D7" s="14">
        <v>0</v>
      </c>
      <c r="E7" s="14">
        <v>10067</v>
      </c>
      <c r="F7" s="14">
        <v>11</v>
      </c>
      <c r="G7" s="14" t="s">
        <v>13</v>
      </c>
      <c r="H7" s="14">
        <v>98.64</v>
      </c>
      <c r="I7" s="14">
        <v>98.5</v>
      </c>
      <c r="J7" s="14">
        <v>0.14000000000000001</v>
      </c>
      <c r="K7" s="14">
        <v>6</v>
      </c>
      <c r="L7" s="7">
        <v>43176.817198784724</v>
      </c>
      <c r="M7" s="14">
        <v>10084</v>
      </c>
      <c r="N7" s="14">
        <v>0</v>
      </c>
      <c r="O7" s="14">
        <v>10067</v>
      </c>
      <c r="P7" s="14">
        <v>11</v>
      </c>
      <c r="Q7" s="14" t="s">
        <v>13</v>
      </c>
      <c r="R7" s="14">
        <v>98.64</v>
      </c>
      <c r="S7" s="14">
        <v>98.5</v>
      </c>
      <c r="T7" s="14">
        <v>0.13</v>
      </c>
      <c r="U7" s="14">
        <v>6</v>
      </c>
      <c r="V7" s="5">
        <v>43176.773610046293</v>
      </c>
      <c r="W7" s="14">
        <v>10084</v>
      </c>
      <c r="X7" s="14">
        <v>0</v>
      </c>
      <c r="Y7" s="14">
        <v>10067</v>
      </c>
      <c r="Z7" s="14">
        <v>11</v>
      </c>
      <c r="AA7" s="14" t="s">
        <v>13</v>
      </c>
      <c r="AB7" s="14">
        <v>98.64</v>
      </c>
      <c r="AC7" s="14">
        <v>98.5</v>
      </c>
      <c r="AD7" s="14">
        <v>0.16209999999999999</v>
      </c>
      <c r="AE7" s="14">
        <v>6</v>
      </c>
      <c r="AF7" s="5">
        <v>43176.773610046293</v>
      </c>
      <c r="AG7" s="14">
        <v>10084</v>
      </c>
      <c r="AH7" s="14">
        <v>0</v>
      </c>
      <c r="AI7" s="14">
        <v>10067</v>
      </c>
      <c r="AJ7" s="14">
        <v>11</v>
      </c>
      <c r="AK7" s="14" t="s">
        <v>13</v>
      </c>
      <c r="AL7" s="14">
        <v>98.64</v>
      </c>
      <c r="AM7" s="14">
        <v>98.5</v>
      </c>
      <c r="AN7" s="14">
        <v>0.125</v>
      </c>
      <c r="AO7" s="14">
        <v>6</v>
      </c>
      <c r="AP7" s="5">
        <v>43176.773610046293</v>
      </c>
      <c r="AQ7" s="14">
        <v>10084</v>
      </c>
      <c r="AR7" s="14">
        <v>0</v>
      </c>
      <c r="AS7" s="14">
        <v>10067</v>
      </c>
      <c r="AT7" s="14">
        <v>11</v>
      </c>
      <c r="AU7" s="14" t="s">
        <v>13</v>
      </c>
      <c r="AV7" s="14">
        <v>98.64</v>
      </c>
      <c r="AW7" s="14">
        <v>98.5</v>
      </c>
      <c r="AX7" s="14">
        <v>0.157</v>
      </c>
    </row>
    <row r="8" spans="1:50" x14ac:dyDescent="0.25">
      <c r="A8" s="14">
        <v>7</v>
      </c>
      <c r="B8" s="5">
        <v>43176.774074849534</v>
      </c>
      <c r="C8" s="14">
        <v>3583</v>
      </c>
      <c r="D8" s="14">
        <v>0</v>
      </c>
      <c r="E8" s="14">
        <v>3570</v>
      </c>
      <c r="F8" s="14">
        <v>6</v>
      </c>
      <c r="G8" s="14" t="s">
        <v>13</v>
      </c>
      <c r="H8" s="14">
        <v>98.66</v>
      </c>
      <c r="I8" s="14">
        <v>98.5</v>
      </c>
      <c r="J8" s="14">
        <v>0.16</v>
      </c>
      <c r="K8" s="14">
        <v>7</v>
      </c>
      <c r="L8" s="7">
        <v>43176.818032060182</v>
      </c>
      <c r="M8" s="14">
        <v>3583</v>
      </c>
      <c r="N8" s="14">
        <v>0</v>
      </c>
      <c r="O8" s="14">
        <v>3570</v>
      </c>
      <c r="P8" s="14">
        <v>6</v>
      </c>
      <c r="Q8" s="14" t="s">
        <v>13</v>
      </c>
      <c r="R8" s="14">
        <v>98.66</v>
      </c>
      <c r="S8" s="14">
        <v>98.5</v>
      </c>
      <c r="T8" s="14">
        <v>0.15</v>
      </c>
      <c r="U8" s="14">
        <v>7</v>
      </c>
      <c r="V8" s="5">
        <v>43176.774074849534</v>
      </c>
      <c r="W8" s="14">
        <v>3583</v>
      </c>
      <c r="X8" s="14">
        <v>0</v>
      </c>
      <c r="Y8" s="14">
        <v>3570</v>
      </c>
      <c r="Z8" s="14">
        <v>6</v>
      </c>
      <c r="AA8" s="14" t="s">
        <v>13</v>
      </c>
      <c r="AB8" s="14">
        <v>98.66</v>
      </c>
      <c r="AC8" s="14">
        <v>98.5</v>
      </c>
      <c r="AD8" s="14">
        <v>0.18209999999999998</v>
      </c>
      <c r="AE8" s="14">
        <v>7</v>
      </c>
      <c r="AF8" s="5">
        <v>43176.774074849534</v>
      </c>
      <c r="AG8" s="14">
        <v>3583</v>
      </c>
      <c r="AH8" s="14">
        <v>0</v>
      </c>
      <c r="AI8" s="14">
        <v>3570</v>
      </c>
      <c r="AJ8" s="14">
        <v>6</v>
      </c>
      <c r="AK8" s="14" t="s">
        <v>13</v>
      </c>
      <c r="AL8" s="14">
        <v>98.66</v>
      </c>
      <c r="AM8" s="14">
        <v>98.5</v>
      </c>
      <c r="AN8" s="14">
        <v>0.14500000000000002</v>
      </c>
      <c r="AO8" s="14">
        <v>7</v>
      </c>
      <c r="AP8" s="5">
        <v>43176.774074849534</v>
      </c>
      <c r="AQ8" s="14">
        <v>3583</v>
      </c>
      <c r="AR8" s="14">
        <v>0</v>
      </c>
      <c r="AS8" s="14">
        <v>3570</v>
      </c>
      <c r="AT8" s="14">
        <v>6</v>
      </c>
      <c r="AU8" s="14" t="s">
        <v>13</v>
      </c>
      <c r="AV8" s="14">
        <v>98.66</v>
      </c>
      <c r="AW8" s="14">
        <v>98.5</v>
      </c>
      <c r="AX8" s="14">
        <v>0.17700000000000002</v>
      </c>
    </row>
    <row r="9" spans="1:50" x14ac:dyDescent="0.25">
      <c r="A9" s="14">
        <v>8</v>
      </c>
      <c r="B9" s="5">
        <v>43176.774536851852</v>
      </c>
      <c r="C9" s="14">
        <v>13967</v>
      </c>
      <c r="D9" s="14">
        <v>0</v>
      </c>
      <c r="E9" s="14">
        <v>13954</v>
      </c>
      <c r="F9" s="14">
        <v>7</v>
      </c>
      <c r="G9" s="14" t="s">
        <v>12</v>
      </c>
      <c r="H9" s="14">
        <v>127.52</v>
      </c>
      <c r="I9" s="14">
        <v>98</v>
      </c>
      <c r="J9" s="14">
        <v>0.16</v>
      </c>
      <c r="K9" s="14">
        <v>8</v>
      </c>
      <c r="L9" s="7">
        <v>43176.818865335648</v>
      </c>
      <c r="M9" s="14">
        <v>13967</v>
      </c>
      <c r="N9" s="14">
        <v>0</v>
      </c>
      <c r="O9" s="14">
        <v>13954</v>
      </c>
      <c r="P9" s="14">
        <v>7</v>
      </c>
      <c r="Q9" s="14" t="s">
        <v>12</v>
      </c>
      <c r="R9" s="14">
        <v>127.52</v>
      </c>
      <c r="S9" s="14">
        <v>98.5</v>
      </c>
      <c r="T9" s="14">
        <v>0.15</v>
      </c>
      <c r="U9" s="14">
        <v>8</v>
      </c>
      <c r="V9" s="5">
        <v>43176.774536851852</v>
      </c>
      <c r="W9" s="14">
        <v>13967</v>
      </c>
      <c r="X9" s="14">
        <v>0</v>
      </c>
      <c r="Y9" s="14">
        <v>13954</v>
      </c>
      <c r="Z9" s="14">
        <v>7</v>
      </c>
      <c r="AA9" s="14" t="s">
        <v>12</v>
      </c>
      <c r="AB9" s="14">
        <v>127.52</v>
      </c>
      <c r="AC9" s="14">
        <v>98</v>
      </c>
      <c r="AD9" s="14">
        <v>0.18209999999999998</v>
      </c>
      <c r="AE9" s="14">
        <v>8</v>
      </c>
      <c r="AF9" s="5">
        <v>43176.774536851852</v>
      </c>
      <c r="AG9" s="14">
        <v>13967</v>
      </c>
      <c r="AH9" s="14">
        <v>0</v>
      </c>
      <c r="AI9" s="14">
        <v>13954</v>
      </c>
      <c r="AJ9" s="14">
        <v>7</v>
      </c>
      <c r="AK9" s="14" t="s">
        <v>12</v>
      </c>
      <c r="AL9" s="14">
        <v>127.52</v>
      </c>
      <c r="AM9" s="14">
        <v>98</v>
      </c>
      <c r="AN9" s="14">
        <v>0.14500000000000002</v>
      </c>
      <c r="AO9" s="14">
        <v>8</v>
      </c>
      <c r="AP9" s="5">
        <v>43176.774536851852</v>
      </c>
      <c r="AQ9" s="14">
        <v>13967</v>
      </c>
      <c r="AR9" s="14">
        <v>0</v>
      </c>
      <c r="AS9" s="14">
        <v>13954</v>
      </c>
      <c r="AT9" s="14">
        <v>7</v>
      </c>
      <c r="AU9" s="14" t="s">
        <v>12</v>
      </c>
      <c r="AV9" s="14">
        <v>127.52</v>
      </c>
      <c r="AW9" s="14">
        <v>98</v>
      </c>
      <c r="AX9" s="14">
        <v>0.17700000000000002</v>
      </c>
    </row>
    <row r="10" spans="1:50" x14ac:dyDescent="0.25">
      <c r="A10" s="14">
        <v>9</v>
      </c>
      <c r="B10" s="5">
        <v>43176.775002546296</v>
      </c>
      <c r="C10" s="14">
        <v>4942</v>
      </c>
      <c r="D10" s="14">
        <v>1</v>
      </c>
      <c r="E10" s="14">
        <v>4928</v>
      </c>
      <c r="F10" s="14">
        <v>8</v>
      </c>
      <c r="G10" s="14" t="s">
        <v>13</v>
      </c>
      <c r="H10" s="14">
        <v>97.69</v>
      </c>
      <c r="I10" s="14">
        <v>97.5</v>
      </c>
      <c r="J10" s="14">
        <v>0.19</v>
      </c>
      <c r="K10" s="14">
        <v>9</v>
      </c>
      <c r="L10" s="7">
        <v>43176.819698611114</v>
      </c>
      <c r="M10" s="14">
        <v>4942</v>
      </c>
      <c r="N10" s="14">
        <v>1</v>
      </c>
      <c r="O10" s="14">
        <v>4928</v>
      </c>
      <c r="P10" s="14">
        <v>8</v>
      </c>
      <c r="Q10" s="14" t="s">
        <v>13</v>
      </c>
      <c r="R10" s="14">
        <v>97.69</v>
      </c>
      <c r="S10" s="14">
        <v>98.5</v>
      </c>
      <c r="T10" s="14">
        <v>0.18</v>
      </c>
      <c r="U10" s="14">
        <v>9</v>
      </c>
      <c r="V10" s="5">
        <v>43176.775002546296</v>
      </c>
      <c r="W10" s="14">
        <v>4942</v>
      </c>
      <c r="X10" s="14">
        <v>1</v>
      </c>
      <c r="Y10" s="14">
        <v>4928</v>
      </c>
      <c r="Z10" s="14">
        <v>8</v>
      </c>
      <c r="AA10" s="14" t="s">
        <v>13</v>
      </c>
      <c r="AB10" s="14">
        <v>97.69</v>
      </c>
      <c r="AC10" s="14">
        <v>97.5</v>
      </c>
      <c r="AD10" s="14">
        <v>0.21209999999999998</v>
      </c>
      <c r="AE10" s="14">
        <v>9</v>
      </c>
      <c r="AF10" s="5">
        <v>43176.775002546296</v>
      </c>
      <c r="AG10" s="14">
        <v>4942</v>
      </c>
      <c r="AH10" s="14">
        <v>1</v>
      </c>
      <c r="AI10" s="14">
        <v>4928</v>
      </c>
      <c r="AJ10" s="14">
        <v>8</v>
      </c>
      <c r="AK10" s="14" t="s">
        <v>13</v>
      </c>
      <c r="AL10" s="14">
        <v>97.69</v>
      </c>
      <c r="AM10" s="14">
        <v>97.5</v>
      </c>
      <c r="AN10" s="14">
        <v>0.17499999999999999</v>
      </c>
      <c r="AO10" s="14">
        <v>9</v>
      </c>
      <c r="AP10" s="5">
        <v>43176.775002546296</v>
      </c>
      <c r="AQ10" s="14">
        <v>4942</v>
      </c>
      <c r="AR10" s="14">
        <v>1</v>
      </c>
      <c r="AS10" s="14">
        <v>4928</v>
      </c>
      <c r="AT10" s="14">
        <v>8</v>
      </c>
      <c r="AU10" s="14" t="s">
        <v>13</v>
      </c>
      <c r="AV10" s="14">
        <v>97.69</v>
      </c>
      <c r="AW10" s="14">
        <v>97.5</v>
      </c>
      <c r="AX10" s="14">
        <v>0.20699999999999999</v>
      </c>
    </row>
    <row r="11" spans="1:50" x14ac:dyDescent="0.25">
      <c r="A11" s="14">
        <v>10</v>
      </c>
      <c r="B11" s="5">
        <v>43176.775465335646</v>
      </c>
      <c r="C11" s="14">
        <v>362</v>
      </c>
      <c r="D11" s="14">
        <v>0</v>
      </c>
      <c r="E11" s="14">
        <v>352</v>
      </c>
      <c r="F11" s="14">
        <v>5</v>
      </c>
      <c r="G11" s="14" t="s">
        <v>12</v>
      </c>
      <c r="H11" s="14">
        <v>78.150000000000006</v>
      </c>
      <c r="I11" s="14">
        <v>97.5</v>
      </c>
      <c r="J11" s="14">
        <v>0.13</v>
      </c>
      <c r="K11" s="14">
        <v>10</v>
      </c>
      <c r="L11" s="7">
        <v>43176.820531886573</v>
      </c>
      <c r="M11" s="14">
        <v>362</v>
      </c>
      <c r="N11" s="14">
        <v>0</v>
      </c>
      <c r="O11" s="14">
        <v>352</v>
      </c>
      <c r="P11" s="14">
        <v>5</v>
      </c>
      <c r="Q11" s="14" t="s">
        <v>12</v>
      </c>
      <c r="R11" s="14">
        <v>78.150000000000006</v>
      </c>
      <c r="S11" s="14">
        <v>98</v>
      </c>
      <c r="T11" s="14">
        <v>0.12000000000000001</v>
      </c>
      <c r="U11" s="14">
        <v>10</v>
      </c>
      <c r="V11" s="5">
        <v>43176.775465335646</v>
      </c>
      <c r="W11" s="14">
        <v>362</v>
      </c>
      <c r="X11" s="14">
        <v>0</v>
      </c>
      <c r="Y11" s="14">
        <v>352</v>
      </c>
      <c r="Z11" s="14">
        <v>5</v>
      </c>
      <c r="AA11" s="14" t="s">
        <v>12</v>
      </c>
      <c r="AB11" s="14">
        <v>78.150000000000006</v>
      </c>
      <c r="AC11" s="14">
        <v>97.5</v>
      </c>
      <c r="AD11" s="14">
        <v>0.15210000000000001</v>
      </c>
      <c r="AE11" s="14">
        <v>10</v>
      </c>
      <c r="AF11" s="5">
        <v>43176.775465335646</v>
      </c>
      <c r="AG11" s="14">
        <v>362</v>
      </c>
      <c r="AH11" s="14">
        <v>0</v>
      </c>
      <c r="AI11" s="14">
        <v>352</v>
      </c>
      <c r="AJ11" s="14">
        <v>5</v>
      </c>
      <c r="AK11" s="14" t="s">
        <v>12</v>
      </c>
      <c r="AL11" s="14">
        <v>78.150000000000006</v>
      </c>
      <c r="AM11" s="14">
        <v>97.5</v>
      </c>
      <c r="AN11" s="14">
        <v>0.115</v>
      </c>
      <c r="AO11" s="14">
        <v>10</v>
      </c>
      <c r="AP11" s="5">
        <v>43176.775465335646</v>
      </c>
      <c r="AQ11" s="14">
        <v>362</v>
      </c>
      <c r="AR11" s="14">
        <v>0</v>
      </c>
      <c r="AS11" s="14">
        <v>352</v>
      </c>
      <c r="AT11" s="14">
        <v>5</v>
      </c>
      <c r="AU11" s="14" t="s">
        <v>12</v>
      </c>
      <c r="AV11" s="14">
        <v>78.150000000000006</v>
      </c>
      <c r="AW11" s="14">
        <v>97.5</v>
      </c>
      <c r="AX11" s="14">
        <v>0.14700000000000002</v>
      </c>
    </row>
    <row r="12" spans="1:50" x14ac:dyDescent="0.25">
      <c r="A12" s="14">
        <v>11</v>
      </c>
      <c r="B12" s="5">
        <v>43176.775928171293</v>
      </c>
      <c r="C12" s="14">
        <v>4413</v>
      </c>
      <c r="D12" s="14">
        <v>0</v>
      </c>
      <c r="E12" s="14">
        <v>4401</v>
      </c>
      <c r="F12" s="14">
        <v>6</v>
      </c>
      <c r="G12" s="14" t="s">
        <v>11</v>
      </c>
      <c r="H12" s="14">
        <v>0.39</v>
      </c>
      <c r="I12" s="14">
        <v>97.5</v>
      </c>
      <c r="J12" s="14">
        <v>0.2</v>
      </c>
      <c r="K12" s="14">
        <v>11</v>
      </c>
      <c r="L12" s="7">
        <v>43176.821365162039</v>
      </c>
      <c r="M12" s="14">
        <v>4413</v>
      </c>
      <c r="N12" s="14">
        <v>0</v>
      </c>
      <c r="O12" s="14">
        <v>4401</v>
      </c>
      <c r="P12" s="14">
        <v>6</v>
      </c>
      <c r="Q12" s="14" t="s">
        <v>11</v>
      </c>
      <c r="R12" s="14">
        <v>0.39</v>
      </c>
      <c r="S12" s="14">
        <v>98</v>
      </c>
      <c r="T12" s="14">
        <v>0.19</v>
      </c>
      <c r="U12" s="14">
        <v>11</v>
      </c>
      <c r="V12" s="5">
        <v>43176.775928171293</v>
      </c>
      <c r="W12" s="14">
        <v>4413</v>
      </c>
      <c r="X12" s="14">
        <v>0</v>
      </c>
      <c r="Y12" s="14">
        <v>4401</v>
      </c>
      <c r="Z12" s="14">
        <v>6</v>
      </c>
      <c r="AA12" s="14" t="s">
        <v>11</v>
      </c>
      <c r="AB12" s="14">
        <v>0.39</v>
      </c>
      <c r="AC12" s="14">
        <v>97.5</v>
      </c>
      <c r="AD12" s="14">
        <v>0.22209999999999999</v>
      </c>
      <c r="AE12" s="14">
        <v>11</v>
      </c>
      <c r="AF12" s="5">
        <v>43176.775928171293</v>
      </c>
      <c r="AG12" s="14">
        <v>4413</v>
      </c>
      <c r="AH12" s="14">
        <v>0</v>
      </c>
      <c r="AI12" s="14">
        <v>4401</v>
      </c>
      <c r="AJ12" s="14">
        <v>6</v>
      </c>
      <c r="AK12" s="14" t="s">
        <v>11</v>
      </c>
      <c r="AL12" s="14">
        <v>0.39</v>
      </c>
      <c r="AM12" s="14">
        <v>97.5</v>
      </c>
      <c r="AN12" s="14">
        <v>0.185</v>
      </c>
      <c r="AO12" s="14">
        <v>11</v>
      </c>
      <c r="AP12" s="5">
        <v>43176.775928171293</v>
      </c>
      <c r="AQ12" s="14">
        <v>4413</v>
      </c>
      <c r="AR12" s="14">
        <v>0</v>
      </c>
      <c r="AS12" s="14">
        <v>4401</v>
      </c>
      <c r="AT12" s="14">
        <v>6</v>
      </c>
      <c r="AU12" s="14" t="s">
        <v>11</v>
      </c>
      <c r="AV12" s="14">
        <v>0.39</v>
      </c>
      <c r="AW12" s="14">
        <v>97.5</v>
      </c>
      <c r="AX12" s="14">
        <v>0.217</v>
      </c>
    </row>
    <row r="13" spans="1:50" x14ac:dyDescent="0.25">
      <c r="A13" s="14">
        <v>12</v>
      </c>
      <c r="B13" s="5">
        <v>43176.776389872684</v>
      </c>
      <c r="C13" s="14">
        <v>4356</v>
      </c>
      <c r="D13" s="14">
        <v>0</v>
      </c>
      <c r="E13" s="14">
        <v>4345</v>
      </c>
      <c r="F13" s="14">
        <v>6</v>
      </c>
      <c r="G13" s="14" t="s">
        <v>12</v>
      </c>
      <c r="H13" s="14">
        <v>68.16</v>
      </c>
      <c r="I13" s="14">
        <v>97</v>
      </c>
      <c r="J13" s="14">
        <v>0.21</v>
      </c>
      <c r="K13" s="14">
        <v>12</v>
      </c>
      <c r="L13" s="7">
        <v>43176.822198437498</v>
      </c>
      <c r="M13" s="14">
        <v>4356</v>
      </c>
      <c r="N13" s="14">
        <v>0</v>
      </c>
      <c r="O13" s="14">
        <v>4345</v>
      </c>
      <c r="P13" s="14">
        <v>6</v>
      </c>
      <c r="Q13" s="14" t="s">
        <v>12</v>
      </c>
      <c r="R13" s="14">
        <v>68.16</v>
      </c>
      <c r="S13" s="14">
        <v>98</v>
      </c>
      <c r="T13" s="14">
        <v>0.19999999999999998</v>
      </c>
      <c r="U13" s="14">
        <v>12</v>
      </c>
      <c r="V13" s="5">
        <v>43176.776389872684</v>
      </c>
      <c r="W13" s="14">
        <v>4356</v>
      </c>
      <c r="X13" s="14">
        <v>0</v>
      </c>
      <c r="Y13" s="14">
        <v>4345</v>
      </c>
      <c r="Z13" s="14">
        <v>6</v>
      </c>
      <c r="AA13" s="14" t="s">
        <v>12</v>
      </c>
      <c r="AB13" s="14">
        <v>68.16</v>
      </c>
      <c r="AC13" s="14">
        <v>97</v>
      </c>
      <c r="AD13" s="14">
        <v>0.23209999999999997</v>
      </c>
      <c r="AE13" s="14">
        <v>12</v>
      </c>
      <c r="AF13" s="5">
        <v>43176.776389872684</v>
      </c>
      <c r="AG13" s="14">
        <v>4356</v>
      </c>
      <c r="AH13" s="14">
        <v>0</v>
      </c>
      <c r="AI13" s="14">
        <v>4345</v>
      </c>
      <c r="AJ13" s="14">
        <v>6</v>
      </c>
      <c r="AK13" s="14" t="s">
        <v>12</v>
      </c>
      <c r="AL13" s="14">
        <v>68.16</v>
      </c>
      <c r="AM13" s="14">
        <v>97</v>
      </c>
      <c r="AN13" s="14">
        <v>0.19500000000000001</v>
      </c>
      <c r="AO13" s="14">
        <v>12</v>
      </c>
      <c r="AP13" s="5">
        <v>43176.776389872684</v>
      </c>
      <c r="AQ13" s="14">
        <v>4356</v>
      </c>
      <c r="AR13" s="14">
        <v>0</v>
      </c>
      <c r="AS13" s="14">
        <v>4345</v>
      </c>
      <c r="AT13" s="14">
        <v>6</v>
      </c>
      <c r="AU13" s="14" t="s">
        <v>12</v>
      </c>
      <c r="AV13" s="14">
        <v>68.16</v>
      </c>
      <c r="AW13" s="14">
        <v>97</v>
      </c>
      <c r="AX13" s="14">
        <v>0.22700000000000001</v>
      </c>
    </row>
    <row r="14" spans="1:50" x14ac:dyDescent="0.25">
      <c r="A14" s="14">
        <v>13</v>
      </c>
      <c r="B14" s="5">
        <v>43176.776854583331</v>
      </c>
      <c r="C14" s="14">
        <v>64</v>
      </c>
      <c r="D14" s="14">
        <v>0</v>
      </c>
      <c r="E14" s="14">
        <v>54</v>
      </c>
      <c r="F14" s="14">
        <v>4</v>
      </c>
      <c r="G14" s="14" t="s">
        <v>11</v>
      </c>
      <c r="H14" s="14">
        <v>0.44999999999999901</v>
      </c>
      <c r="I14" s="14">
        <v>97.5</v>
      </c>
      <c r="J14" s="14">
        <v>0.22</v>
      </c>
      <c r="K14" s="14">
        <v>13</v>
      </c>
      <c r="L14" s="7">
        <v>43176.823031712964</v>
      </c>
      <c r="M14" s="14">
        <v>64</v>
      </c>
      <c r="N14" s="14">
        <v>0</v>
      </c>
      <c r="O14" s="14">
        <v>54</v>
      </c>
      <c r="P14" s="14">
        <v>4</v>
      </c>
      <c r="Q14" s="14" t="s">
        <v>11</v>
      </c>
      <c r="R14" s="14">
        <v>0.44999999999999901</v>
      </c>
      <c r="S14" s="14">
        <v>98</v>
      </c>
      <c r="T14" s="14">
        <v>0.21</v>
      </c>
      <c r="U14" s="14">
        <v>13</v>
      </c>
      <c r="V14" s="5">
        <v>43176.776854583331</v>
      </c>
      <c r="W14" s="14">
        <v>64</v>
      </c>
      <c r="X14" s="14">
        <v>0</v>
      </c>
      <c r="Y14" s="14">
        <v>54</v>
      </c>
      <c r="Z14" s="14">
        <v>4</v>
      </c>
      <c r="AA14" s="14" t="s">
        <v>11</v>
      </c>
      <c r="AB14" s="14">
        <v>0.44999999999999901</v>
      </c>
      <c r="AC14" s="14">
        <v>97.5</v>
      </c>
      <c r="AD14" s="14">
        <v>0.24209999999999998</v>
      </c>
      <c r="AE14" s="14">
        <v>13</v>
      </c>
      <c r="AF14" s="5">
        <v>43176.776854583331</v>
      </c>
      <c r="AG14" s="14">
        <v>64</v>
      </c>
      <c r="AH14" s="14">
        <v>0</v>
      </c>
      <c r="AI14" s="14">
        <v>54</v>
      </c>
      <c r="AJ14" s="14">
        <v>4</v>
      </c>
      <c r="AK14" s="14" t="s">
        <v>11</v>
      </c>
      <c r="AL14" s="14">
        <v>0.44999999999999901</v>
      </c>
      <c r="AM14" s="14">
        <v>97.5</v>
      </c>
      <c r="AN14" s="14">
        <v>0.20500000000000002</v>
      </c>
      <c r="AO14" s="14">
        <v>13</v>
      </c>
      <c r="AP14" s="5">
        <v>43176.776854583331</v>
      </c>
      <c r="AQ14" s="14">
        <v>64</v>
      </c>
      <c r="AR14" s="14">
        <v>0</v>
      </c>
      <c r="AS14" s="14">
        <v>54</v>
      </c>
      <c r="AT14" s="14">
        <v>4</v>
      </c>
      <c r="AU14" s="14" t="s">
        <v>11</v>
      </c>
      <c r="AV14" s="14">
        <v>0.44999999999999901</v>
      </c>
      <c r="AW14" s="14">
        <v>97.5</v>
      </c>
      <c r="AX14" s="14">
        <v>0.23700000000000002</v>
      </c>
    </row>
    <row r="15" spans="1:50" x14ac:dyDescent="0.25">
      <c r="A15" s="14">
        <v>14</v>
      </c>
      <c r="B15" s="5">
        <v>43176.777095613426</v>
      </c>
      <c r="C15" s="14">
        <v>4235</v>
      </c>
      <c r="D15" s="14">
        <v>0</v>
      </c>
      <c r="E15" s="14">
        <v>4226</v>
      </c>
      <c r="F15" s="14">
        <v>5</v>
      </c>
      <c r="G15" s="14" t="s">
        <v>11</v>
      </c>
      <c r="H15" s="14">
        <v>49.1</v>
      </c>
      <c r="I15" s="14">
        <v>97.5</v>
      </c>
      <c r="J15" s="14">
        <v>0.19</v>
      </c>
      <c r="K15" s="14">
        <v>14</v>
      </c>
      <c r="L15" s="7">
        <v>43176.823864988422</v>
      </c>
      <c r="M15" s="14">
        <v>4235</v>
      </c>
      <c r="N15" s="14">
        <v>0</v>
      </c>
      <c r="O15" s="14">
        <v>4226</v>
      </c>
      <c r="P15" s="14">
        <v>5</v>
      </c>
      <c r="Q15" s="14" t="s">
        <v>11</v>
      </c>
      <c r="R15" s="14">
        <v>49.1</v>
      </c>
      <c r="S15" s="14">
        <v>98</v>
      </c>
      <c r="T15" s="14">
        <v>0.18</v>
      </c>
      <c r="U15" s="14">
        <v>14</v>
      </c>
      <c r="V15" s="5">
        <v>43176.777095613426</v>
      </c>
      <c r="W15" s="14">
        <v>4235</v>
      </c>
      <c r="X15" s="14">
        <v>0</v>
      </c>
      <c r="Y15" s="14">
        <v>4226</v>
      </c>
      <c r="Z15" s="14">
        <v>5</v>
      </c>
      <c r="AA15" s="14" t="s">
        <v>11</v>
      </c>
      <c r="AB15" s="14">
        <v>49.1</v>
      </c>
      <c r="AC15" s="14">
        <v>97.5</v>
      </c>
      <c r="AD15" s="14">
        <v>0.21209999999999998</v>
      </c>
      <c r="AE15" s="14">
        <v>14</v>
      </c>
      <c r="AF15" s="5">
        <v>43176.777095613426</v>
      </c>
      <c r="AG15" s="14">
        <v>4235</v>
      </c>
      <c r="AH15" s="14">
        <v>0</v>
      </c>
      <c r="AI15" s="14">
        <v>4226</v>
      </c>
      <c r="AJ15" s="14">
        <v>5</v>
      </c>
      <c r="AK15" s="14" t="s">
        <v>11</v>
      </c>
      <c r="AL15" s="14">
        <v>49.1</v>
      </c>
      <c r="AM15" s="14">
        <v>97.5</v>
      </c>
      <c r="AN15" s="14">
        <v>0.17499999999999999</v>
      </c>
      <c r="AO15" s="14">
        <v>14</v>
      </c>
      <c r="AP15" s="5">
        <v>43176.777095613426</v>
      </c>
      <c r="AQ15" s="14">
        <v>4235</v>
      </c>
      <c r="AR15" s="14">
        <v>0</v>
      </c>
      <c r="AS15" s="14">
        <v>4226</v>
      </c>
      <c r="AT15" s="14">
        <v>5</v>
      </c>
      <c r="AU15" s="14" t="s">
        <v>11</v>
      </c>
      <c r="AV15" s="14">
        <v>49.1</v>
      </c>
      <c r="AW15" s="14">
        <v>97.5</v>
      </c>
      <c r="AX15" s="14">
        <v>0.20699999999999999</v>
      </c>
    </row>
    <row r="16" spans="1:50" x14ac:dyDescent="0.25">
      <c r="A16" s="14">
        <v>15</v>
      </c>
      <c r="B16" s="5">
        <v>43176.777558148147</v>
      </c>
      <c r="C16" s="14">
        <v>64</v>
      </c>
      <c r="D16" s="14">
        <v>0</v>
      </c>
      <c r="E16" s="14">
        <v>53</v>
      </c>
      <c r="F16" s="14">
        <v>6</v>
      </c>
      <c r="G16" s="14" t="s">
        <v>13</v>
      </c>
      <c r="H16" s="14">
        <v>29.6</v>
      </c>
      <c r="I16" s="14">
        <v>97.5</v>
      </c>
      <c r="J16" s="14">
        <v>0.18</v>
      </c>
      <c r="K16" s="14">
        <v>15</v>
      </c>
      <c r="L16" s="7">
        <v>43176.824698263888</v>
      </c>
      <c r="M16" s="14">
        <v>64</v>
      </c>
      <c r="N16" s="14">
        <v>0</v>
      </c>
      <c r="O16" s="14">
        <v>53</v>
      </c>
      <c r="P16" s="14">
        <v>6</v>
      </c>
      <c r="Q16" s="14" t="s">
        <v>13</v>
      </c>
      <c r="R16" s="14">
        <v>29.6</v>
      </c>
      <c r="S16" s="14">
        <v>97.5</v>
      </c>
      <c r="T16" s="14">
        <v>0.16999999999999998</v>
      </c>
      <c r="U16" s="14">
        <v>15</v>
      </c>
      <c r="V16" s="5">
        <v>43176.777558148147</v>
      </c>
      <c r="W16" s="14">
        <v>64</v>
      </c>
      <c r="X16" s="14">
        <v>0</v>
      </c>
      <c r="Y16" s="14">
        <v>53</v>
      </c>
      <c r="Z16" s="14">
        <v>6</v>
      </c>
      <c r="AA16" s="14" t="s">
        <v>13</v>
      </c>
      <c r="AB16" s="14">
        <v>29.6</v>
      </c>
      <c r="AC16" s="14">
        <v>97.5</v>
      </c>
      <c r="AD16" s="14">
        <v>0.20209999999999997</v>
      </c>
      <c r="AE16" s="14">
        <v>15</v>
      </c>
      <c r="AF16" s="5">
        <v>43176.777558148147</v>
      </c>
      <c r="AG16" s="14">
        <v>64</v>
      </c>
      <c r="AH16" s="14">
        <v>0</v>
      </c>
      <c r="AI16" s="14">
        <v>53</v>
      </c>
      <c r="AJ16" s="14">
        <v>6</v>
      </c>
      <c r="AK16" s="14" t="s">
        <v>13</v>
      </c>
      <c r="AL16" s="14">
        <v>29.6</v>
      </c>
      <c r="AM16" s="14">
        <v>97.5</v>
      </c>
      <c r="AN16" s="14">
        <v>0.16499999999999998</v>
      </c>
      <c r="AO16" s="14">
        <v>15</v>
      </c>
      <c r="AP16" s="5">
        <v>43176.777558148147</v>
      </c>
      <c r="AQ16" s="14">
        <v>64</v>
      </c>
      <c r="AR16" s="14">
        <v>0</v>
      </c>
      <c r="AS16" s="14">
        <v>53</v>
      </c>
      <c r="AT16" s="14">
        <v>6</v>
      </c>
      <c r="AU16" s="14" t="s">
        <v>13</v>
      </c>
      <c r="AV16" s="14">
        <v>29.6</v>
      </c>
      <c r="AW16" s="14">
        <v>97.5</v>
      </c>
      <c r="AX16" s="14">
        <v>0.19699999999999998</v>
      </c>
    </row>
    <row r="17" spans="1:50" x14ac:dyDescent="0.25">
      <c r="A17" s="14">
        <v>18</v>
      </c>
      <c r="B17" s="5">
        <v>43176.778729270831</v>
      </c>
      <c r="C17" s="14">
        <v>5301</v>
      </c>
      <c r="D17" s="14">
        <v>0</v>
      </c>
      <c r="E17" s="14">
        <v>5286</v>
      </c>
      <c r="F17" s="14">
        <v>6</v>
      </c>
      <c r="G17" s="14" t="s">
        <v>11</v>
      </c>
      <c r="H17" s="14">
        <v>48.3</v>
      </c>
      <c r="I17" s="14">
        <v>96</v>
      </c>
      <c r="J17" s="14">
        <v>0.19</v>
      </c>
      <c r="K17" s="14">
        <v>18</v>
      </c>
      <c r="L17" s="7">
        <v>43176.825531539354</v>
      </c>
      <c r="M17" s="14">
        <v>5301</v>
      </c>
      <c r="N17" s="14">
        <v>0</v>
      </c>
      <c r="O17" s="14">
        <v>5286</v>
      </c>
      <c r="P17" s="14">
        <v>6</v>
      </c>
      <c r="Q17" s="14" t="s">
        <v>11</v>
      </c>
      <c r="R17" s="14">
        <v>48.3</v>
      </c>
      <c r="S17" s="14">
        <v>97.5</v>
      </c>
      <c r="T17" s="14">
        <v>0.18</v>
      </c>
      <c r="U17" s="14">
        <v>18</v>
      </c>
      <c r="V17" s="5">
        <v>43176.778729270831</v>
      </c>
      <c r="W17" s="14">
        <v>5301</v>
      </c>
      <c r="X17" s="14">
        <v>0</v>
      </c>
      <c r="Y17" s="14">
        <v>5286</v>
      </c>
      <c r="Z17" s="14">
        <v>6</v>
      </c>
      <c r="AA17" s="14" t="s">
        <v>11</v>
      </c>
      <c r="AB17" s="14">
        <v>48.3</v>
      </c>
      <c r="AC17" s="14">
        <v>96</v>
      </c>
      <c r="AD17" s="14">
        <v>0.21209999999999998</v>
      </c>
      <c r="AE17" s="14">
        <v>18</v>
      </c>
      <c r="AF17" s="5">
        <v>43176.778729270831</v>
      </c>
      <c r="AG17" s="14">
        <v>5301</v>
      </c>
      <c r="AH17" s="14">
        <v>0</v>
      </c>
      <c r="AI17" s="14">
        <v>5286</v>
      </c>
      <c r="AJ17" s="14">
        <v>6</v>
      </c>
      <c r="AK17" s="14" t="s">
        <v>11</v>
      </c>
      <c r="AL17" s="14">
        <v>48.3</v>
      </c>
      <c r="AM17" s="14">
        <v>96</v>
      </c>
      <c r="AN17" s="14">
        <v>0.17499999999999999</v>
      </c>
      <c r="AO17" s="14">
        <v>18</v>
      </c>
      <c r="AP17" s="5">
        <v>43176.778729270831</v>
      </c>
      <c r="AQ17" s="14">
        <v>5301</v>
      </c>
      <c r="AR17" s="14">
        <v>0</v>
      </c>
      <c r="AS17" s="14">
        <v>5286</v>
      </c>
      <c r="AT17" s="14">
        <v>6</v>
      </c>
      <c r="AU17" s="14" t="s">
        <v>11</v>
      </c>
      <c r="AV17" s="14">
        <v>48.3</v>
      </c>
      <c r="AW17" s="14">
        <v>96</v>
      </c>
      <c r="AX17" s="14">
        <v>0.20699999999999999</v>
      </c>
    </row>
    <row r="18" spans="1:50" x14ac:dyDescent="0.25">
      <c r="A18" s="14">
        <v>19</v>
      </c>
      <c r="B18" s="5">
        <v>43176.779189120367</v>
      </c>
      <c r="C18" s="14">
        <v>14254</v>
      </c>
      <c r="D18" s="14">
        <v>1</v>
      </c>
      <c r="E18" s="14">
        <v>14242</v>
      </c>
      <c r="F18" s="14">
        <v>6</v>
      </c>
      <c r="G18" s="14" t="s">
        <v>11</v>
      </c>
      <c r="H18" s="14">
        <v>0.38</v>
      </c>
      <c r="I18" s="14">
        <v>96</v>
      </c>
      <c r="J18" s="14">
        <v>0.19</v>
      </c>
      <c r="K18" s="14">
        <v>19</v>
      </c>
      <c r="L18" s="7">
        <v>43176.826364814813</v>
      </c>
      <c r="M18" s="14">
        <v>14254</v>
      </c>
      <c r="N18" s="14">
        <v>1</v>
      </c>
      <c r="O18" s="14">
        <v>14242</v>
      </c>
      <c r="P18" s="14">
        <v>6</v>
      </c>
      <c r="Q18" s="14" t="s">
        <v>11</v>
      </c>
      <c r="R18" s="14">
        <v>0.38</v>
      </c>
      <c r="S18" s="14">
        <v>97.5</v>
      </c>
      <c r="T18" s="14">
        <v>0.18</v>
      </c>
      <c r="U18" s="14">
        <v>19</v>
      </c>
      <c r="V18" s="5">
        <v>43176.779189120367</v>
      </c>
      <c r="W18" s="14">
        <v>14254</v>
      </c>
      <c r="X18" s="14">
        <v>1</v>
      </c>
      <c r="Y18" s="14">
        <v>14242</v>
      </c>
      <c r="Z18" s="14">
        <v>6</v>
      </c>
      <c r="AA18" s="14" t="s">
        <v>11</v>
      </c>
      <c r="AB18" s="14">
        <v>0.38</v>
      </c>
      <c r="AC18" s="14">
        <v>96</v>
      </c>
      <c r="AD18" s="14">
        <v>0.21209999999999998</v>
      </c>
      <c r="AE18" s="14">
        <v>19</v>
      </c>
      <c r="AF18" s="5">
        <v>43176.779189120367</v>
      </c>
      <c r="AG18" s="14">
        <v>14254</v>
      </c>
      <c r="AH18" s="14">
        <v>1</v>
      </c>
      <c r="AI18" s="14">
        <v>14242</v>
      </c>
      <c r="AJ18" s="14">
        <v>6</v>
      </c>
      <c r="AK18" s="14" t="s">
        <v>11</v>
      </c>
      <c r="AL18" s="14">
        <v>0.38</v>
      </c>
      <c r="AM18" s="14">
        <v>96</v>
      </c>
      <c r="AN18" s="14">
        <v>0.17499999999999999</v>
      </c>
      <c r="AO18" s="14">
        <v>19</v>
      </c>
      <c r="AP18" s="5">
        <v>43176.779189120367</v>
      </c>
      <c r="AQ18" s="14">
        <v>14254</v>
      </c>
      <c r="AR18" s="14">
        <v>1</v>
      </c>
      <c r="AS18" s="14">
        <v>14242</v>
      </c>
      <c r="AT18" s="14">
        <v>6</v>
      </c>
      <c r="AU18" s="14" t="s">
        <v>11</v>
      </c>
      <c r="AV18" s="14">
        <v>0.38</v>
      </c>
      <c r="AW18" s="14">
        <v>96</v>
      </c>
      <c r="AX18" s="14">
        <v>0.20699999999999999</v>
      </c>
    </row>
    <row r="19" spans="1:50" x14ac:dyDescent="0.25">
      <c r="A19" s="14">
        <v>20</v>
      </c>
      <c r="B19" s="5">
        <v>43176.779652777775</v>
      </c>
      <c r="C19" s="14">
        <v>81</v>
      </c>
      <c r="D19" s="14">
        <v>0</v>
      </c>
      <c r="E19" s="14">
        <v>68</v>
      </c>
      <c r="F19" s="14">
        <v>7</v>
      </c>
      <c r="G19" s="14" t="s">
        <v>11</v>
      </c>
      <c r="H19" s="14">
        <v>0.38</v>
      </c>
      <c r="I19" s="14">
        <v>96</v>
      </c>
      <c r="J19" s="14">
        <v>0.19</v>
      </c>
      <c r="K19" s="14">
        <v>20</v>
      </c>
      <c r="L19" s="7">
        <v>43176.827198090279</v>
      </c>
      <c r="M19" s="14">
        <v>81</v>
      </c>
      <c r="N19" s="14">
        <v>0</v>
      </c>
      <c r="O19" s="14">
        <v>68</v>
      </c>
      <c r="P19" s="14">
        <v>7</v>
      </c>
      <c r="Q19" s="14" t="s">
        <v>11</v>
      </c>
      <c r="R19" s="14">
        <v>0.38</v>
      </c>
      <c r="S19" s="14">
        <v>97.5</v>
      </c>
      <c r="T19" s="14">
        <v>0.18</v>
      </c>
      <c r="U19" s="14">
        <v>20</v>
      </c>
      <c r="V19" s="5">
        <v>43176.779652777775</v>
      </c>
      <c r="W19" s="14">
        <v>81</v>
      </c>
      <c r="X19" s="14">
        <v>0</v>
      </c>
      <c r="Y19" s="14">
        <v>68</v>
      </c>
      <c r="Z19" s="14">
        <v>7</v>
      </c>
      <c r="AA19" s="14" t="s">
        <v>11</v>
      </c>
      <c r="AB19" s="14">
        <v>0.38</v>
      </c>
      <c r="AC19" s="14">
        <v>96</v>
      </c>
      <c r="AD19" s="14">
        <v>0.21209999999999998</v>
      </c>
      <c r="AE19" s="14">
        <v>20</v>
      </c>
      <c r="AF19" s="5">
        <v>43176.779652777775</v>
      </c>
      <c r="AG19" s="14">
        <v>81</v>
      </c>
      <c r="AH19" s="14">
        <v>0</v>
      </c>
      <c r="AI19" s="14">
        <v>68</v>
      </c>
      <c r="AJ19" s="14">
        <v>7</v>
      </c>
      <c r="AK19" s="14" t="s">
        <v>11</v>
      </c>
      <c r="AL19" s="14">
        <v>0.38</v>
      </c>
      <c r="AM19" s="14">
        <v>96</v>
      </c>
      <c r="AN19" s="14">
        <v>0.17499999999999999</v>
      </c>
      <c r="AO19" s="14">
        <v>20</v>
      </c>
      <c r="AP19" s="5">
        <v>43176.779652777775</v>
      </c>
      <c r="AQ19" s="14">
        <v>81</v>
      </c>
      <c r="AR19" s="14">
        <v>0</v>
      </c>
      <c r="AS19" s="14">
        <v>68</v>
      </c>
      <c r="AT19" s="14">
        <v>7</v>
      </c>
      <c r="AU19" s="14" t="s">
        <v>11</v>
      </c>
      <c r="AV19" s="14">
        <v>0.38</v>
      </c>
      <c r="AW19" s="14">
        <v>96</v>
      </c>
      <c r="AX19" s="14">
        <v>0.20699999999999999</v>
      </c>
    </row>
    <row r="20" spans="1:50" x14ac:dyDescent="0.25">
      <c r="A20" s="14">
        <v>21</v>
      </c>
      <c r="B20" s="5">
        <v>43176.779895624997</v>
      </c>
      <c r="C20" s="14">
        <v>14216</v>
      </c>
      <c r="D20" s="14">
        <v>0</v>
      </c>
      <c r="E20" s="14">
        <v>14202</v>
      </c>
      <c r="F20" s="14">
        <v>6</v>
      </c>
      <c r="G20" s="14" t="s">
        <v>11</v>
      </c>
      <c r="H20" s="14">
        <v>105.7</v>
      </c>
      <c r="I20" s="14">
        <v>96</v>
      </c>
      <c r="J20" s="14">
        <v>0.12</v>
      </c>
      <c r="K20" s="14">
        <v>21</v>
      </c>
      <c r="L20" s="7">
        <v>43176.828031365738</v>
      </c>
      <c r="M20" s="14">
        <v>14216</v>
      </c>
      <c r="N20" s="14">
        <v>0</v>
      </c>
      <c r="O20" s="14">
        <v>14202</v>
      </c>
      <c r="P20" s="14">
        <v>6</v>
      </c>
      <c r="Q20" s="14" t="s">
        <v>11</v>
      </c>
      <c r="R20" s="14">
        <v>105.7</v>
      </c>
      <c r="S20" s="14">
        <v>97.5</v>
      </c>
      <c r="T20" s="14">
        <v>0.11</v>
      </c>
      <c r="U20" s="14">
        <v>21</v>
      </c>
      <c r="V20" s="5">
        <v>43176.779895624997</v>
      </c>
      <c r="W20" s="14">
        <v>14216</v>
      </c>
      <c r="X20" s="14">
        <v>0</v>
      </c>
      <c r="Y20" s="14">
        <v>14202</v>
      </c>
      <c r="Z20" s="14">
        <v>6</v>
      </c>
      <c r="AA20" s="14" t="s">
        <v>11</v>
      </c>
      <c r="AB20" s="14">
        <v>105.7</v>
      </c>
      <c r="AC20" s="14">
        <v>96</v>
      </c>
      <c r="AD20" s="14">
        <v>0.1421</v>
      </c>
      <c r="AE20" s="14">
        <v>21</v>
      </c>
      <c r="AF20" s="5">
        <v>43176.779895624997</v>
      </c>
      <c r="AG20" s="14">
        <v>14216</v>
      </c>
      <c r="AH20" s="14">
        <v>0</v>
      </c>
      <c r="AI20" s="14">
        <v>14202</v>
      </c>
      <c r="AJ20" s="14">
        <v>6</v>
      </c>
      <c r="AK20" s="14" t="s">
        <v>11</v>
      </c>
      <c r="AL20" s="14">
        <v>105.7</v>
      </c>
      <c r="AM20" s="14">
        <v>96</v>
      </c>
      <c r="AN20" s="14">
        <v>0.105</v>
      </c>
      <c r="AO20" s="14">
        <v>21</v>
      </c>
      <c r="AP20" s="5">
        <v>43176.779895624997</v>
      </c>
      <c r="AQ20" s="14">
        <v>14216</v>
      </c>
      <c r="AR20" s="14">
        <v>0</v>
      </c>
      <c r="AS20" s="14">
        <v>14202</v>
      </c>
      <c r="AT20" s="14">
        <v>6</v>
      </c>
      <c r="AU20" s="14" t="s">
        <v>11</v>
      </c>
      <c r="AV20" s="14">
        <v>105.7</v>
      </c>
      <c r="AW20" s="14">
        <v>96</v>
      </c>
      <c r="AX20" s="14">
        <v>0.13700000000000001</v>
      </c>
    </row>
    <row r="21" spans="1:50" x14ac:dyDescent="0.25">
      <c r="A21" s="14">
        <v>22</v>
      </c>
      <c r="B21" s="5">
        <v>43176.780357384261</v>
      </c>
      <c r="C21" s="14">
        <v>10086</v>
      </c>
      <c r="D21" s="14">
        <v>0</v>
      </c>
      <c r="E21" s="14">
        <v>10076</v>
      </c>
      <c r="F21" s="14">
        <v>4</v>
      </c>
      <c r="G21" s="14" t="s">
        <v>12</v>
      </c>
      <c r="H21" s="14">
        <v>86.56</v>
      </c>
      <c r="I21" s="14">
        <v>96</v>
      </c>
      <c r="J21" s="14">
        <v>0.14000000000000001</v>
      </c>
      <c r="K21" s="14">
        <v>22</v>
      </c>
      <c r="L21" s="7">
        <v>43176.828864641204</v>
      </c>
      <c r="M21" s="14">
        <v>10086</v>
      </c>
      <c r="N21" s="14">
        <v>0</v>
      </c>
      <c r="O21" s="14">
        <v>10076</v>
      </c>
      <c r="P21" s="14">
        <v>4</v>
      </c>
      <c r="Q21" s="14" t="s">
        <v>12</v>
      </c>
      <c r="R21" s="14">
        <v>86.56</v>
      </c>
      <c r="S21" s="14">
        <v>97.5</v>
      </c>
      <c r="T21" s="14">
        <v>0.13</v>
      </c>
      <c r="U21" s="14">
        <v>22</v>
      </c>
      <c r="V21" s="5">
        <v>43176.780357384261</v>
      </c>
      <c r="W21" s="14">
        <v>10086</v>
      </c>
      <c r="X21" s="14">
        <v>0</v>
      </c>
      <c r="Y21" s="14">
        <v>10076</v>
      </c>
      <c r="Z21" s="14">
        <v>4</v>
      </c>
      <c r="AA21" s="14" t="s">
        <v>12</v>
      </c>
      <c r="AB21" s="14">
        <v>86.56</v>
      </c>
      <c r="AC21" s="14">
        <v>96</v>
      </c>
      <c r="AD21" s="14">
        <v>0.16209999999999999</v>
      </c>
      <c r="AE21" s="14">
        <v>22</v>
      </c>
      <c r="AF21" s="5">
        <v>43176.780357384261</v>
      </c>
      <c r="AG21" s="14">
        <v>10086</v>
      </c>
      <c r="AH21" s="14">
        <v>0</v>
      </c>
      <c r="AI21" s="14">
        <v>10076</v>
      </c>
      <c r="AJ21" s="14">
        <v>4</v>
      </c>
      <c r="AK21" s="14" t="s">
        <v>12</v>
      </c>
      <c r="AL21" s="14">
        <v>86.56</v>
      </c>
      <c r="AM21" s="14">
        <v>96</v>
      </c>
      <c r="AN21" s="14">
        <v>0.125</v>
      </c>
      <c r="AO21" s="14">
        <v>22</v>
      </c>
      <c r="AP21" s="5">
        <v>43176.780357384261</v>
      </c>
      <c r="AQ21" s="14">
        <v>10086</v>
      </c>
      <c r="AR21" s="14">
        <v>0</v>
      </c>
      <c r="AS21" s="14">
        <v>10076</v>
      </c>
      <c r="AT21" s="14">
        <v>4</v>
      </c>
      <c r="AU21" s="14" t="s">
        <v>12</v>
      </c>
      <c r="AV21" s="14">
        <v>86.56</v>
      </c>
      <c r="AW21" s="14">
        <v>96</v>
      </c>
      <c r="AX21" s="14">
        <v>0.157</v>
      </c>
    </row>
    <row r="22" spans="1:50" x14ac:dyDescent="0.25">
      <c r="A22" s="14">
        <v>23</v>
      </c>
      <c r="B22" s="5">
        <v>43176.780827731483</v>
      </c>
      <c r="C22" s="14">
        <v>8589</v>
      </c>
      <c r="D22" s="14">
        <v>0</v>
      </c>
      <c r="E22" s="14">
        <v>8579</v>
      </c>
      <c r="F22" s="14">
        <v>5</v>
      </c>
      <c r="G22" s="14" t="s">
        <v>12</v>
      </c>
      <c r="H22" s="14">
        <v>29.08</v>
      </c>
      <c r="I22" s="14">
        <v>96</v>
      </c>
      <c r="J22" s="14">
        <v>0.17</v>
      </c>
      <c r="K22" s="14">
        <v>23</v>
      </c>
      <c r="L22" s="7">
        <v>43176.82969791667</v>
      </c>
      <c r="M22" s="14">
        <v>8589</v>
      </c>
      <c r="N22" s="14">
        <v>0</v>
      </c>
      <c r="O22" s="14">
        <v>8579</v>
      </c>
      <c r="P22" s="14">
        <v>5</v>
      </c>
      <c r="Q22" s="14" t="s">
        <v>12</v>
      </c>
      <c r="R22" s="14">
        <v>29.08</v>
      </c>
      <c r="S22" s="14">
        <v>97</v>
      </c>
      <c r="T22" s="14">
        <v>0.16</v>
      </c>
      <c r="U22" s="14">
        <v>23</v>
      </c>
      <c r="V22" s="5">
        <v>43176.780827731483</v>
      </c>
      <c r="W22" s="14">
        <v>8589</v>
      </c>
      <c r="X22" s="14">
        <v>0</v>
      </c>
      <c r="Y22" s="14">
        <v>8579</v>
      </c>
      <c r="Z22" s="14">
        <v>5</v>
      </c>
      <c r="AA22" s="14" t="s">
        <v>12</v>
      </c>
      <c r="AB22" s="14">
        <v>29.08</v>
      </c>
      <c r="AC22" s="14">
        <v>96</v>
      </c>
      <c r="AD22" s="14">
        <v>0.19209999999999999</v>
      </c>
      <c r="AE22" s="14">
        <v>23</v>
      </c>
      <c r="AF22" s="5">
        <v>43176.780827731483</v>
      </c>
      <c r="AG22" s="14">
        <v>8589</v>
      </c>
      <c r="AH22" s="14">
        <v>0</v>
      </c>
      <c r="AI22" s="14">
        <v>8579</v>
      </c>
      <c r="AJ22" s="14">
        <v>5</v>
      </c>
      <c r="AK22" s="14" t="s">
        <v>12</v>
      </c>
      <c r="AL22" s="14">
        <v>29.08</v>
      </c>
      <c r="AM22" s="14">
        <v>96</v>
      </c>
      <c r="AN22" s="14">
        <v>0.15500000000000003</v>
      </c>
      <c r="AO22" s="14">
        <v>23</v>
      </c>
      <c r="AP22" s="5">
        <v>43176.780827731483</v>
      </c>
      <c r="AQ22" s="14">
        <v>8589</v>
      </c>
      <c r="AR22" s="14">
        <v>0</v>
      </c>
      <c r="AS22" s="14">
        <v>8579</v>
      </c>
      <c r="AT22" s="14">
        <v>5</v>
      </c>
      <c r="AU22" s="14" t="s">
        <v>12</v>
      </c>
      <c r="AV22" s="14">
        <v>29.08</v>
      </c>
      <c r="AW22" s="14">
        <v>96</v>
      </c>
      <c r="AX22" s="14">
        <v>0.18700000000000003</v>
      </c>
    </row>
    <row r="23" spans="1:50" x14ac:dyDescent="0.25">
      <c r="A23" s="14">
        <v>24</v>
      </c>
      <c r="B23" s="5">
        <v>43176.781283877317</v>
      </c>
      <c r="C23" s="14">
        <v>14190</v>
      </c>
      <c r="D23" s="14">
        <v>0</v>
      </c>
      <c r="E23" s="14">
        <v>14181</v>
      </c>
      <c r="F23" s="14">
        <v>4</v>
      </c>
      <c r="G23" s="14" t="s">
        <v>11</v>
      </c>
      <c r="H23" s="14">
        <v>0.41</v>
      </c>
      <c r="I23" s="14">
        <v>96</v>
      </c>
      <c r="J23" s="14">
        <v>0.2</v>
      </c>
      <c r="K23" s="14">
        <v>24</v>
      </c>
      <c r="L23" s="7">
        <v>43176.830531192129</v>
      </c>
      <c r="M23" s="14">
        <v>14190</v>
      </c>
      <c r="N23" s="14">
        <v>0</v>
      </c>
      <c r="O23" s="14">
        <v>14181</v>
      </c>
      <c r="P23" s="14">
        <v>4</v>
      </c>
      <c r="Q23" s="14" t="s">
        <v>11</v>
      </c>
      <c r="R23" s="14">
        <v>0.41</v>
      </c>
      <c r="S23" s="14">
        <v>97</v>
      </c>
      <c r="T23" s="14">
        <v>0.19</v>
      </c>
      <c r="U23" s="14">
        <v>24</v>
      </c>
      <c r="V23" s="5">
        <v>43176.781283877317</v>
      </c>
      <c r="W23" s="14">
        <v>14190</v>
      </c>
      <c r="X23" s="14">
        <v>0</v>
      </c>
      <c r="Y23" s="14">
        <v>14181</v>
      </c>
      <c r="Z23" s="14">
        <v>4</v>
      </c>
      <c r="AA23" s="14" t="s">
        <v>11</v>
      </c>
      <c r="AB23" s="14">
        <v>0.41</v>
      </c>
      <c r="AC23" s="14">
        <v>96</v>
      </c>
      <c r="AD23" s="14">
        <v>0.22209999999999999</v>
      </c>
      <c r="AE23" s="14">
        <v>24</v>
      </c>
      <c r="AF23" s="5">
        <v>43176.781283877317</v>
      </c>
      <c r="AG23" s="14">
        <v>14190</v>
      </c>
      <c r="AH23" s="14">
        <v>0</v>
      </c>
      <c r="AI23" s="14">
        <v>14181</v>
      </c>
      <c r="AJ23" s="14">
        <v>4</v>
      </c>
      <c r="AK23" s="14" t="s">
        <v>11</v>
      </c>
      <c r="AL23" s="14">
        <v>0.41</v>
      </c>
      <c r="AM23" s="14">
        <v>96</v>
      </c>
      <c r="AN23" s="14">
        <v>0.185</v>
      </c>
      <c r="AO23" s="14">
        <v>24</v>
      </c>
      <c r="AP23" s="5">
        <v>43176.781283877317</v>
      </c>
      <c r="AQ23" s="14">
        <v>14190</v>
      </c>
      <c r="AR23" s="14">
        <v>0</v>
      </c>
      <c r="AS23" s="14">
        <v>14181</v>
      </c>
      <c r="AT23" s="14">
        <v>4</v>
      </c>
      <c r="AU23" s="14" t="s">
        <v>11</v>
      </c>
      <c r="AV23" s="14">
        <v>0.41</v>
      </c>
      <c r="AW23" s="14">
        <v>96</v>
      </c>
      <c r="AX23" s="14">
        <v>0.217</v>
      </c>
    </row>
    <row r="24" spans="1:50" x14ac:dyDescent="0.25">
      <c r="A24" s="14">
        <v>25</v>
      </c>
      <c r="B24" s="5">
        <v>43176.781748969908</v>
      </c>
      <c r="C24" s="14">
        <v>56</v>
      </c>
      <c r="D24" s="14">
        <v>0</v>
      </c>
      <c r="E24" s="14">
        <v>45</v>
      </c>
      <c r="F24" s="14">
        <v>5</v>
      </c>
      <c r="G24" s="14" t="s">
        <v>12</v>
      </c>
      <c r="H24" s="14">
        <v>86.61</v>
      </c>
      <c r="I24" s="14">
        <v>96</v>
      </c>
      <c r="J24" s="14">
        <v>0.18</v>
      </c>
      <c r="K24" s="14">
        <v>25</v>
      </c>
      <c r="L24" s="7">
        <v>43176.831364467595</v>
      </c>
      <c r="M24" s="14">
        <v>56</v>
      </c>
      <c r="N24" s="14">
        <v>0</v>
      </c>
      <c r="O24" s="14">
        <v>45</v>
      </c>
      <c r="P24" s="14">
        <v>5</v>
      </c>
      <c r="Q24" s="14" t="s">
        <v>12</v>
      </c>
      <c r="R24" s="14">
        <v>86.61</v>
      </c>
      <c r="S24" s="14">
        <v>97</v>
      </c>
      <c r="T24" s="14">
        <v>0.16999999999999998</v>
      </c>
      <c r="U24" s="14">
        <v>25</v>
      </c>
      <c r="V24" s="5">
        <v>43176.781748969908</v>
      </c>
      <c r="W24" s="14">
        <v>56</v>
      </c>
      <c r="X24" s="14">
        <v>0</v>
      </c>
      <c r="Y24" s="14">
        <v>45</v>
      </c>
      <c r="Z24" s="14">
        <v>5</v>
      </c>
      <c r="AA24" s="14" t="s">
        <v>12</v>
      </c>
      <c r="AB24" s="14">
        <v>86.61</v>
      </c>
      <c r="AC24" s="14">
        <v>96</v>
      </c>
      <c r="AD24" s="14">
        <v>0.20209999999999997</v>
      </c>
      <c r="AE24" s="14">
        <v>25</v>
      </c>
      <c r="AF24" s="5">
        <v>43176.781748969908</v>
      </c>
      <c r="AG24" s="14">
        <v>56</v>
      </c>
      <c r="AH24" s="14">
        <v>0</v>
      </c>
      <c r="AI24" s="14">
        <v>45</v>
      </c>
      <c r="AJ24" s="14">
        <v>5</v>
      </c>
      <c r="AK24" s="14" t="s">
        <v>12</v>
      </c>
      <c r="AL24" s="14">
        <v>86.61</v>
      </c>
      <c r="AM24" s="14">
        <v>96</v>
      </c>
      <c r="AN24" s="14">
        <v>0.16499999999999998</v>
      </c>
      <c r="AO24" s="14">
        <v>25</v>
      </c>
      <c r="AP24" s="5">
        <v>43176.781748969908</v>
      </c>
      <c r="AQ24" s="14">
        <v>56</v>
      </c>
      <c r="AR24" s="14">
        <v>0</v>
      </c>
      <c r="AS24" s="14">
        <v>45</v>
      </c>
      <c r="AT24" s="14">
        <v>5</v>
      </c>
      <c r="AU24" s="14" t="s">
        <v>12</v>
      </c>
      <c r="AV24" s="14">
        <v>86.61</v>
      </c>
      <c r="AW24" s="14">
        <v>96</v>
      </c>
      <c r="AX24" s="14">
        <v>0.19699999999999998</v>
      </c>
    </row>
    <row r="25" spans="1:50" x14ac:dyDescent="0.25">
      <c r="A25" s="14">
        <v>26</v>
      </c>
      <c r="B25" s="5">
        <v>43176.781989363422</v>
      </c>
      <c r="C25" s="14">
        <v>14996</v>
      </c>
      <c r="D25" s="14">
        <v>1</v>
      </c>
      <c r="E25" s="14">
        <v>14987</v>
      </c>
      <c r="F25" s="14">
        <v>4</v>
      </c>
      <c r="G25" s="14" t="s">
        <v>13</v>
      </c>
      <c r="H25" s="14">
        <v>57.61</v>
      </c>
      <c r="I25" s="14">
        <v>95.5</v>
      </c>
      <c r="J25" s="14">
        <v>0.22</v>
      </c>
      <c r="K25" s="14">
        <v>26</v>
      </c>
      <c r="L25" s="7">
        <v>43176.832197743053</v>
      </c>
      <c r="M25" s="14">
        <v>14996</v>
      </c>
      <c r="N25" s="14">
        <v>1</v>
      </c>
      <c r="O25" s="14">
        <v>14987</v>
      </c>
      <c r="P25" s="14">
        <v>4</v>
      </c>
      <c r="Q25" s="14" t="s">
        <v>13</v>
      </c>
      <c r="R25" s="14">
        <v>57.61</v>
      </c>
      <c r="S25" s="14">
        <v>97</v>
      </c>
      <c r="T25" s="14">
        <v>0.21</v>
      </c>
      <c r="U25" s="14">
        <v>26</v>
      </c>
      <c r="V25" s="5">
        <v>43176.781989363422</v>
      </c>
      <c r="W25" s="14">
        <v>14996</v>
      </c>
      <c r="X25" s="14">
        <v>1</v>
      </c>
      <c r="Y25" s="14">
        <v>14987</v>
      </c>
      <c r="Z25" s="14">
        <v>4</v>
      </c>
      <c r="AA25" s="14" t="s">
        <v>13</v>
      </c>
      <c r="AB25" s="14">
        <v>57.61</v>
      </c>
      <c r="AC25" s="14">
        <v>95.5</v>
      </c>
      <c r="AD25" s="14">
        <v>0.24209999999999998</v>
      </c>
      <c r="AE25" s="14">
        <v>26</v>
      </c>
      <c r="AF25" s="5">
        <v>43176.781989363422</v>
      </c>
      <c r="AG25" s="14">
        <v>14996</v>
      </c>
      <c r="AH25" s="14">
        <v>1</v>
      </c>
      <c r="AI25" s="14">
        <v>14987</v>
      </c>
      <c r="AJ25" s="14">
        <v>4</v>
      </c>
      <c r="AK25" s="14" t="s">
        <v>13</v>
      </c>
      <c r="AL25" s="14">
        <v>57.61</v>
      </c>
      <c r="AM25" s="14">
        <v>95.5</v>
      </c>
      <c r="AN25" s="14">
        <v>0.20500000000000002</v>
      </c>
      <c r="AO25" s="14">
        <v>26</v>
      </c>
      <c r="AP25" s="5">
        <v>43176.781989363422</v>
      </c>
      <c r="AQ25" s="14">
        <v>14996</v>
      </c>
      <c r="AR25" s="14">
        <v>1</v>
      </c>
      <c r="AS25" s="14">
        <v>14987</v>
      </c>
      <c r="AT25" s="14">
        <v>4</v>
      </c>
      <c r="AU25" s="14" t="s">
        <v>13</v>
      </c>
      <c r="AV25" s="14">
        <v>57.61</v>
      </c>
      <c r="AW25" s="14">
        <v>95.5</v>
      </c>
      <c r="AX25" s="14">
        <v>0.23700000000000002</v>
      </c>
    </row>
    <row r="26" spans="1:50" x14ac:dyDescent="0.25">
      <c r="A26" s="14">
        <v>27</v>
      </c>
      <c r="B26" s="5">
        <v>43176.782452604166</v>
      </c>
      <c r="C26" s="14">
        <v>10074</v>
      </c>
      <c r="D26" s="14">
        <v>0</v>
      </c>
      <c r="E26" s="14">
        <v>10063</v>
      </c>
      <c r="F26" s="14">
        <v>5</v>
      </c>
      <c r="G26" s="14" t="s">
        <v>12</v>
      </c>
      <c r="H26" s="14">
        <v>28.759999999999899</v>
      </c>
      <c r="I26" s="14">
        <v>95</v>
      </c>
      <c r="J26" s="14">
        <v>0.15</v>
      </c>
      <c r="K26" s="14">
        <v>27</v>
      </c>
      <c r="L26" s="7">
        <v>43176.833031018519</v>
      </c>
      <c r="M26" s="14">
        <v>10074</v>
      </c>
      <c r="N26" s="14">
        <v>0</v>
      </c>
      <c r="O26" s="14">
        <v>10063</v>
      </c>
      <c r="P26" s="14">
        <v>5</v>
      </c>
      <c r="Q26" s="14" t="s">
        <v>12</v>
      </c>
      <c r="R26" s="14">
        <v>28.759999999999899</v>
      </c>
      <c r="S26" s="14">
        <v>97</v>
      </c>
      <c r="T26" s="14">
        <v>0.13999999999999999</v>
      </c>
      <c r="U26" s="14">
        <v>27</v>
      </c>
      <c r="V26" s="5">
        <v>43176.782452604166</v>
      </c>
      <c r="W26" s="14">
        <v>10074</v>
      </c>
      <c r="X26" s="14">
        <v>0</v>
      </c>
      <c r="Y26" s="14">
        <v>10063</v>
      </c>
      <c r="Z26" s="14">
        <v>5</v>
      </c>
      <c r="AA26" s="14" t="s">
        <v>12</v>
      </c>
      <c r="AB26" s="14">
        <v>28.759999999999899</v>
      </c>
      <c r="AC26" s="14">
        <v>95</v>
      </c>
      <c r="AD26" s="14">
        <v>0.17209999999999998</v>
      </c>
      <c r="AE26" s="14">
        <v>27</v>
      </c>
      <c r="AF26" s="5">
        <v>43176.782452604166</v>
      </c>
      <c r="AG26" s="14">
        <v>10074</v>
      </c>
      <c r="AH26" s="14">
        <v>0</v>
      </c>
      <c r="AI26" s="14">
        <v>10063</v>
      </c>
      <c r="AJ26" s="14">
        <v>5</v>
      </c>
      <c r="AK26" s="14" t="s">
        <v>12</v>
      </c>
      <c r="AL26" s="14">
        <v>28.759999999999899</v>
      </c>
      <c r="AM26" s="14">
        <v>95</v>
      </c>
      <c r="AN26" s="14">
        <v>0.13500000000000001</v>
      </c>
      <c r="AO26" s="14">
        <v>27</v>
      </c>
      <c r="AP26" s="5">
        <v>43176.782452604166</v>
      </c>
      <c r="AQ26" s="14">
        <v>10074</v>
      </c>
      <c r="AR26" s="14">
        <v>0</v>
      </c>
      <c r="AS26" s="14">
        <v>10063</v>
      </c>
      <c r="AT26" s="14">
        <v>5</v>
      </c>
      <c r="AU26" s="14" t="s">
        <v>12</v>
      </c>
      <c r="AV26" s="14">
        <v>28.759999999999899</v>
      </c>
      <c r="AW26" s="14">
        <v>95</v>
      </c>
      <c r="AX26" s="14">
        <v>0.16700000000000001</v>
      </c>
    </row>
    <row r="27" spans="1:50" x14ac:dyDescent="0.25">
      <c r="A27" s="14">
        <v>28</v>
      </c>
      <c r="B27" s="5">
        <v>43176.782920729165</v>
      </c>
      <c r="C27" s="14">
        <v>6140</v>
      </c>
      <c r="D27" s="14">
        <v>0</v>
      </c>
      <c r="E27" s="14">
        <v>6131</v>
      </c>
      <c r="F27" s="14">
        <v>4</v>
      </c>
      <c r="G27" s="14" t="s">
        <v>12</v>
      </c>
      <c r="H27" s="14">
        <v>47.73</v>
      </c>
      <c r="I27" s="14">
        <v>95</v>
      </c>
      <c r="J27" s="14">
        <v>0.15</v>
      </c>
      <c r="K27" s="14">
        <v>28</v>
      </c>
      <c r="L27" s="7">
        <v>43176.833864293978</v>
      </c>
      <c r="M27" s="14">
        <v>6140</v>
      </c>
      <c r="N27" s="14">
        <v>0</v>
      </c>
      <c r="O27" s="14">
        <v>6131</v>
      </c>
      <c r="P27" s="14">
        <v>4</v>
      </c>
      <c r="Q27" s="14" t="s">
        <v>12</v>
      </c>
      <c r="R27" s="14">
        <v>47.73</v>
      </c>
      <c r="S27" s="14">
        <v>96.5</v>
      </c>
      <c r="T27" s="14">
        <v>0.13999999999999999</v>
      </c>
      <c r="U27" s="14">
        <v>28</v>
      </c>
      <c r="V27" s="5">
        <v>43176.782920729165</v>
      </c>
      <c r="W27" s="14">
        <v>6140</v>
      </c>
      <c r="X27" s="14">
        <v>0</v>
      </c>
      <c r="Y27" s="14">
        <v>6131</v>
      </c>
      <c r="Z27" s="14">
        <v>4</v>
      </c>
      <c r="AA27" s="14" t="s">
        <v>12</v>
      </c>
      <c r="AB27" s="14">
        <v>47.73</v>
      </c>
      <c r="AC27" s="14">
        <v>95</v>
      </c>
      <c r="AD27" s="14">
        <v>0.17209999999999998</v>
      </c>
      <c r="AE27" s="14">
        <v>28</v>
      </c>
      <c r="AF27" s="5">
        <v>43176.782920729165</v>
      </c>
      <c r="AG27" s="14">
        <v>6140</v>
      </c>
      <c r="AH27" s="14">
        <v>0</v>
      </c>
      <c r="AI27" s="14">
        <v>6131</v>
      </c>
      <c r="AJ27" s="14">
        <v>4</v>
      </c>
      <c r="AK27" s="14" t="s">
        <v>12</v>
      </c>
      <c r="AL27" s="14">
        <v>47.73</v>
      </c>
      <c r="AM27" s="14">
        <v>95</v>
      </c>
      <c r="AN27" s="14">
        <v>0.13500000000000001</v>
      </c>
      <c r="AO27" s="14">
        <v>28</v>
      </c>
      <c r="AP27" s="5">
        <v>43176.782920729165</v>
      </c>
      <c r="AQ27" s="14">
        <v>6140</v>
      </c>
      <c r="AR27" s="14">
        <v>0</v>
      </c>
      <c r="AS27" s="14">
        <v>6131</v>
      </c>
      <c r="AT27" s="14">
        <v>4</v>
      </c>
      <c r="AU27" s="14" t="s">
        <v>12</v>
      </c>
      <c r="AV27" s="14">
        <v>47.73</v>
      </c>
      <c r="AW27" s="14">
        <v>95</v>
      </c>
      <c r="AX27" s="14">
        <v>0.16700000000000001</v>
      </c>
    </row>
    <row r="28" spans="1:50" x14ac:dyDescent="0.25">
      <c r="A28" s="14">
        <v>29</v>
      </c>
      <c r="B28" s="5">
        <v>43176.783381631947</v>
      </c>
      <c r="C28" s="14">
        <v>3541</v>
      </c>
      <c r="D28" s="14">
        <v>0</v>
      </c>
      <c r="E28" s="14">
        <v>3527</v>
      </c>
      <c r="F28" s="14">
        <v>5</v>
      </c>
      <c r="G28" s="14" t="s">
        <v>11</v>
      </c>
      <c r="H28" s="14">
        <v>28.78</v>
      </c>
      <c r="I28" s="14">
        <v>95</v>
      </c>
      <c r="J28" s="14">
        <v>0.17</v>
      </c>
      <c r="K28" s="14">
        <v>29</v>
      </c>
      <c r="L28" s="7">
        <v>43176.834697569444</v>
      </c>
      <c r="M28" s="14">
        <v>3541</v>
      </c>
      <c r="N28" s="14">
        <v>0</v>
      </c>
      <c r="O28" s="14">
        <v>3527</v>
      </c>
      <c r="P28" s="14">
        <v>5</v>
      </c>
      <c r="Q28" s="14" t="s">
        <v>11</v>
      </c>
      <c r="R28" s="14">
        <v>28.78</v>
      </c>
      <c r="S28" s="14">
        <v>96.5</v>
      </c>
      <c r="T28" s="14">
        <v>0.16</v>
      </c>
      <c r="U28" s="14">
        <v>29</v>
      </c>
      <c r="V28" s="5">
        <v>43176.783381631947</v>
      </c>
      <c r="W28" s="14">
        <v>3541</v>
      </c>
      <c r="X28" s="14">
        <v>0</v>
      </c>
      <c r="Y28" s="14">
        <v>3527</v>
      </c>
      <c r="Z28" s="14">
        <v>5</v>
      </c>
      <c r="AA28" s="14" t="s">
        <v>11</v>
      </c>
      <c r="AB28" s="14">
        <v>28.78</v>
      </c>
      <c r="AC28" s="14">
        <v>95</v>
      </c>
      <c r="AD28" s="14">
        <v>0.19209999999999999</v>
      </c>
      <c r="AE28" s="14">
        <v>29</v>
      </c>
      <c r="AF28" s="5">
        <v>43176.783381631947</v>
      </c>
      <c r="AG28" s="14">
        <v>3541</v>
      </c>
      <c r="AH28" s="14">
        <v>0</v>
      </c>
      <c r="AI28" s="14">
        <v>3527</v>
      </c>
      <c r="AJ28" s="14">
        <v>5</v>
      </c>
      <c r="AK28" s="14" t="s">
        <v>11</v>
      </c>
      <c r="AL28" s="14">
        <v>28.78</v>
      </c>
      <c r="AM28" s="14">
        <v>95</v>
      </c>
      <c r="AN28" s="14">
        <v>0.15500000000000003</v>
      </c>
      <c r="AO28" s="14">
        <v>29</v>
      </c>
      <c r="AP28" s="5">
        <v>43176.783381631947</v>
      </c>
      <c r="AQ28" s="14">
        <v>3541</v>
      </c>
      <c r="AR28" s="14">
        <v>0</v>
      </c>
      <c r="AS28" s="14">
        <v>3527</v>
      </c>
      <c r="AT28" s="14">
        <v>5</v>
      </c>
      <c r="AU28" s="14" t="s">
        <v>11</v>
      </c>
      <c r="AV28" s="14">
        <v>28.78</v>
      </c>
      <c r="AW28" s="14">
        <v>95</v>
      </c>
      <c r="AX28" s="14">
        <v>0.18700000000000003</v>
      </c>
    </row>
    <row r="29" spans="1:50" x14ac:dyDescent="0.25">
      <c r="A29" s="14">
        <v>30</v>
      </c>
      <c r="B29" s="5">
        <v>43176.783842268516</v>
      </c>
      <c r="C29" s="14">
        <v>10070</v>
      </c>
      <c r="D29" s="14">
        <v>0</v>
      </c>
      <c r="E29" s="14">
        <v>10060</v>
      </c>
      <c r="F29" s="14">
        <v>5</v>
      </c>
      <c r="G29" s="14" t="s">
        <v>13</v>
      </c>
      <c r="H29" s="14">
        <v>95.68</v>
      </c>
      <c r="I29" s="14">
        <v>95.5</v>
      </c>
      <c r="J29" s="14">
        <v>0.18</v>
      </c>
      <c r="K29" s="14">
        <v>30</v>
      </c>
      <c r="L29" s="7">
        <v>43176.83553084491</v>
      </c>
      <c r="M29" s="14">
        <v>10070</v>
      </c>
      <c r="N29" s="14">
        <v>0</v>
      </c>
      <c r="O29" s="14">
        <v>10060</v>
      </c>
      <c r="P29" s="14">
        <v>5</v>
      </c>
      <c r="Q29" s="14" t="s">
        <v>13</v>
      </c>
      <c r="R29" s="14">
        <v>95.68</v>
      </c>
      <c r="S29" s="14">
        <v>96.5</v>
      </c>
      <c r="T29" s="14">
        <v>0.16999999999999998</v>
      </c>
      <c r="U29" s="14">
        <v>30</v>
      </c>
      <c r="V29" s="5">
        <v>43176.783842268516</v>
      </c>
      <c r="W29" s="14">
        <v>10070</v>
      </c>
      <c r="X29" s="14">
        <v>0</v>
      </c>
      <c r="Y29" s="14">
        <v>10060</v>
      </c>
      <c r="Z29" s="14">
        <v>5</v>
      </c>
      <c r="AA29" s="14" t="s">
        <v>13</v>
      </c>
      <c r="AB29" s="14">
        <v>95.68</v>
      </c>
      <c r="AC29" s="14">
        <v>95.5</v>
      </c>
      <c r="AD29" s="14">
        <v>0.20209999999999997</v>
      </c>
      <c r="AE29" s="14">
        <v>30</v>
      </c>
      <c r="AF29" s="5">
        <v>43176.783842268516</v>
      </c>
      <c r="AG29" s="14">
        <v>10070</v>
      </c>
      <c r="AH29" s="14">
        <v>0</v>
      </c>
      <c r="AI29" s="14">
        <v>10060</v>
      </c>
      <c r="AJ29" s="14">
        <v>5</v>
      </c>
      <c r="AK29" s="14" t="s">
        <v>13</v>
      </c>
      <c r="AL29" s="14">
        <v>95.68</v>
      </c>
      <c r="AM29" s="14">
        <v>95.5</v>
      </c>
      <c r="AN29" s="14">
        <v>0.16499999999999998</v>
      </c>
      <c r="AO29" s="14">
        <v>30</v>
      </c>
      <c r="AP29" s="5">
        <v>43176.783842268516</v>
      </c>
      <c r="AQ29" s="14">
        <v>10070</v>
      </c>
      <c r="AR29" s="14">
        <v>0</v>
      </c>
      <c r="AS29" s="14">
        <v>10060</v>
      </c>
      <c r="AT29" s="14">
        <v>5</v>
      </c>
      <c r="AU29" s="14" t="s">
        <v>13</v>
      </c>
      <c r="AV29" s="14">
        <v>95.68</v>
      </c>
      <c r="AW29" s="14">
        <v>95.5</v>
      </c>
      <c r="AX29" s="14">
        <v>0.19699999999999998</v>
      </c>
    </row>
    <row r="30" spans="1:50" x14ac:dyDescent="0.25">
      <c r="A30" s="14">
        <v>31</v>
      </c>
      <c r="B30" s="5">
        <v>43176.784306180554</v>
      </c>
      <c r="C30" s="14">
        <v>4400</v>
      </c>
      <c r="D30" s="14">
        <v>1</v>
      </c>
      <c r="E30" s="14">
        <v>4389</v>
      </c>
      <c r="F30" s="14">
        <v>6</v>
      </c>
      <c r="G30" s="14" t="s">
        <v>13</v>
      </c>
      <c r="H30" s="14">
        <v>95.67</v>
      </c>
      <c r="I30" s="14">
        <v>95.5</v>
      </c>
      <c r="J30" s="14">
        <v>0.16</v>
      </c>
      <c r="K30" s="14">
        <v>31</v>
      </c>
      <c r="L30" s="7">
        <v>43176.836364120369</v>
      </c>
      <c r="M30" s="14">
        <v>4400</v>
      </c>
      <c r="N30" s="14">
        <v>1</v>
      </c>
      <c r="O30" s="14">
        <v>4389</v>
      </c>
      <c r="P30" s="14">
        <v>6</v>
      </c>
      <c r="Q30" s="14" t="s">
        <v>13</v>
      </c>
      <c r="R30" s="14">
        <v>95.67</v>
      </c>
      <c r="S30" s="14">
        <v>96.5</v>
      </c>
      <c r="T30" s="14">
        <v>0.15</v>
      </c>
      <c r="U30" s="14">
        <v>31</v>
      </c>
      <c r="V30" s="5">
        <v>43176.784306180554</v>
      </c>
      <c r="W30" s="14">
        <v>4400</v>
      </c>
      <c r="X30" s="14">
        <v>1</v>
      </c>
      <c r="Y30" s="14">
        <v>4389</v>
      </c>
      <c r="Z30" s="14">
        <v>6</v>
      </c>
      <c r="AA30" s="14" t="s">
        <v>13</v>
      </c>
      <c r="AB30" s="14">
        <v>95.67</v>
      </c>
      <c r="AC30" s="14">
        <v>95.5</v>
      </c>
      <c r="AD30" s="14">
        <v>0.18209999999999998</v>
      </c>
      <c r="AE30" s="14">
        <v>31</v>
      </c>
      <c r="AF30" s="5">
        <v>43176.784306180554</v>
      </c>
      <c r="AG30" s="14">
        <v>4400</v>
      </c>
      <c r="AH30" s="14">
        <v>1</v>
      </c>
      <c r="AI30" s="14">
        <v>4389</v>
      </c>
      <c r="AJ30" s="14">
        <v>6</v>
      </c>
      <c r="AK30" s="14" t="s">
        <v>13</v>
      </c>
      <c r="AL30" s="14">
        <v>95.67</v>
      </c>
      <c r="AM30" s="14">
        <v>95.5</v>
      </c>
      <c r="AN30" s="14">
        <v>0.14500000000000002</v>
      </c>
      <c r="AO30" s="14">
        <v>31</v>
      </c>
      <c r="AP30" s="5">
        <v>43176.784306180554</v>
      </c>
      <c r="AQ30" s="14">
        <v>4400</v>
      </c>
      <c r="AR30" s="14">
        <v>1</v>
      </c>
      <c r="AS30" s="14">
        <v>4389</v>
      </c>
      <c r="AT30" s="14">
        <v>6</v>
      </c>
      <c r="AU30" s="14" t="s">
        <v>13</v>
      </c>
      <c r="AV30" s="14">
        <v>95.67</v>
      </c>
      <c r="AW30" s="14">
        <v>95.5</v>
      </c>
      <c r="AX30" s="14">
        <v>0.17700000000000002</v>
      </c>
    </row>
    <row r="31" spans="1:50" x14ac:dyDescent="0.25">
      <c r="A31" s="14">
        <v>32</v>
      </c>
      <c r="B31" s="5">
        <v>43176.784771562503</v>
      </c>
      <c r="C31" s="14">
        <v>3676</v>
      </c>
      <c r="D31" s="14">
        <v>0</v>
      </c>
      <c r="E31" s="14">
        <v>3665</v>
      </c>
      <c r="F31" s="14">
        <v>6</v>
      </c>
      <c r="G31" s="14" t="s">
        <v>12</v>
      </c>
      <c r="H31" s="14">
        <v>85.64</v>
      </c>
      <c r="I31" s="14">
        <v>95</v>
      </c>
      <c r="J31" s="14">
        <v>0.13</v>
      </c>
      <c r="K31" s="14">
        <v>32</v>
      </c>
      <c r="L31" s="7">
        <v>43176.837197395835</v>
      </c>
      <c r="M31" s="14">
        <v>3676</v>
      </c>
      <c r="N31" s="14">
        <v>0</v>
      </c>
      <c r="O31" s="14">
        <v>3665</v>
      </c>
      <c r="P31" s="14">
        <v>6</v>
      </c>
      <c r="Q31" s="14" t="s">
        <v>12</v>
      </c>
      <c r="R31" s="14">
        <v>85.64</v>
      </c>
      <c r="S31" s="14">
        <v>96.5</v>
      </c>
      <c r="T31" s="14">
        <v>0.12000000000000001</v>
      </c>
      <c r="U31" s="14">
        <v>32</v>
      </c>
      <c r="V31" s="5">
        <v>43176.784771562503</v>
      </c>
      <c r="W31" s="14">
        <v>3676</v>
      </c>
      <c r="X31" s="14">
        <v>0</v>
      </c>
      <c r="Y31" s="14">
        <v>3665</v>
      </c>
      <c r="Z31" s="14">
        <v>6</v>
      </c>
      <c r="AA31" s="14" t="s">
        <v>12</v>
      </c>
      <c r="AB31" s="14">
        <v>85.64</v>
      </c>
      <c r="AC31" s="14">
        <v>95</v>
      </c>
      <c r="AD31" s="14">
        <v>0.15210000000000001</v>
      </c>
      <c r="AE31" s="14">
        <v>32</v>
      </c>
      <c r="AF31" s="5">
        <v>43176.784771562503</v>
      </c>
      <c r="AG31" s="14">
        <v>3676</v>
      </c>
      <c r="AH31" s="14">
        <v>0</v>
      </c>
      <c r="AI31" s="14">
        <v>3665</v>
      </c>
      <c r="AJ31" s="14">
        <v>6</v>
      </c>
      <c r="AK31" s="14" t="s">
        <v>12</v>
      </c>
      <c r="AL31" s="14">
        <v>85.64</v>
      </c>
      <c r="AM31" s="14">
        <v>95</v>
      </c>
      <c r="AN31" s="14">
        <v>0.115</v>
      </c>
      <c r="AO31" s="14">
        <v>32</v>
      </c>
      <c r="AP31" s="5">
        <v>43176.784771562503</v>
      </c>
      <c r="AQ31" s="14">
        <v>3676</v>
      </c>
      <c r="AR31" s="14">
        <v>0</v>
      </c>
      <c r="AS31" s="14">
        <v>3665</v>
      </c>
      <c r="AT31" s="14">
        <v>6</v>
      </c>
      <c r="AU31" s="14" t="s">
        <v>12</v>
      </c>
      <c r="AV31" s="14">
        <v>85.64</v>
      </c>
      <c r="AW31" s="14">
        <v>95</v>
      </c>
      <c r="AX31" s="14">
        <v>0.14700000000000002</v>
      </c>
    </row>
    <row r="32" spans="1:50" x14ac:dyDescent="0.25">
      <c r="A32" s="14">
        <v>33</v>
      </c>
      <c r="B32" s="5">
        <v>43176.785232939816</v>
      </c>
      <c r="C32" s="14">
        <v>58</v>
      </c>
      <c r="D32" s="14">
        <v>0</v>
      </c>
      <c r="E32" s="14">
        <v>47</v>
      </c>
      <c r="F32" s="14">
        <v>5</v>
      </c>
      <c r="G32" s="14" t="s">
        <v>12</v>
      </c>
      <c r="H32" s="14">
        <v>66.67</v>
      </c>
      <c r="I32" s="14">
        <v>95</v>
      </c>
      <c r="J32" s="14">
        <v>0.13</v>
      </c>
      <c r="K32" s="14">
        <v>33</v>
      </c>
      <c r="L32" s="7">
        <v>43176.838030671293</v>
      </c>
      <c r="M32" s="14">
        <v>58</v>
      </c>
      <c r="N32" s="14">
        <v>0</v>
      </c>
      <c r="O32" s="14">
        <v>47</v>
      </c>
      <c r="P32" s="14">
        <v>5</v>
      </c>
      <c r="Q32" s="14" t="s">
        <v>12</v>
      </c>
      <c r="R32" s="14">
        <v>66.67</v>
      </c>
      <c r="S32" s="14">
        <v>96.5</v>
      </c>
      <c r="T32" s="14">
        <v>0.12000000000000001</v>
      </c>
      <c r="U32" s="14">
        <v>33</v>
      </c>
      <c r="V32" s="5">
        <v>43176.785232939816</v>
      </c>
      <c r="W32" s="14">
        <v>58</v>
      </c>
      <c r="X32" s="14">
        <v>0</v>
      </c>
      <c r="Y32" s="14">
        <v>47</v>
      </c>
      <c r="Z32" s="14">
        <v>5</v>
      </c>
      <c r="AA32" s="14" t="s">
        <v>12</v>
      </c>
      <c r="AB32" s="14">
        <v>66.67</v>
      </c>
      <c r="AC32" s="14">
        <v>95</v>
      </c>
      <c r="AD32" s="14">
        <v>0.15210000000000001</v>
      </c>
      <c r="AE32" s="14">
        <v>33</v>
      </c>
      <c r="AF32" s="5">
        <v>43176.785232939816</v>
      </c>
      <c r="AG32" s="14">
        <v>58</v>
      </c>
      <c r="AH32" s="14">
        <v>0</v>
      </c>
      <c r="AI32" s="14">
        <v>47</v>
      </c>
      <c r="AJ32" s="14">
        <v>5</v>
      </c>
      <c r="AK32" s="14" t="s">
        <v>12</v>
      </c>
      <c r="AL32" s="14">
        <v>66.67</v>
      </c>
      <c r="AM32" s="14">
        <v>95</v>
      </c>
      <c r="AN32" s="14">
        <v>0.115</v>
      </c>
      <c r="AO32" s="14">
        <v>33</v>
      </c>
      <c r="AP32" s="5">
        <v>43176.785232939816</v>
      </c>
      <c r="AQ32" s="14">
        <v>58</v>
      </c>
      <c r="AR32" s="14">
        <v>0</v>
      </c>
      <c r="AS32" s="14">
        <v>47</v>
      </c>
      <c r="AT32" s="14">
        <v>5</v>
      </c>
      <c r="AU32" s="14" t="s">
        <v>12</v>
      </c>
      <c r="AV32" s="14">
        <v>66.67</v>
      </c>
      <c r="AW32" s="14">
        <v>95</v>
      </c>
      <c r="AX32" s="14">
        <v>0.14700000000000002</v>
      </c>
    </row>
    <row r="33" spans="1:50" x14ac:dyDescent="0.25">
      <c r="A33" s="14">
        <v>34</v>
      </c>
      <c r="B33" s="5">
        <v>43176.785474537035</v>
      </c>
      <c r="C33" s="14">
        <v>5004</v>
      </c>
      <c r="D33" s="14">
        <v>0</v>
      </c>
      <c r="E33" s="14">
        <v>4996</v>
      </c>
      <c r="F33" s="14">
        <v>4</v>
      </c>
      <c r="G33" s="14" t="s">
        <v>13</v>
      </c>
      <c r="H33" s="14">
        <v>94.64</v>
      </c>
      <c r="I33" s="14">
        <v>94.5</v>
      </c>
      <c r="J33" s="14">
        <v>0.14000000000000001</v>
      </c>
      <c r="K33" s="14">
        <v>34</v>
      </c>
      <c r="L33" s="7">
        <v>43176.838863946759</v>
      </c>
      <c r="M33" s="14">
        <v>5004</v>
      </c>
      <c r="N33" s="14">
        <v>0</v>
      </c>
      <c r="O33" s="14">
        <v>4996</v>
      </c>
      <c r="P33" s="14">
        <v>4</v>
      </c>
      <c r="Q33" s="14" t="s">
        <v>13</v>
      </c>
      <c r="R33" s="14">
        <v>94.64</v>
      </c>
      <c r="S33" s="14">
        <v>96</v>
      </c>
      <c r="T33" s="14">
        <v>0.13</v>
      </c>
      <c r="U33" s="14">
        <v>34</v>
      </c>
      <c r="V33" s="5">
        <v>43176.785474537035</v>
      </c>
      <c r="W33" s="14">
        <v>5004</v>
      </c>
      <c r="X33" s="14">
        <v>0</v>
      </c>
      <c r="Y33" s="14">
        <v>4996</v>
      </c>
      <c r="Z33" s="14">
        <v>4</v>
      </c>
      <c r="AA33" s="14" t="s">
        <v>13</v>
      </c>
      <c r="AB33" s="14">
        <v>94.64</v>
      </c>
      <c r="AC33" s="14">
        <v>94.5</v>
      </c>
      <c r="AD33" s="14">
        <v>0.16209999999999999</v>
      </c>
      <c r="AE33" s="14">
        <v>34</v>
      </c>
      <c r="AF33" s="5">
        <v>43176.785474537035</v>
      </c>
      <c r="AG33" s="14">
        <v>5004</v>
      </c>
      <c r="AH33" s="14">
        <v>0</v>
      </c>
      <c r="AI33" s="14">
        <v>4996</v>
      </c>
      <c r="AJ33" s="14">
        <v>4</v>
      </c>
      <c r="AK33" s="14" t="s">
        <v>13</v>
      </c>
      <c r="AL33" s="14">
        <v>94.64</v>
      </c>
      <c r="AM33" s="14">
        <v>94.5</v>
      </c>
      <c r="AN33" s="14">
        <v>0.125</v>
      </c>
      <c r="AO33" s="14">
        <v>34</v>
      </c>
      <c r="AP33" s="5">
        <v>43176.785474537035</v>
      </c>
      <c r="AQ33" s="14">
        <v>5004</v>
      </c>
      <c r="AR33" s="14">
        <v>0</v>
      </c>
      <c r="AS33" s="14">
        <v>4996</v>
      </c>
      <c r="AT33" s="14">
        <v>4</v>
      </c>
      <c r="AU33" s="14" t="s">
        <v>13</v>
      </c>
      <c r="AV33" s="14">
        <v>94.64</v>
      </c>
      <c r="AW33" s="14">
        <v>94.5</v>
      </c>
      <c r="AX33" s="14">
        <v>0.157</v>
      </c>
    </row>
    <row r="34" spans="1:50" x14ac:dyDescent="0.25">
      <c r="A34" s="14">
        <v>35</v>
      </c>
      <c r="B34" s="5">
        <v>43176.785936747685</v>
      </c>
      <c r="C34" s="14">
        <v>10069</v>
      </c>
      <c r="D34" s="14">
        <v>0</v>
      </c>
      <c r="E34" s="14">
        <v>10060</v>
      </c>
      <c r="F34" s="14">
        <v>4</v>
      </c>
      <c r="G34" s="14" t="s">
        <v>11</v>
      </c>
      <c r="H34" s="14">
        <v>122.3</v>
      </c>
      <c r="I34" s="14">
        <v>94</v>
      </c>
      <c r="J34" s="14">
        <v>0.14000000000000001</v>
      </c>
      <c r="K34" s="14">
        <v>35</v>
      </c>
      <c r="L34" s="7">
        <v>43176.839697222225</v>
      </c>
      <c r="M34" s="14">
        <v>10069</v>
      </c>
      <c r="N34" s="14">
        <v>0</v>
      </c>
      <c r="O34" s="14">
        <v>10060</v>
      </c>
      <c r="P34" s="14">
        <v>4</v>
      </c>
      <c r="Q34" s="14" t="s">
        <v>11</v>
      </c>
      <c r="R34" s="14">
        <v>122.3</v>
      </c>
      <c r="S34" s="14">
        <v>96</v>
      </c>
      <c r="T34" s="14">
        <v>0.13</v>
      </c>
      <c r="U34" s="14">
        <v>35</v>
      </c>
      <c r="V34" s="5">
        <v>43176.785936747685</v>
      </c>
      <c r="W34" s="14">
        <v>10069</v>
      </c>
      <c r="X34" s="14">
        <v>0</v>
      </c>
      <c r="Y34" s="14">
        <v>10060</v>
      </c>
      <c r="Z34" s="14">
        <v>4</v>
      </c>
      <c r="AA34" s="14" t="s">
        <v>11</v>
      </c>
      <c r="AB34" s="14">
        <v>122.3</v>
      </c>
      <c r="AC34" s="14">
        <v>94</v>
      </c>
      <c r="AD34" s="14">
        <v>0.16209999999999999</v>
      </c>
      <c r="AE34" s="14">
        <v>35</v>
      </c>
      <c r="AF34" s="5">
        <v>43176.785936747685</v>
      </c>
      <c r="AG34" s="14">
        <v>10069</v>
      </c>
      <c r="AH34" s="14">
        <v>0</v>
      </c>
      <c r="AI34" s="14">
        <v>10060</v>
      </c>
      <c r="AJ34" s="14">
        <v>4</v>
      </c>
      <c r="AK34" s="14" t="s">
        <v>11</v>
      </c>
      <c r="AL34" s="14">
        <v>122.3</v>
      </c>
      <c r="AM34" s="14">
        <v>94</v>
      </c>
      <c r="AN34" s="14">
        <v>0.125</v>
      </c>
      <c r="AO34" s="14">
        <v>35</v>
      </c>
      <c r="AP34" s="5">
        <v>43176.785936747685</v>
      </c>
      <c r="AQ34" s="14">
        <v>10069</v>
      </c>
      <c r="AR34" s="14">
        <v>0</v>
      </c>
      <c r="AS34" s="14">
        <v>10060</v>
      </c>
      <c r="AT34" s="14">
        <v>4</v>
      </c>
      <c r="AU34" s="14" t="s">
        <v>11</v>
      </c>
      <c r="AV34" s="14">
        <v>122.3</v>
      </c>
      <c r="AW34" s="14">
        <v>94</v>
      </c>
      <c r="AX34" s="14">
        <v>0.157</v>
      </c>
    </row>
    <row r="35" spans="1:50" x14ac:dyDescent="0.25">
      <c r="A35" s="14">
        <v>36</v>
      </c>
      <c r="B35" s="5">
        <v>43176.786400277779</v>
      </c>
      <c r="C35" s="14">
        <v>13564</v>
      </c>
      <c r="D35" s="14">
        <v>0</v>
      </c>
      <c r="E35" s="14">
        <v>13557</v>
      </c>
      <c r="F35" s="14">
        <v>4</v>
      </c>
      <c r="G35" s="14" t="s">
        <v>13</v>
      </c>
      <c r="H35" s="14">
        <v>94.65</v>
      </c>
      <c r="I35" s="14">
        <v>94.5</v>
      </c>
      <c r="J35" s="14">
        <v>0.15</v>
      </c>
      <c r="K35" s="14">
        <v>36</v>
      </c>
      <c r="L35" s="7">
        <v>43176.840530497684</v>
      </c>
      <c r="M35" s="14">
        <v>13564</v>
      </c>
      <c r="N35" s="14">
        <v>0</v>
      </c>
      <c r="O35" s="14">
        <v>13557</v>
      </c>
      <c r="P35" s="14">
        <v>4</v>
      </c>
      <c r="Q35" s="14" t="s">
        <v>13</v>
      </c>
      <c r="R35" s="14">
        <v>94.65</v>
      </c>
      <c r="S35" s="14">
        <v>96</v>
      </c>
      <c r="T35" s="14">
        <v>0.13999999999999999</v>
      </c>
      <c r="U35" s="14">
        <v>36</v>
      </c>
      <c r="V35" s="5">
        <v>43176.786400277779</v>
      </c>
      <c r="W35" s="14">
        <v>13564</v>
      </c>
      <c r="X35" s="14">
        <v>0</v>
      </c>
      <c r="Y35" s="14">
        <v>13557</v>
      </c>
      <c r="Z35" s="14">
        <v>4</v>
      </c>
      <c r="AA35" s="14" t="s">
        <v>13</v>
      </c>
      <c r="AB35" s="14">
        <v>94.65</v>
      </c>
      <c r="AC35" s="14">
        <v>94.5</v>
      </c>
      <c r="AD35" s="14">
        <v>0.17209999999999998</v>
      </c>
      <c r="AE35" s="14">
        <v>36</v>
      </c>
      <c r="AF35" s="5">
        <v>43176.786400277779</v>
      </c>
      <c r="AG35" s="14">
        <v>13564</v>
      </c>
      <c r="AH35" s="14">
        <v>0</v>
      </c>
      <c r="AI35" s="14">
        <v>13557</v>
      </c>
      <c r="AJ35" s="14">
        <v>4</v>
      </c>
      <c r="AK35" s="14" t="s">
        <v>13</v>
      </c>
      <c r="AL35" s="14">
        <v>94.65</v>
      </c>
      <c r="AM35" s="14">
        <v>94.5</v>
      </c>
      <c r="AN35" s="14">
        <v>0.13500000000000001</v>
      </c>
      <c r="AO35" s="14">
        <v>36</v>
      </c>
      <c r="AP35" s="5">
        <v>43176.786400277779</v>
      </c>
      <c r="AQ35" s="14">
        <v>13564</v>
      </c>
      <c r="AR35" s="14">
        <v>0</v>
      </c>
      <c r="AS35" s="14">
        <v>13557</v>
      </c>
      <c r="AT35" s="14">
        <v>4</v>
      </c>
      <c r="AU35" s="14" t="s">
        <v>13</v>
      </c>
      <c r="AV35" s="14">
        <v>94.65</v>
      </c>
      <c r="AW35" s="14">
        <v>94.5</v>
      </c>
      <c r="AX35" s="14">
        <v>0.16700000000000001</v>
      </c>
    </row>
    <row r="36" spans="1:50" x14ac:dyDescent="0.25">
      <c r="A36" s="14">
        <v>37</v>
      </c>
      <c r="B36" s="5">
        <v>43176.786864293979</v>
      </c>
      <c r="C36" s="14">
        <v>5570</v>
      </c>
      <c r="D36" s="14">
        <v>0</v>
      </c>
      <c r="E36" s="14">
        <v>5562</v>
      </c>
      <c r="F36" s="14">
        <v>4</v>
      </c>
      <c r="G36" s="14" t="s">
        <v>11</v>
      </c>
      <c r="H36" s="14">
        <v>28.49</v>
      </c>
      <c r="I36" s="14">
        <v>94</v>
      </c>
      <c r="J36" s="14">
        <v>0.17</v>
      </c>
      <c r="K36" s="14">
        <v>37</v>
      </c>
      <c r="L36" s="7">
        <v>43176.84136377315</v>
      </c>
      <c r="M36" s="14">
        <v>5570</v>
      </c>
      <c r="N36" s="14">
        <v>0</v>
      </c>
      <c r="O36" s="14">
        <v>5562</v>
      </c>
      <c r="P36" s="14">
        <v>4</v>
      </c>
      <c r="Q36" s="14" t="s">
        <v>11</v>
      </c>
      <c r="R36" s="14">
        <v>28.49</v>
      </c>
      <c r="S36" s="14">
        <v>96</v>
      </c>
      <c r="T36" s="14">
        <v>0.16</v>
      </c>
      <c r="U36" s="14">
        <v>37</v>
      </c>
      <c r="V36" s="5">
        <v>43176.786864293979</v>
      </c>
      <c r="W36" s="14">
        <v>5570</v>
      </c>
      <c r="X36" s="14">
        <v>0</v>
      </c>
      <c r="Y36" s="14">
        <v>5562</v>
      </c>
      <c r="Z36" s="14">
        <v>4</v>
      </c>
      <c r="AA36" s="14" t="s">
        <v>11</v>
      </c>
      <c r="AB36" s="14">
        <v>28.49</v>
      </c>
      <c r="AC36" s="14">
        <v>94</v>
      </c>
      <c r="AD36" s="14">
        <v>0.19209999999999999</v>
      </c>
      <c r="AE36" s="14">
        <v>37</v>
      </c>
      <c r="AF36" s="5">
        <v>43176.786864293979</v>
      </c>
      <c r="AG36" s="14">
        <v>5570</v>
      </c>
      <c r="AH36" s="14">
        <v>0</v>
      </c>
      <c r="AI36" s="14">
        <v>5562</v>
      </c>
      <c r="AJ36" s="14">
        <v>4</v>
      </c>
      <c r="AK36" s="14" t="s">
        <v>11</v>
      </c>
      <c r="AL36" s="14">
        <v>28.49</v>
      </c>
      <c r="AM36" s="14">
        <v>94</v>
      </c>
      <c r="AN36" s="14">
        <v>0.15500000000000003</v>
      </c>
      <c r="AO36" s="14">
        <v>37</v>
      </c>
      <c r="AP36" s="5">
        <v>43176.786864293979</v>
      </c>
      <c r="AQ36" s="14">
        <v>5570</v>
      </c>
      <c r="AR36" s="14">
        <v>0</v>
      </c>
      <c r="AS36" s="14">
        <v>5562</v>
      </c>
      <c r="AT36" s="14">
        <v>4</v>
      </c>
      <c r="AU36" s="14" t="s">
        <v>11</v>
      </c>
      <c r="AV36" s="14">
        <v>28.49</v>
      </c>
      <c r="AW36" s="14">
        <v>94</v>
      </c>
      <c r="AX36" s="14">
        <v>0.18700000000000003</v>
      </c>
    </row>
    <row r="37" spans="1:50" x14ac:dyDescent="0.25">
      <c r="A37" s="14">
        <v>38</v>
      </c>
      <c r="B37" s="5">
        <v>43176.787328206017</v>
      </c>
      <c r="C37" s="14">
        <v>62</v>
      </c>
      <c r="D37" s="14">
        <v>0</v>
      </c>
      <c r="E37" s="14">
        <v>52</v>
      </c>
      <c r="F37" s="14">
        <v>4</v>
      </c>
      <c r="G37" s="14" t="s">
        <v>11</v>
      </c>
      <c r="H37" s="14">
        <v>66.02</v>
      </c>
      <c r="I37" s="14">
        <v>94</v>
      </c>
      <c r="J37" s="14">
        <v>0.17</v>
      </c>
      <c r="K37" s="14">
        <v>38</v>
      </c>
      <c r="L37" s="7">
        <v>43176.842197048609</v>
      </c>
      <c r="M37" s="14">
        <v>62</v>
      </c>
      <c r="N37" s="14">
        <v>0</v>
      </c>
      <c r="O37" s="14">
        <v>52</v>
      </c>
      <c r="P37" s="14">
        <v>4</v>
      </c>
      <c r="Q37" s="14" t="s">
        <v>11</v>
      </c>
      <c r="R37" s="14">
        <v>66.02</v>
      </c>
      <c r="S37" s="14">
        <v>96</v>
      </c>
      <c r="T37" s="14">
        <v>0.16</v>
      </c>
      <c r="U37" s="14">
        <v>38</v>
      </c>
      <c r="V37" s="5">
        <v>43176.787328206017</v>
      </c>
      <c r="W37" s="14">
        <v>62</v>
      </c>
      <c r="X37" s="14">
        <v>0</v>
      </c>
      <c r="Y37" s="14">
        <v>52</v>
      </c>
      <c r="Z37" s="14">
        <v>4</v>
      </c>
      <c r="AA37" s="14" t="s">
        <v>11</v>
      </c>
      <c r="AB37" s="14">
        <v>66.02</v>
      </c>
      <c r="AC37" s="14">
        <v>94</v>
      </c>
      <c r="AD37" s="14">
        <v>0.19209999999999999</v>
      </c>
      <c r="AE37" s="14">
        <v>38</v>
      </c>
      <c r="AF37" s="5">
        <v>43176.787328206017</v>
      </c>
      <c r="AG37" s="14">
        <v>62</v>
      </c>
      <c r="AH37" s="14">
        <v>0</v>
      </c>
      <c r="AI37" s="14">
        <v>52</v>
      </c>
      <c r="AJ37" s="14">
        <v>4</v>
      </c>
      <c r="AK37" s="14" t="s">
        <v>11</v>
      </c>
      <c r="AL37" s="14">
        <v>66.02</v>
      </c>
      <c r="AM37" s="14">
        <v>94</v>
      </c>
      <c r="AN37" s="14">
        <v>0.15500000000000003</v>
      </c>
      <c r="AO37" s="14">
        <v>38</v>
      </c>
      <c r="AP37" s="5">
        <v>43176.787328206017</v>
      </c>
      <c r="AQ37" s="14">
        <v>62</v>
      </c>
      <c r="AR37" s="14">
        <v>0</v>
      </c>
      <c r="AS37" s="14">
        <v>52</v>
      </c>
      <c r="AT37" s="14">
        <v>4</v>
      </c>
      <c r="AU37" s="14" t="s">
        <v>11</v>
      </c>
      <c r="AV37" s="14">
        <v>66.02</v>
      </c>
      <c r="AW37" s="14">
        <v>94</v>
      </c>
      <c r="AX37" s="14">
        <v>0.18700000000000003</v>
      </c>
    </row>
    <row r="38" spans="1:50" x14ac:dyDescent="0.25">
      <c r="A38" s="14">
        <v>39</v>
      </c>
      <c r="B38" s="5">
        <v>43176.787572905094</v>
      </c>
      <c r="C38" s="14">
        <v>3971</v>
      </c>
      <c r="D38" s="14">
        <v>1</v>
      </c>
      <c r="E38" s="14">
        <v>3963</v>
      </c>
      <c r="F38" s="14">
        <v>4</v>
      </c>
      <c r="G38" s="14" t="s">
        <v>11</v>
      </c>
      <c r="H38" s="14">
        <v>0.37</v>
      </c>
      <c r="I38" s="14">
        <v>94</v>
      </c>
      <c r="J38" s="14">
        <v>0.18</v>
      </c>
      <c r="K38" s="14">
        <v>39</v>
      </c>
      <c r="L38" s="7">
        <v>43176.843030324075</v>
      </c>
      <c r="M38" s="14">
        <v>3971</v>
      </c>
      <c r="N38" s="14">
        <v>1</v>
      </c>
      <c r="O38" s="14">
        <v>3963</v>
      </c>
      <c r="P38" s="14">
        <v>4</v>
      </c>
      <c r="Q38" s="14" t="s">
        <v>11</v>
      </c>
      <c r="R38" s="14">
        <v>0.37</v>
      </c>
      <c r="S38" s="14">
        <v>95.5</v>
      </c>
      <c r="T38" s="14">
        <v>0.16999999999999998</v>
      </c>
      <c r="U38" s="14">
        <v>39</v>
      </c>
      <c r="V38" s="5">
        <v>43176.787572905094</v>
      </c>
      <c r="W38" s="14">
        <v>3971</v>
      </c>
      <c r="X38" s="14">
        <v>1</v>
      </c>
      <c r="Y38" s="14">
        <v>3963</v>
      </c>
      <c r="Z38" s="14">
        <v>4</v>
      </c>
      <c r="AA38" s="14" t="s">
        <v>11</v>
      </c>
      <c r="AB38" s="14">
        <v>0.37</v>
      </c>
      <c r="AC38" s="14">
        <v>94</v>
      </c>
      <c r="AD38" s="14">
        <v>0.20209999999999997</v>
      </c>
      <c r="AE38" s="14">
        <v>39</v>
      </c>
      <c r="AF38" s="5">
        <v>43176.787572905094</v>
      </c>
      <c r="AG38" s="14">
        <v>3971</v>
      </c>
      <c r="AH38" s="14">
        <v>1</v>
      </c>
      <c r="AI38" s="14">
        <v>3963</v>
      </c>
      <c r="AJ38" s="14">
        <v>4</v>
      </c>
      <c r="AK38" s="14" t="s">
        <v>11</v>
      </c>
      <c r="AL38" s="14">
        <v>0.37</v>
      </c>
      <c r="AM38" s="14">
        <v>94</v>
      </c>
      <c r="AN38" s="14">
        <v>0.16499999999999998</v>
      </c>
      <c r="AO38" s="14">
        <v>39</v>
      </c>
      <c r="AP38" s="5">
        <v>43176.787572905094</v>
      </c>
      <c r="AQ38" s="14">
        <v>3971</v>
      </c>
      <c r="AR38" s="14">
        <v>1</v>
      </c>
      <c r="AS38" s="14">
        <v>3963</v>
      </c>
      <c r="AT38" s="14">
        <v>4</v>
      </c>
      <c r="AU38" s="14" t="s">
        <v>11</v>
      </c>
      <c r="AV38" s="14">
        <v>0.37</v>
      </c>
      <c r="AW38" s="14">
        <v>94</v>
      </c>
      <c r="AX38" s="14">
        <v>0.19699999999999998</v>
      </c>
    </row>
    <row r="39" spans="1:50" x14ac:dyDescent="0.25">
      <c r="A39" s="14">
        <v>40</v>
      </c>
      <c r="B39" s="5">
        <v>43176.78803556713</v>
      </c>
      <c r="C39" s="14">
        <v>91</v>
      </c>
      <c r="D39" s="14">
        <v>0</v>
      </c>
      <c r="E39" s="14">
        <v>81</v>
      </c>
      <c r="F39" s="14">
        <v>5</v>
      </c>
      <c r="G39" s="14" t="s">
        <v>13</v>
      </c>
      <c r="H39" s="14">
        <v>28.7</v>
      </c>
      <c r="I39" s="14">
        <v>94.5</v>
      </c>
      <c r="J39" s="14">
        <v>0.18</v>
      </c>
      <c r="K39" s="14">
        <v>40</v>
      </c>
      <c r="L39" s="7">
        <v>43176.843863599534</v>
      </c>
      <c r="M39" s="14">
        <v>91</v>
      </c>
      <c r="N39" s="14">
        <v>0</v>
      </c>
      <c r="O39" s="14">
        <v>81</v>
      </c>
      <c r="P39" s="14">
        <v>5</v>
      </c>
      <c r="Q39" s="14" t="s">
        <v>13</v>
      </c>
      <c r="R39" s="14">
        <v>28.7</v>
      </c>
      <c r="S39" s="14">
        <v>95.5</v>
      </c>
      <c r="T39" s="14">
        <v>0.16999999999999998</v>
      </c>
      <c r="U39" s="14">
        <v>40</v>
      </c>
      <c r="V39" s="5">
        <v>43176.78803556713</v>
      </c>
      <c r="W39" s="14">
        <v>91</v>
      </c>
      <c r="X39" s="14">
        <v>0</v>
      </c>
      <c r="Y39" s="14">
        <v>81</v>
      </c>
      <c r="Z39" s="14">
        <v>5</v>
      </c>
      <c r="AA39" s="14" t="s">
        <v>13</v>
      </c>
      <c r="AB39" s="14">
        <v>28.7</v>
      </c>
      <c r="AC39" s="14">
        <v>94.5</v>
      </c>
      <c r="AD39" s="14">
        <v>0.20209999999999997</v>
      </c>
      <c r="AE39" s="14">
        <v>40</v>
      </c>
      <c r="AF39" s="5">
        <v>43176.78803556713</v>
      </c>
      <c r="AG39" s="14">
        <v>91</v>
      </c>
      <c r="AH39" s="14">
        <v>0</v>
      </c>
      <c r="AI39" s="14">
        <v>81</v>
      </c>
      <c r="AJ39" s="14">
        <v>5</v>
      </c>
      <c r="AK39" s="14" t="s">
        <v>13</v>
      </c>
      <c r="AL39" s="14">
        <v>28.7</v>
      </c>
      <c r="AM39" s="14">
        <v>94.5</v>
      </c>
      <c r="AN39" s="14">
        <v>0.16499999999999998</v>
      </c>
      <c r="AO39" s="14">
        <v>40</v>
      </c>
      <c r="AP39" s="5">
        <v>43176.78803556713</v>
      </c>
      <c r="AQ39" s="14">
        <v>91</v>
      </c>
      <c r="AR39" s="14">
        <v>0</v>
      </c>
      <c r="AS39" s="14">
        <v>81</v>
      </c>
      <c r="AT39" s="14">
        <v>5</v>
      </c>
      <c r="AU39" s="14" t="s">
        <v>13</v>
      </c>
      <c r="AV39" s="14">
        <v>28.7</v>
      </c>
      <c r="AW39" s="14">
        <v>94.5</v>
      </c>
      <c r="AX39" s="14">
        <v>0.19699999999999998</v>
      </c>
    </row>
    <row r="40" spans="1:50" x14ac:dyDescent="0.25">
      <c r="A40" s="14">
        <v>41</v>
      </c>
      <c r="B40" s="5">
        <v>43176.788279016204</v>
      </c>
      <c r="C40" s="14">
        <v>4679</v>
      </c>
      <c r="D40" s="14">
        <v>0</v>
      </c>
      <c r="E40" s="14">
        <v>4668</v>
      </c>
      <c r="F40" s="14">
        <v>5</v>
      </c>
      <c r="G40" s="14" t="s">
        <v>11</v>
      </c>
      <c r="H40" s="14">
        <v>0.32</v>
      </c>
      <c r="I40" s="14">
        <v>94</v>
      </c>
      <c r="J40" s="14">
        <v>0.16</v>
      </c>
      <c r="K40" s="14">
        <v>41</v>
      </c>
      <c r="L40" s="7">
        <v>43176.844696874999</v>
      </c>
      <c r="M40" s="14">
        <v>4679</v>
      </c>
      <c r="N40" s="14">
        <v>0</v>
      </c>
      <c r="O40" s="14">
        <v>4668</v>
      </c>
      <c r="P40" s="14">
        <v>5</v>
      </c>
      <c r="Q40" s="14" t="s">
        <v>11</v>
      </c>
      <c r="R40" s="14">
        <v>0.32</v>
      </c>
      <c r="S40" s="14">
        <v>95.5</v>
      </c>
      <c r="T40" s="14">
        <v>0.15</v>
      </c>
      <c r="U40" s="14">
        <v>41</v>
      </c>
      <c r="V40" s="5">
        <v>43176.788279016204</v>
      </c>
      <c r="W40" s="14">
        <v>4679</v>
      </c>
      <c r="X40" s="14">
        <v>0</v>
      </c>
      <c r="Y40" s="14">
        <v>4668</v>
      </c>
      <c r="Z40" s="14">
        <v>5</v>
      </c>
      <c r="AA40" s="14" t="s">
        <v>11</v>
      </c>
      <c r="AB40" s="14">
        <v>0.32</v>
      </c>
      <c r="AC40" s="14">
        <v>94</v>
      </c>
      <c r="AD40" s="14">
        <v>0.18209999999999998</v>
      </c>
      <c r="AE40" s="14">
        <v>41</v>
      </c>
      <c r="AF40" s="5">
        <v>43176.788279016204</v>
      </c>
      <c r="AG40" s="14">
        <v>4679</v>
      </c>
      <c r="AH40" s="14">
        <v>0</v>
      </c>
      <c r="AI40" s="14">
        <v>4668</v>
      </c>
      <c r="AJ40" s="14">
        <v>5</v>
      </c>
      <c r="AK40" s="14" t="s">
        <v>11</v>
      </c>
      <c r="AL40" s="14">
        <v>0.32</v>
      </c>
      <c r="AM40" s="14">
        <v>94</v>
      </c>
      <c r="AN40" s="14">
        <v>0.14500000000000002</v>
      </c>
      <c r="AO40" s="14">
        <v>41</v>
      </c>
      <c r="AP40" s="5">
        <v>43176.788279016204</v>
      </c>
      <c r="AQ40" s="14">
        <v>4679</v>
      </c>
      <c r="AR40" s="14">
        <v>0</v>
      </c>
      <c r="AS40" s="14">
        <v>4668</v>
      </c>
      <c r="AT40" s="14">
        <v>5</v>
      </c>
      <c r="AU40" s="14" t="s">
        <v>11</v>
      </c>
      <c r="AV40" s="14">
        <v>0.32</v>
      </c>
      <c r="AW40" s="14">
        <v>94</v>
      </c>
      <c r="AX40" s="14">
        <v>0.17700000000000002</v>
      </c>
    </row>
    <row r="41" spans="1:50" x14ac:dyDescent="0.25">
      <c r="A41" s="14">
        <v>42</v>
      </c>
      <c r="B41" s="5">
        <v>43176.788741550925</v>
      </c>
      <c r="C41" s="14">
        <v>77</v>
      </c>
      <c r="D41" s="14">
        <v>0</v>
      </c>
      <c r="E41" s="14">
        <v>70</v>
      </c>
      <c r="F41" s="14">
        <v>4</v>
      </c>
      <c r="G41" s="14" t="s">
        <v>11</v>
      </c>
      <c r="H41" s="14">
        <v>66.009999999999906</v>
      </c>
      <c r="I41" s="14">
        <v>94</v>
      </c>
      <c r="J41" s="14">
        <v>0.16</v>
      </c>
      <c r="K41" s="14">
        <v>42</v>
      </c>
      <c r="L41" s="7">
        <v>43176.845530150465</v>
      </c>
      <c r="M41" s="14">
        <v>77</v>
      </c>
      <c r="N41" s="14">
        <v>0</v>
      </c>
      <c r="O41" s="14">
        <v>70</v>
      </c>
      <c r="P41" s="14">
        <v>4</v>
      </c>
      <c r="Q41" s="14" t="s">
        <v>11</v>
      </c>
      <c r="R41" s="14">
        <v>66.009999999999906</v>
      </c>
      <c r="S41" s="14">
        <v>95</v>
      </c>
      <c r="T41" s="14">
        <v>0.15</v>
      </c>
      <c r="U41" s="14">
        <v>42</v>
      </c>
      <c r="V41" s="5">
        <v>43176.788741550925</v>
      </c>
      <c r="W41" s="14">
        <v>77</v>
      </c>
      <c r="X41" s="14">
        <v>0</v>
      </c>
      <c r="Y41" s="14">
        <v>70</v>
      </c>
      <c r="Z41" s="14">
        <v>4</v>
      </c>
      <c r="AA41" s="14" t="s">
        <v>11</v>
      </c>
      <c r="AB41" s="14">
        <v>66.009999999999906</v>
      </c>
      <c r="AC41" s="14">
        <v>94</v>
      </c>
      <c r="AD41" s="14">
        <v>0.18209999999999998</v>
      </c>
      <c r="AE41" s="14">
        <v>42</v>
      </c>
      <c r="AF41" s="5">
        <v>43176.788741550925</v>
      </c>
      <c r="AG41" s="14">
        <v>77</v>
      </c>
      <c r="AH41" s="14">
        <v>0</v>
      </c>
      <c r="AI41" s="14">
        <v>70</v>
      </c>
      <c r="AJ41" s="14">
        <v>4</v>
      </c>
      <c r="AK41" s="14" t="s">
        <v>11</v>
      </c>
      <c r="AL41" s="14">
        <v>66.009999999999906</v>
      </c>
      <c r="AM41" s="14">
        <v>94</v>
      </c>
      <c r="AN41" s="14">
        <v>0.14500000000000002</v>
      </c>
      <c r="AO41" s="14">
        <v>42</v>
      </c>
      <c r="AP41" s="5">
        <v>43176.788741550925</v>
      </c>
      <c r="AQ41" s="14">
        <v>77</v>
      </c>
      <c r="AR41" s="14">
        <v>0</v>
      </c>
      <c r="AS41" s="14">
        <v>70</v>
      </c>
      <c r="AT41" s="14">
        <v>4</v>
      </c>
      <c r="AU41" s="14" t="s">
        <v>11</v>
      </c>
      <c r="AV41" s="14">
        <v>66.009999999999906</v>
      </c>
      <c r="AW41" s="14">
        <v>94</v>
      </c>
      <c r="AX41" s="14">
        <v>0.17700000000000002</v>
      </c>
    </row>
    <row r="42" spans="1:50" x14ac:dyDescent="0.25">
      <c r="A42" s="14">
        <v>46</v>
      </c>
      <c r="B42" s="5">
        <v>43176.790384155094</v>
      </c>
      <c r="C42" s="14">
        <v>14315</v>
      </c>
      <c r="D42" s="14">
        <v>0</v>
      </c>
      <c r="E42" s="14">
        <v>14251</v>
      </c>
      <c r="F42" s="14">
        <v>52</v>
      </c>
      <c r="G42" s="14" t="s">
        <v>12</v>
      </c>
      <c r="H42" s="14">
        <v>102.43</v>
      </c>
      <c r="I42" s="14">
        <v>93</v>
      </c>
      <c r="J42" s="14">
        <v>0.15</v>
      </c>
      <c r="K42" s="14">
        <v>46</v>
      </c>
      <c r="L42" s="7">
        <v>43176.846363425924</v>
      </c>
      <c r="M42" s="14">
        <v>14315</v>
      </c>
      <c r="N42" s="14">
        <v>0</v>
      </c>
      <c r="O42" s="14">
        <v>14251</v>
      </c>
      <c r="P42" s="14">
        <v>52</v>
      </c>
      <c r="Q42" s="14" t="s">
        <v>12</v>
      </c>
      <c r="R42" s="14">
        <v>102.43</v>
      </c>
      <c r="S42" s="14">
        <v>95</v>
      </c>
      <c r="T42" s="14">
        <v>0.13999999999999999</v>
      </c>
      <c r="U42" s="14">
        <v>46</v>
      </c>
      <c r="V42" s="5">
        <v>43176.790384155094</v>
      </c>
      <c r="W42" s="14">
        <v>14315</v>
      </c>
      <c r="X42" s="14">
        <v>0</v>
      </c>
      <c r="Y42" s="14">
        <v>14251</v>
      </c>
      <c r="Z42" s="14">
        <v>52</v>
      </c>
      <c r="AA42" s="14" t="s">
        <v>12</v>
      </c>
      <c r="AB42" s="14">
        <v>102.43</v>
      </c>
      <c r="AC42" s="14">
        <v>93</v>
      </c>
      <c r="AD42" s="14">
        <v>0.17209999999999998</v>
      </c>
      <c r="AE42" s="14">
        <v>46</v>
      </c>
      <c r="AF42" s="5">
        <v>43176.790384155094</v>
      </c>
      <c r="AG42" s="14">
        <v>14315</v>
      </c>
      <c r="AH42" s="14">
        <v>0</v>
      </c>
      <c r="AI42" s="14">
        <v>14251</v>
      </c>
      <c r="AJ42" s="14">
        <v>52</v>
      </c>
      <c r="AK42" s="14" t="s">
        <v>12</v>
      </c>
      <c r="AL42" s="14">
        <v>102.43</v>
      </c>
      <c r="AM42" s="14">
        <v>93</v>
      </c>
      <c r="AN42" s="14">
        <v>0.13500000000000001</v>
      </c>
      <c r="AO42" s="14">
        <v>46</v>
      </c>
      <c r="AP42" s="5">
        <v>43176.790384155094</v>
      </c>
      <c r="AQ42" s="14">
        <v>14315</v>
      </c>
      <c r="AR42" s="14">
        <v>0</v>
      </c>
      <c r="AS42" s="14">
        <v>14251</v>
      </c>
      <c r="AT42" s="14">
        <v>52</v>
      </c>
      <c r="AU42" s="14" t="s">
        <v>12</v>
      </c>
      <c r="AV42" s="14">
        <v>102.43</v>
      </c>
      <c r="AW42" s="14">
        <v>93</v>
      </c>
      <c r="AX42" s="14">
        <v>0.16700000000000001</v>
      </c>
    </row>
    <row r="43" spans="1:50" x14ac:dyDescent="0.25">
      <c r="A43" s="14">
        <v>47</v>
      </c>
      <c r="B43" s="5">
        <v>43176.790848460645</v>
      </c>
      <c r="C43" s="14">
        <v>266</v>
      </c>
      <c r="D43" s="14">
        <v>1</v>
      </c>
      <c r="E43" s="14">
        <v>119</v>
      </c>
      <c r="F43" s="14">
        <v>7</v>
      </c>
      <c r="G43" s="14" t="s">
        <v>13</v>
      </c>
      <c r="H43" s="14">
        <v>103.02</v>
      </c>
      <c r="I43" s="14">
        <v>93.5</v>
      </c>
      <c r="J43" s="14">
        <v>0.13</v>
      </c>
      <c r="K43" s="14">
        <v>47</v>
      </c>
      <c r="L43" s="7">
        <v>43176.84719670139</v>
      </c>
      <c r="M43" s="14">
        <v>266</v>
      </c>
      <c r="N43" s="14">
        <v>1</v>
      </c>
      <c r="O43" s="14">
        <v>119</v>
      </c>
      <c r="P43" s="14">
        <v>7</v>
      </c>
      <c r="Q43" s="14" t="s">
        <v>13</v>
      </c>
      <c r="R43" s="14">
        <v>103.02</v>
      </c>
      <c r="S43" s="14">
        <v>94.5</v>
      </c>
      <c r="T43" s="14">
        <v>0.12000000000000001</v>
      </c>
      <c r="U43" s="14">
        <v>47</v>
      </c>
      <c r="V43" s="5">
        <v>43176.790848460645</v>
      </c>
      <c r="W43" s="14">
        <v>266</v>
      </c>
      <c r="X43" s="14">
        <v>1</v>
      </c>
      <c r="Y43" s="14">
        <v>119</v>
      </c>
      <c r="Z43" s="14">
        <v>7</v>
      </c>
      <c r="AA43" s="14" t="s">
        <v>13</v>
      </c>
      <c r="AB43" s="14">
        <v>103.02</v>
      </c>
      <c r="AC43" s="14">
        <v>93.5</v>
      </c>
      <c r="AD43" s="14">
        <v>0.15210000000000001</v>
      </c>
      <c r="AE43" s="14">
        <v>47</v>
      </c>
      <c r="AF43" s="5">
        <v>43176.790848460645</v>
      </c>
      <c r="AG43" s="14">
        <v>266</v>
      </c>
      <c r="AH43" s="14">
        <v>1</v>
      </c>
      <c r="AI43" s="14">
        <v>119</v>
      </c>
      <c r="AJ43" s="14">
        <v>7</v>
      </c>
      <c r="AK43" s="14" t="s">
        <v>13</v>
      </c>
      <c r="AL43" s="14">
        <v>103.02</v>
      </c>
      <c r="AM43" s="14">
        <v>93.5</v>
      </c>
      <c r="AN43" s="14">
        <v>0.115</v>
      </c>
      <c r="AO43" s="14">
        <v>47</v>
      </c>
      <c r="AP43" s="5">
        <v>43176.790848460645</v>
      </c>
      <c r="AQ43" s="14">
        <v>266</v>
      </c>
      <c r="AR43" s="14">
        <v>1</v>
      </c>
      <c r="AS43" s="14">
        <v>119</v>
      </c>
      <c r="AT43" s="14">
        <v>7</v>
      </c>
      <c r="AU43" s="14" t="s">
        <v>13</v>
      </c>
      <c r="AV43" s="14">
        <v>103.02</v>
      </c>
      <c r="AW43" s="14">
        <v>93.5</v>
      </c>
      <c r="AX43" s="14">
        <v>0.14700000000000002</v>
      </c>
    </row>
    <row r="44" spans="1:50" x14ac:dyDescent="0.25">
      <c r="A44" s="14">
        <v>48</v>
      </c>
      <c r="B44" s="5">
        <v>43176.791096412038</v>
      </c>
      <c r="C44" s="14">
        <v>16289</v>
      </c>
      <c r="D44" s="14">
        <v>2</v>
      </c>
      <c r="E44" s="14">
        <v>16123</v>
      </c>
      <c r="F44" s="14">
        <v>90</v>
      </c>
      <c r="G44" s="14" t="s">
        <v>11</v>
      </c>
      <c r="H44" s="14">
        <v>176.72</v>
      </c>
      <c r="I44" s="14">
        <v>93</v>
      </c>
      <c r="J44" s="14">
        <v>0.15</v>
      </c>
      <c r="K44" s="14">
        <v>48</v>
      </c>
      <c r="L44" s="7">
        <v>43176.848029976849</v>
      </c>
      <c r="M44" s="14">
        <v>16289</v>
      </c>
      <c r="N44" s="14">
        <v>2</v>
      </c>
      <c r="O44" s="14">
        <v>16123</v>
      </c>
      <c r="P44" s="14">
        <v>90</v>
      </c>
      <c r="Q44" s="14" t="s">
        <v>11</v>
      </c>
      <c r="R44" s="14">
        <v>176.72</v>
      </c>
      <c r="S44" s="14">
        <v>94.5</v>
      </c>
      <c r="T44" s="14">
        <v>0.13999999999999999</v>
      </c>
      <c r="U44" s="14">
        <v>48</v>
      </c>
      <c r="V44" s="5">
        <v>43176.791096412038</v>
      </c>
      <c r="W44" s="14">
        <v>16289</v>
      </c>
      <c r="X44" s="14">
        <v>2</v>
      </c>
      <c r="Y44" s="14">
        <v>16123</v>
      </c>
      <c r="Z44" s="14">
        <v>90</v>
      </c>
      <c r="AA44" s="14" t="s">
        <v>11</v>
      </c>
      <c r="AB44" s="14">
        <v>176.72</v>
      </c>
      <c r="AC44" s="14">
        <v>93</v>
      </c>
      <c r="AD44" s="14">
        <v>0.17209999999999998</v>
      </c>
      <c r="AE44" s="14">
        <v>48</v>
      </c>
      <c r="AF44" s="5">
        <v>43176.791096412038</v>
      </c>
      <c r="AG44" s="14">
        <v>16289</v>
      </c>
      <c r="AH44" s="14">
        <v>2</v>
      </c>
      <c r="AI44" s="14">
        <v>16123</v>
      </c>
      <c r="AJ44" s="14">
        <v>90</v>
      </c>
      <c r="AK44" s="14" t="s">
        <v>11</v>
      </c>
      <c r="AL44" s="14">
        <v>176.72</v>
      </c>
      <c r="AM44" s="14">
        <v>93</v>
      </c>
      <c r="AN44" s="14">
        <v>0.13500000000000001</v>
      </c>
      <c r="AO44" s="14">
        <v>48</v>
      </c>
      <c r="AP44" s="5">
        <v>43176.791096412038</v>
      </c>
      <c r="AQ44" s="14">
        <v>16289</v>
      </c>
      <c r="AR44" s="14">
        <v>2</v>
      </c>
      <c r="AS44" s="14">
        <v>16123</v>
      </c>
      <c r="AT44" s="14">
        <v>90</v>
      </c>
      <c r="AU44" s="14" t="s">
        <v>11</v>
      </c>
      <c r="AV44" s="14">
        <v>176.72</v>
      </c>
      <c r="AW44" s="14">
        <v>93</v>
      </c>
      <c r="AX44" s="14">
        <v>0.16700000000000001</v>
      </c>
    </row>
    <row r="45" spans="1:50" x14ac:dyDescent="0.25">
      <c r="A45" s="14">
        <v>49</v>
      </c>
      <c r="B45" s="5">
        <v>43176.791574409719</v>
      </c>
      <c r="C45" s="14">
        <v>664</v>
      </c>
      <c r="D45" s="14">
        <v>3</v>
      </c>
      <c r="E45" s="14">
        <v>283</v>
      </c>
      <c r="F45" s="14">
        <v>47</v>
      </c>
      <c r="G45" s="14" t="s">
        <v>11</v>
      </c>
      <c r="H45" s="14">
        <v>176.72</v>
      </c>
      <c r="I45" s="14">
        <v>93</v>
      </c>
      <c r="J45" s="14">
        <v>0.15</v>
      </c>
      <c r="K45" s="14">
        <v>49</v>
      </c>
      <c r="L45" s="7">
        <v>43176.848863252315</v>
      </c>
      <c r="M45" s="14">
        <v>664</v>
      </c>
      <c r="N45" s="14">
        <v>3</v>
      </c>
      <c r="O45" s="14">
        <v>283</v>
      </c>
      <c r="P45" s="14">
        <v>47</v>
      </c>
      <c r="Q45" s="14" t="s">
        <v>11</v>
      </c>
      <c r="R45" s="14">
        <v>176.72</v>
      </c>
      <c r="S45" s="14">
        <v>94.5</v>
      </c>
      <c r="T45" s="14">
        <v>0.13999999999999999</v>
      </c>
      <c r="U45" s="14">
        <v>49</v>
      </c>
      <c r="V45" s="5">
        <v>43176.791574409719</v>
      </c>
      <c r="W45" s="14">
        <v>664</v>
      </c>
      <c r="X45" s="14">
        <v>3</v>
      </c>
      <c r="Y45" s="14">
        <v>283</v>
      </c>
      <c r="Z45" s="14">
        <v>47</v>
      </c>
      <c r="AA45" s="14" t="s">
        <v>11</v>
      </c>
      <c r="AB45" s="14">
        <v>176.72</v>
      </c>
      <c r="AC45" s="14">
        <v>93</v>
      </c>
      <c r="AD45" s="14">
        <v>0.17209999999999998</v>
      </c>
      <c r="AE45" s="14">
        <v>49</v>
      </c>
      <c r="AF45" s="5">
        <v>43176.791574409719</v>
      </c>
      <c r="AG45" s="14">
        <v>664</v>
      </c>
      <c r="AH45" s="14">
        <v>3</v>
      </c>
      <c r="AI45" s="14">
        <v>283</v>
      </c>
      <c r="AJ45" s="14">
        <v>47</v>
      </c>
      <c r="AK45" s="14" t="s">
        <v>11</v>
      </c>
      <c r="AL45" s="14">
        <v>176.72</v>
      </c>
      <c r="AM45" s="14">
        <v>93</v>
      </c>
      <c r="AN45" s="14">
        <v>0.13500000000000001</v>
      </c>
      <c r="AO45" s="14">
        <v>49</v>
      </c>
      <c r="AP45" s="5">
        <v>43176.791574409719</v>
      </c>
      <c r="AQ45" s="14">
        <v>664</v>
      </c>
      <c r="AR45" s="14">
        <v>3</v>
      </c>
      <c r="AS45" s="14">
        <v>283</v>
      </c>
      <c r="AT45" s="14">
        <v>47</v>
      </c>
      <c r="AU45" s="14" t="s">
        <v>11</v>
      </c>
      <c r="AV45" s="14">
        <v>176.72</v>
      </c>
      <c r="AW45" s="14">
        <v>93</v>
      </c>
      <c r="AX45" s="14">
        <v>0.16700000000000001</v>
      </c>
    </row>
    <row r="46" spans="1:50" x14ac:dyDescent="0.25">
      <c r="A46" s="14">
        <v>53</v>
      </c>
      <c r="B46" s="5">
        <v>43176.793236053243</v>
      </c>
      <c r="C46" s="14">
        <v>4793</v>
      </c>
      <c r="D46" s="14">
        <v>0</v>
      </c>
      <c r="E46" s="14">
        <v>4785</v>
      </c>
      <c r="F46" s="14">
        <v>4</v>
      </c>
      <c r="G46" s="14" t="s">
        <v>12</v>
      </c>
      <c r="H46" s="14">
        <v>46.26</v>
      </c>
      <c r="I46" s="14">
        <v>92</v>
      </c>
      <c r="J46" s="14">
        <v>0.17</v>
      </c>
      <c r="K46" s="14">
        <v>53</v>
      </c>
      <c r="L46" s="7">
        <v>43176.849696527781</v>
      </c>
      <c r="M46" s="14">
        <v>4793</v>
      </c>
      <c r="N46" s="14">
        <v>0</v>
      </c>
      <c r="O46" s="14">
        <v>4785</v>
      </c>
      <c r="P46" s="14">
        <v>4</v>
      </c>
      <c r="Q46" s="14" t="s">
        <v>12</v>
      </c>
      <c r="R46" s="14">
        <v>46.26</v>
      </c>
      <c r="S46" s="14">
        <v>93</v>
      </c>
      <c r="T46" s="14">
        <v>0.16</v>
      </c>
      <c r="U46" s="14">
        <v>53</v>
      </c>
      <c r="V46" s="5">
        <v>43176.793236053243</v>
      </c>
      <c r="W46" s="14">
        <v>4793</v>
      </c>
      <c r="X46" s="14">
        <v>0</v>
      </c>
      <c r="Y46" s="14">
        <v>4785</v>
      </c>
      <c r="Z46" s="14">
        <v>4</v>
      </c>
      <c r="AA46" s="14" t="s">
        <v>12</v>
      </c>
      <c r="AB46" s="14">
        <v>46.26</v>
      </c>
      <c r="AC46" s="14">
        <v>92</v>
      </c>
      <c r="AD46" s="14">
        <v>0.19209999999999999</v>
      </c>
      <c r="AE46" s="14">
        <v>53</v>
      </c>
      <c r="AF46" s="5">
        <v>43176.793236053243</v>
      </c>
      <c r="AG46" s="14">
        <v>4793</v>
      </c>
      <c r="AH46" s="14">
        <v>0</v>
      </c>
      <c r="AI46" s="14">
        <v>4785</v>
      </c>
      <c r="AJ46" s="14">
        <v>4</v>
      </c>
      <c r="AK46" s="14" t="s">
        <v>12</v>
      </c>
      <c r="AL46" s="14">
        <v>46.26</v>
      </c>
      <c r="AM46" s="14">
        <v>92</v>
      </c>
      <c r="AN46" s="14">
        <v>0.15500000000000003</v>
      </c>
      <c r="AO46" s="14">
        <v>53</v>
      </c>
      <c r="AP46" s="5">
        <v>43176.793236053243</v>
      </c>
      <c r="AQ46" s="14">
        <v>4793</v>
      </c>
      <c r="AR46" s="14">
        <v>0</v>
      </c>
      <c r="AS46" s="14">
        <v>4785</v>
      </c>
      <c r="AT46" s="14">
        <v>4</v>
      </c>
      <c r="AU46" s="14" t="s">
        <v>12</v>
      </c>
      <c r="AV46" s="14">
        <v>46.26</v>
      </c>
      <c r="AW46" s="14">
        <v>92</v>
      </c>
      <c r="AX46" s="14">
        <v>0.18700000000000003</v>
      </c>
    </row>
    <row r="47" spans="1:50" x14ac:dyDescent="0.25">
      <c r="A47" s="14">
        <v>54</v>
      </c>
      <c r="B47" s="5">
        <v>43176.793700416667</v>
      </c>
      <c r="C47" s="14">
        <v>322</v>
      </c>
      <c r="D47" s="14">
        <v>0</v>
      </c>
      <c r="E47" s="14">
        <v>314</v>
      </c>
      <c r="F47" s="14">
        <v>4</v>
      </c>
      <c r="G47" s="14" t="s">
        <v>11</v>
      </c>
      <c r="H47" s="14">
        <v>64.680000000000007</v>
      </c>
      <c r="I47" s="14">
        <v>92</v>
      </c>
      <c r="J47" s="14">
        <v>0.21</v>
      </c>
      <c r="K47" s="14">
        <v>54</v>
      </c>
      <c r="L47" s="7">
        <v>43176.85052980324</v>
      </c>
      <c r="M47" s="14">
        <v>322</v>
      </c>
      <c r="N47" s="14">
        <v>0</v>
      </c>
      <c r="O47" s="14">
        <v>314</v>
      </c>
      <c r="P47" s="14">
        <v>4</v>
      </c>
      <c r="Q47" s="14" t="s">
        <v>11</v>
      </c>
      <c r="R47" s="14">
        <v>64.680000000000007</v>
      </c>
      <c r="S47" s="14">
        <v>93</v>
      </c>
      <c r="T47" s="14">
        <v>0.19999999999999998</v>
      </c>
      <c r="U47" s="14">
        <v>54</v>
      </c>
      <c r="V47" s="5">
        <v>43176.793700416667</v>
      </c>
      <c r="W47" s="14">
        <v>322</v>
      </c>
      <c r="X47" s="14">
        <v>0</v>
      </c>
      <c r="Y47" s="14">
        <v>314</v>
      </c>
      <c r="Z47" s="14">
        <v>4</v>
      </c>
      <c r="AA47" s="14" t="s">
        <v>11</v>
      </c>
      <c r="AB47" s="14">
        <v>64.680000000000007</v>
      </c>
      <c r="AC47" s="14">
        <v>92</v>
      </c>
      <c r="AD47" s="14">
        <v>0.23209999999999997</v>
      </c>
      <c r="AE47" s="14">
        <v>54</v>
      </c>
      <c r="AF47" s="5">
        <v>43176.793700416667</v>
      </c>
      <c r="AG47" s="14">
        <v>322</v>
      </c>
      <c r="AH47" s="14">
        <v>0</v>
      </c>
      <c r="AI47" s="14">
        <v>314</v>
      </c>
      <c r="AJ47" s="14">
        <v>4</v>
      </c>
      <c r="AK47" s="14" t="s">
        <v>11</v>
      </c>
      <c r="AL47" s="14">
        <v>64.680000000000007</v>
      </c>
      <c r="AM47" s="14">
        <v>92</v>
      </c>
      <c r="AN47" s="14">
        <v>0.19500000000000001</v>
      </c>
      <c r="AO47" s="14">
        <v>54</v>
      </c>
      <c r="AP47" s="5">
        <v>43176.793700416667</v>
      </c>
      <c r="AQ47" s="14">
        <v>322</v>
      </c>
      <c r="AR47" s="14">
        <v>0</v>
      </c>
      <c r="AS47" s="14">
        <v>314</v>
      </c>
      <c r="AT47" s="14">
        <v>4</v>
      </c>
      <c r="AU47" s="14" t="s">
        <v>11</v>
      </c>
      <c r="AV47" s="14">
        <v>64.680000000000007</v>
      </c>
      <c r="AW47" s="14">
        <v>92</v>
      </c>
      <c r="AX47" s="14">
        <v>0.22700000000000001</v>
      </c>
    </row>
    <row r="48" spans="1:50" x14ac:dyDescent="0.25">
      <c r="A48" s="14">
        <v>55</v>
      </c>
      <c r="B48" s="5">
        <v>43176.793944618054</v>
      </c>
      <c r="C48" s="14">
        <v>14323</v>
      </c>
      <c r="D48" s="14">
        <v>0</v>
      </c>
      <c r="E48" s="14">
        <v>14259</v>
      </c>
      <c r="F48" s="14">
        <v>29</v>
      </c>
      <c r="G48" s="14" t="s">
        <v>12</v>
      </c>
      <c r="H48" s="14">
        <v>101.33</v>
      </c>
      <c r="I48" s="14">
        <v>92</v>
      </c>
      <c r="J48" s="14">
        <v>0.14000000000000001</v>
      </c>
      <c r="K48" s="14">
        <v>55</v>
      </c>
      <c r="L48" s="7">
        <v>43176.851363078706</v>
      </c>
      <c r="M48" s="14">
        <v>14323</v>
      </c>
      <c r="N48" s="14">
        <v>0</v>
      </c>
      <c r="O48" s="14">
        <v>14259</v>
      </c>
      <c r="P48" s="14">
        <v>29</v>
      </c>
      <c r="Q48" s="14" t="s">
        <v>12</v>
      </c>
      <c r="R48" s="14">
        <v>101.33</v>
      </c>
      <c r="S48" s="14">
        <v>92.5</v>
      </c>
      <c r="T48" s="14">
        <v>0.13</v>
      </c>
      <c r="U48" s="14">
        <v>55</v>
      </c>
      <c r="V48" s="5">
        <v>43176.793944618054</v>
      </c>
      <c r="W48" s="14">
        <v>14323</v>
      </c>
      <c r="X48" s="14">
        <v>0</v>
      </c>
      <c r="Y48" s="14">
        <v>14259</v>
      </c>
      <c r="Z48" s="14">
        <v>29</v>
      </c>
      <c r="AA48" s="14" t="s">
        <v>12</v>
      </c>
      <c r="AB48" s="14">
        <v>101.33</v>
      </c>
      <c r="AC48" s="14">
        <v>92</v>
      </c>
      <c r="AD48" s="14">
        <v>0.16209999999999999</v>
      </c>
      <c r="AE48" s="14">
        <v>55</v>
      </c>
      <c r="AF48" s="5">
        <v>43176.793944618054</v>
      </c>
      <c r="AG48" s="14">
        <v>14323</v>
      </c>
      <c r="AH48" s="14">
        <v>0</v>
      </c>
      <c r="AI48" s="14">
        <v>14259</v>
      </c>
      <c r="AJ48" s="14">
        <v>29</v>
      </c>
      <c r="AK48" s="14" t="s">
        <v>12</v>
      </c>
      <c r="AL48" s="14">
        <v>101.33</v>
      </c>
      <c r="AM48" s="14">
        <v>92</v>
      </c>
      <c r="AN48" s="14">
        <v>0.125</v>
      </c>
      <c r="AO48" s="14">
        <v>55</v>
      </c>
      <c r="AP48" s="5">
        <v>43176.793944618054</v>
      </c>
      <c r="AQ48" s="14">
        <v>14323</v>
      </c>
      <c r="AR48" s="14">
        <v>0</v>
      </c>
      <c r="AS48" s="14">
        <v>14259</v>
      </c>
      <c r="AT48" s="14">
        <v>29</v>
      </c>
      <c r="AU48" s="14" t="s">
        <v>12</v>
      </c>
      <c r="AV48" s="14">
        <v>101.33</v>
      </c>
      <c r="AW48" s="14">
        <v>92</v>
      </c>
      <c r="AX48" s="14">
        <v>0.157</v>
      </c>
    </row>
    <row r="49" spans="1:50" x14ac:dyDescent="0.25">
      <c r="A49" s="14">
        <v>56</v>
      </c>
      <c r="B49" s="5">
        <v>43176.794415405093</v>
      </c>
      <c r="C49" s="14">
        <v>771</v>
      </c>
      <c r="D49" s="14">
        <v>0</v>
      </c>
      <c r="E49" s="14">
        <v>647</v>
      </c>
      <c r="F49" s="14">
        <v>45</v>
      </c>
      <c r="G49" s="14" t="s">
        <v>13</v>
      </c>
      <c r="H49" s="14">
        <v>92.63</v>
      </c>
      <c r="I49" s="14">
        <v>92.5</v>
      </c>
      <c r="J49" s="14">
        <v>0.13</v>
      </c>
      <c r="K49" s="14">
        <v>56</v>
      </c>
      <c r="L49" s="7">
        <v>43176.852196354164</v>
      </c>
      <c r="M49" s="14">
        <v>771</v>
      </c>
      <c r="N49" s="14">
        <v>0</v>
      </c>
      <c r="O49" s="14">
        <v>647</v>
      </c>
      <c r="P49" s="14">
        <v>45</v>
      </c>
      <c r="Q49" s="14" t="s">
        <v>13</v>
      </c>
      <c r="R49" s="14">
        <v>92.63</v>
      </c>
      <c r="S49" s="14">
        <v>92.5</v>
      </c>
      <c r="T49" s="14">
        <v>0.12000000000000001</v>
      </c>
      <c r="U49" s="14">
        <v>56</v>
      </c>
      <c r="V49" s="5">
        <v>43176.794415405093</v>
      </c>
      <c r="W49" s="14">
        <v>771</v>
      </c>
      <c r="X49" s="14">
        <v>0</v>
      </c>
      <c r="Y49" s="14">
        <v>647</v>
      </c>
      <c r="Z49" s="14">
        <v>45</v>
      </c>
      <c r="AA49" s="14" t="s">
        <v>13</v>
      </c>
      <c r="AB49" s="14">
        <v>92.63</v>
      </c>
      <c r="AC49" s="14">
        <v>92.5</v>
      </c>
      <c r="AD49" s="14">
        <v>0.15210000000000001</v>
      </c>
      <c r="AE49" s="14">
        <v>56</v>
      </c>
      <c r="AF49" s="5">
        <v>43176.794415405093</v>
      </c>
      <c r="AG49" s="14">
        <v>771</v>
      </c>
      <c r="AH49" s="14">
        <v>0</v>
      </c>
      <c r="AI49" s="14">
        <v>647</v>
      </c>
      <c r="AJ49" s="14">
        <v>45</v>
      </c>
      <c r="AK49" s="14" t="s">
        <v>13</v>
      </c>
      <c r="AL49" s="14">
        <v>92.63</v>
      </c>
      <c r="AM49" s="14">
        <v>92.5</v>
      </c>
      <c r="AN49" s="14">
        <v>0.115</v>
      </c>
      <c r="AO49" s="14">
        <v>56</v>
      </c>
      <c r="AP49" s="5">
        <v>43176.794415405093</v>
      </c>
      <c r="AQ49" s="14">
        <v>771</v>
      </c>
      <c r="AR49" s="14">
        <v>0</v>
      </c>
      <c r="AS49" s="14">
        <v>647</v>
      </c>
      <c r="AT49" s="14">
        <v>45</v>
      </c>
      <c r="AU49" s="14" t="s">
        <v>13</v>
      </c>
      <c r="AV49" s="14">
        <v>92.63</v>
      </c>
      <c r="AW49" s="14">
        <v>92.5</v>
      </c>
      <c r="AX49" s="14">
        <v>0.14700000000000002</v>
      </c>
    </row>
    <row r="50" spans="1:50" x14ac:dyDescent="0.25">
      <c r="A50" s="14">
        <v>57</v>
      </c>
      <c r="B50" s="5">
        <v>43176.794666875001</v>
      </c>
      <c r="C50" s="14">
        <v>5648</v>
      </c>
      <c r="D50" s="14">
        <v>0</v>
      </c>
      <c r="E50" s="14">
        <v>5640</v>
      </c>
      <c r="F50" s="14">
        <v>5</v>
      </c>
      <c r="G50" s="14" t="s">
        <v>13</v>
      </c>
      <c r="H50" s="14">
        <v>102</v>
      </c>
      <c r="I50" s="14">
        <v>92.5</v>
      </c>
      <c r="J50" s="14">
        <v>0.22</v>
      </c>
      <c r="K50" s="14">
        <v>57</v>
      </c>
      <c r="L50" s="7">
        <v>43176.85302962963</v>
      </c>
      <c r="M50" s="14">
        <v>5648</v>
      </c>
      <c r="N50" s="14">
        <v>0</v>
      </c>
      <c r="O50" s="14">
        <v>5640</v>
      </c>
      <c r="P50" s="14">
        <v>5</v>
      </c>
      <c r="Q50" s="14" t="s">
        <v>13</v>
      </c>
      <c r="R50" s="14">
        <v>102</v>
      </c>
      <c r="S50" s="14">
        <v>92.5</v>
      </c>
      <c r="T50" s="14">
        <v>0.21</v>
      </c>
      <c r="U50" s="14">
        <v>57</v>
      </c>
      <c r="V50" s="5">
        <v>43176.794666875001</v>
      </c>
      <c r="W50" s="14">
        <v>5648</v>
      </c>
      <c r="X50" s="14">
        <v>0</v>
      </c>
      <c r="Y50" s="14">
        <v>5640</v>
      </c>
      <c r="Z50" s="14">
        <v>5</v>
      </c>
      <c r="AA50" s="14" t="s">
        <v>13</v>
      </c>
      <c r="AB50" s="14">
        <v>102</v>
      </c>
      <c r="AC50" s="14">
        <v>92.5</v>
      </c>
      <c r="AD50" s="14">
        <v>0.24209999999999998</v>
      </c>
      <c r="AE50" s="14">
        <v>57</v>
      </c>
      <c r="AF50" s="5">
        <v>43176.794666875001</v>
      </c>
      <c r="AG50" s="14">
        <v>5648</v>
      </c>
      <c r="AH50" s="14">
        <v>0</v>
      </c>
      <c r="AI50" s="14">
        <v>5640</v>
      </c>
      <c r="AJ50" s="14">
        <v>5</v>
      </c>
      <c r="AK50" s="14" t="s">
        <v>13</v>
      </c>
      <c r="AL50" s="14">
        <v>102</v>
      </c>
      <c r="AM50" s="14">
        <v>92.5</v>
      </c>
      <c r="AN50" s="14">
        <v>0.20500000000000002</v>
      </c>
      <c r="AO50" s="14">
        <v>57</v>
      </c>
      <c r="AP50" s="5">
        <v>43176.794666875001</v>
      </c>
      <c r="AQ50" s="14">
        <v>5648</v>
      </c>
      <c r="AR50" s="14">
        <v>0</v>
      </c>
      <c r="AS50" s="14">
        <v>5640</v>
      </c>
      <c r="AT50" s="14">
        <v>5</v>
      </c>
      <c r="AU50" s="14" t="s">
        <v>13</v>
      </c>
      <c r="AV50" s="14">
        <v>102</v>
      </c>
      <c r="AW50" s="14">
        <v>92.5</v>
      </c>
      <c r="AX50" s="14">
        <v>0.23700000000000002</v>
      </c>
    </row>
    <row r="51" spans="1:50" x14ac:dyDescent="0.25">
      <c r="A51" s="14">
        <v>58</v>
      </c>
      <c r="B51" s="5">
        <v>43176.795130497689</v>
      </c>
      <c r="C51" s="14">
        <v>242</v>
      </c>
      <c r="D51" s="14">
        <v>2</v>
      </c>
      <c r="E51" s="14">
        <v>139</v>
      </c>
      <c r="F51" s="14">
        <v>60</v>
      </c>
      <c r="G51" s="14" t="s">
        <v>12</v>
      </c>
      <c r="H51" s="14">
        <v>83.09</v>
      </c>
      <c r="I51" s="14">
        <v>92</v>
      </c>
      <c r="J51" s="14">
        <v>0.26</v>
      </c>
      <c r="K51" s="14">
        <v>58</v>
      </c>
      <c r="L51" s="7">
        <v>43176.853862905089</v>
      </c>
      <c r="M51" s="14">
        <v>242</v>
      </c>
      <c r="N51" s="14">
        <v>2</v>
      </c>
      <c r="O51" s="14">
        <v>139</v>
      </c>
      <c r="P51" s="14">
        <v>60</v>
      </c>
      <c r="Q51" s="14" t="s">
        <v>12</v>
      </c>
      <c r="R51" s="14">
        <v>83.09</v>
      </c>
      <c r="S51" s="14">
        <v>92</v>
      </c>
      <c r="T51" s="14">
        <v>0.25</v>
      </c>
      <c r="U51" s="14">
        <v>58</v>
      </c>
      <c r="V51" s="5">
        <v>43176.795130497689</v>
      </c>
      <c r="W51" s="14">
        <v>242</v>
      </c>
      <c r="X51" s="14">
        <v>2</v>
      </c>
      <c r="Y51" s="14">
        <v>139</v>
      </c>
      <c r="Z51" s="14">
        <v>60</v>
      </c>
      <c r="AA51" s="14" t="s">
        <v>12</v>
      </c>
      <c r="AB51" s="14">
        <v>83.09</v>
      </c>
      <c r="AC51" s="14">
        <v>92</v>
      </c>
      <c r="AD51" s="14">
        <v>0.28210000000000002</v>
      </c>
      <c r="AE51" s="14">
        <v>58</v>
      </c>
      <c r="AF51" s="5">
        <v>43176.795130497689</v>
      </c>
      <c r="AG51" s="14">
        <v>242</v>
      </c>
      <c r="AH51" s="14">
        <v>2</v>
      </c>
      <c r="AI51" s="14">
        <v>139</v>
      </c>
      <c r="AJ51" s="14">
        <v>60</v>
      </c>
      <c r="AK51" s="14" t="s">
        <v>12</v>
      </c>
      <c r="AL51" s="14">
        <v>83.09</v>
      </c>
      <c r="AM51" s="14">
        <v>92</v>
      </c>
      <c r="AN51" s="14">
        <v>0.245</v>
      </c>
      <c r="AO51" s="14">
        <v>58</v>
      </c>
      <c r="AP51" s="5">
        <v>43176.795130497689</v>
      </c>
      <c r="AQ51" s="14">
        <v>242</v>
      </c>
      <c r="AR51" s="14">
        <v>2</v>
      </c>
      <c r="AS51" s="14">
        <v>139</v>
      </c>
      <c r="AT51" s="14">
        <v>60</v>
      </c>
      <c r="AU51" s="14" t="s">
        <v>12</v>
      </c>
      <c r="AV51" s="14">
        <v>83.09</v>
      </c>
      <c r="AW51" s="14">
        <v>92</v>
      </c>
      <c r="AX51" s="14">
        <v>0.27700000000000002</v>
      </c>
    </row>
    <row r="52" spans="1:50" x14ac:dyDescent="0.25">
      <c r="A52" s="14">
        <v>59</v>
      </c>
      <c r="B52" s="5">
        <v>43176.795378854164</v>
      </c>
      <c r="C52" s="14">
        <v>5147</v>
      </c>
      <c r="D52" s="14">
        <v>2</v>
      </c>
      <c r="E52" s="14">
        <v>5056</v>
      </c>
      <c r="F52" s="14">
        <v>42</v>
      </c>
      <c r="G52" s="14" t="s">
        <v>13</v>
      </c>
      <c r="H52" s="14">
        <v>46.31</v>
      </c>
      <c r="I52" s="14">
        <v>92</v>
      </c>
      <c r="J52" s="14">
        <v>0.2</v>
      </c>
      <c r="K52" s="14">
        <v>59</v>
      </c>
      <c r="L52" s="7">
        <v>43176.854696180555</v>
      </c>
      <c r="M52" s="14">
        <v>5147</v>
      </c>
      <c r="N52" s="14">
        <v>2</v>
      </c>
      <c r="O52" s="14">
        <v>5056</v>
      </c>
      <c r="P52" s="14">
        <v>42</v>
      </c>
      <c r="Q52" s="14" t="s">
        <v>13</v>
      </c>
      <c r="R52" s="14">
        <v>46.31</v>
      </c>
      <c r="S52" s="14">
        <v>92</v>
      </c>
      <c r="T52" s="14">
        <v>0.19</v>
      </c>
      <c r="U52" s="14">
        <v>59</v>
      </c>
      <c r="V52" s="5">
        <v>43176.795378854164</v>
      </c>
      <c r="W52" s="14">
        <v>5147</v>
      </c>
      <c r="X52" s="14">
        <v>2</v>
      </c>
      <c r="Y52" s="14">
        <v>5056</v>
      </c>
      <c r="Z52" s="14">
        <v>42</v>
      </c>
      <c r="AA52" s="14" t="s">
        <v>13</v>
      </c>
      <c r="AB52" s="14">
        <v>46.31</v>
      </c>
      <c r="AC52" s="14">
        <v>92</v>
      </c>
      <c r="AD52" s="14">
        <v>0.22209999999999999</v>
      </c>
      <c r="AE52" s="14">
        <v>59</v>
      </c>
      <c r="AF52" s="5">
        <v>43176.795378854164</v>
      </c>
      <c r="AG52" s="14">
        <v>5147</v>
      </c>
      <c r="AH52" s="14">
        <v>2</v>
      </c>
      <c r="AI52" s="14">
        <v>5056</v>
      </c>
      <c r="AJ52" s="14">
        <v>42</v>
      </c>
      <c r="AK52" s="14" t="s">
        <v>13</v>
      </c>
      <c r="AL52" s="14">
        <v>46.31</v>
      </c>
      <c r="AM52" s="14">
        <v>92</v>
      </c>
      <c r="AN52" s="14">
        <v>0.185</v>
      </c>
      <c r="AO52" s="14">
        <v>59</v>
      </c>
      <c r="AP52" s="5">
        <v>43176.795378854164</v>
      </c>
      <c r="AQ52" s="14">
        <v>5147</v>
      </c>
      <c r="AR52" s="14">
        <v>2</v>
      </c>
      <c r="AS52" s="14">
        <v>5056</v>
      </c>
      <c r="AT52" s="14">
        <v>42</v>
      </c>
      <c r="AU52" s="14" t="s">
        <v>13</v>
      </c>
      <c r="AV52" s="14">
        <v>46.31</v>
      </c>
      <c r="AW52" s="14">
        <v>92</v>
      </c>
      <c r="AX52" s="14">
        <v>0.217</v>
      </c>
    </row>
    <row r="53" spans="1:50" x14ac:dyDescent="0.25">
      <c r="A53" s="14">
        <v>60</v>
      </c>
      <c r="B53" s="5">
        <v>43176.795856087963</v>
      </c>
      <c r="C53" s="14">
        <v>11832</v>
      </c>
      <c r="D53" s="14">
        <v>0</v>
      </c>
      <c r="E53" s="14">
        <v>11662</v>
      </c>
      <c r="F53" s="14">
        <v>49</v>
      </c>
      <c r="G53" s="14" t="s">
        <v>12</v>
      </c>
      <c r="H53" s="14">
        <v>0.32</v>
      </c>
      <c r="I53" s="14">
        <v>91</v>
      </c>
      <c r="J53" s="14">
        <v>0.16</v>
      </c>
      <c r="K53" s="14">
        <v>60</v>
      </c>
      <c r="L53" s="7">
        <v>43176.855529456021</v>
      </c>
      <c r="M53" s="14">
        <v>11832</v>
      </c>
      <c r="N53" s="14">
        <v>0</v>
      </c>
      <c r="O53" s="14">
        <v>11662</v>
      </c>
      <c r="P53" s="14">
        <v>49</v>
      </c>
      <c r="Q53" s="14" t="s">
        <v>12</v>
      </c>
      <c r="R53" s="14">
        <v>0.32</v>
      </c>
      <c r="S53" s="14">
        <v>91</v>
      </c>
      <c r="T53" s="14">
        <v>0.15</v>
      </c>
      <c r="U53" s="14">
        <v>60</v>
      </c>
      <c r="V53" s="5">
        <v>43176.795856087963</v>
      </c>
      <c r="W53" s="14">
        <v>11832</v>
      </c>
      <c r="X53" s="14">
        <v>0</v>
      </c>
      <c r="Y53" s="14">
        <v>11662</v>
      </c>
      <c r="Z53" s="14">
        <v>49</v>
      </c>
      <c r="AA53" s="14" t="s">
        <v>12</v>
      </c>
      <c r="AB53" s="14">
        <v>0.32</v>
      </c>
      <c r="AC53" s="14">
        <v>91</v>
      </c>
      <c r="AD53" s="14">
        <v>0.18209999999999998</v>
      </c>
      <c r="AE53" s="14">
        <v>60</v>
      </c>
      <c r="AF53" s="5">
        <v>43176.795856087963</v>
      </c>
      <c r="AG53" s="14">
        <v>11832</v>
      </c>
      <c r="AH53" s="14">
        <v>0</v>
      </c>
      <c r="AI53" s="14">
        <v>11662</v>
      </c>
      <c r="AJ53" s="14">
        <v>49</v>
      </c>
      <c r="AK53" s="14" t="s">
        <v>12</v>
      </c>
      <c r="AL53" s="14">
        <v>0.32</v>
      </c>
      <c r="AM53" s="14">
        <v>91</v>
      </c>
      <c r="AN53" s="14">
        <v>0.14500000000000002</v>
      </c>
      <c r="AO53" s="14">
        <v>60</v>
      </c>
      <c r="AP53" s="5">
        <v>43176.795856087963</v>
      </c>
      <c r="AQ53" s="14">
        <v>11832</v>
      </c>
      <c r="AR53" s="14">
        <v>0</v>
      </c>
      <c r="AS53" s="14">
        <v>11662</v>
      </c>
      <c r="AT53" s="14">
        <v>49</v>
      </c>
      <c r="AU53" s="14" t="s">
        <v>12</v>
      </c>
      <c r="AV53" s="14">
        <v>0.32</v>
      </c>
      <c r="AW53" s="14">
        <v>91</v>
      </c>
      <c r="AX53" s="14">
        <v>0.17700000000000002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78"/>
  <sheetViews>
    <sheetView topLeftCell="D1" workbookViewId="0">
      <selection activeCell="W4" sqref="W4:W21"/>
    </sheetView>
  </sheetViews>
  <sheetFormatPr defaultRowHeight="15" x14ac:dyDescent="0.25"/>
  <cols>
    <col min="1" max="1" width="9.140625" style="14"/>
    <col min="2" max="2" width="13.85546875" style="14" bestFit="1" customWidth="1"/>
    <col min="3" max="13" width="9.140625" style="14"/>
    <col min="14" max="14" width="22.42578125" style="14" customWidth="1"/>
    <col min="15" max="15" width="16.5703125" style="14" bestFit="1" customWidth="1"/>
    <col min="16" max="18" width="9.140625" style="14"/>
    <col min="19" max="19" width="16.5703125" style="14" bestFit="1" customWidth="1"/>
    <col min="20" max="22" width="9.140625" style="14"/>
    <col min="23" max="23" width="14" style="14" bestFit="1" customWidth="1"/>
    <col min="24" max="24" width="20.28515625" style="14" bestFit="1" customWidth="1"/>
    <col min="25" max="25" width="9.140625" style="14"/>
    <col min="26" max="26" width="14.28515625" style="14" bestFit="1" customWidth="1"/>
    <col min="27" max="27" width="22.42578125" style="14" bestFit="1" customWidth="1"/>
    <col min="28" max="28" width="18" style="14" bestFit="1" customWidth="1"/>
    <col min="29" max="29" width="14.28515625" style="14" bestFit="1" customWidth="1"/>
    <col min="30" max="30" width="19.85546875" style="14" bestFit="1" customWidth="1"/>
    <col min="31" max="31" width="15.42578125" style="14" bestFit="1" customWidth="1"/>
    <col min="32" max="16384" width="9.140625" style="14"/>
  </cols>
  <sheetData>
    <row r="1" spans="1:31" x14ac:dyDescent="0.25">
      <c r="J1" s="14" t="s">
        <v>10</v>
      </c>
    </row>
    <row r="2" spans="1:31" x14ac:dyDescent="0.25">
      <c r="A2" s="3" t="s">
        <v>0</v>
      </c>
      <c r="B2" s="4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O2" s="18" t="s">
        <v>8</v>
      </c>
      <c r="P2" s="18"/>
      <c r="Q2" s="18"/>
      <c r="R2" s="18"/>
      <c r="S2" s="19" t="s">
        <v>9</v>
      </c>
      <c r="T2" s="19"/>
      <c r="U2" s="19"/>
      <c r="V2" s="19"/>
      <c r="W2" s="6" t="s">
        <v>24</v>
      </c>
      <c r="X2" s="3" t="s">
        <v>18</v>
      </c>
      <c r="Z2" s="6" t="s">
        <v>48</v>
      </c>
      <c r="AA2" s="14" t="s">
        <v>23</v>
      </c>
      <c r="AB2" s="8" t="s">
        <v>25</v>
      </c>
      <c r="AC2" s="6" t="s">
        <v>48</v>
      </c>
      <c r="AD2" s="14" t="s">
        <v>22</v>
      </c>
      <c r="AE2" s="8" t="s">
        <v>19</v>
      </c>
    </row>
    <row r="3" spans="1:31" x14ac:dyDescent="0.25">
      <c r="A3" s="16">
        <v>1</v>
      </c>
      <c r="B3" s="17">
        <v>0.92374074074074075</v>
      </c>
      <c r="C3" s="16">
        <v>9027</v>
      </c>
      <c r="D3" s="16">
        <v>1</v>
      </c>
      <c r="E3" s="16">
        <v>8963</v>
      </c>
      <c r="F3" s="16">
        <v>14</v>
      </c>
      <c r="G3" s="16" t="s">
        <v>45</v>
      </c>
      <c r="H3" s="16">
        <v>49.56</v>
      </c>
      <c r="I3" s="16">
        <v>99</v>
      </c>
      <c r="J3" s="16">
        <v>0.13</v>
      </c>
      <c r="K3" s="16">
        <v>1</v>
      </c>
      <c r="L3" s="5">
        <v>0.92374074074074075</v>
      </c>
      <c r="M3" s="14">
        <v>9027</v>
      </c>
      <c r="N3" s="14" t="s">
        <v>45</v>
      </c>
      <c r="O3" s="14">
        <v>9003</v>
      </c>
      <c r="P3" s="16">
        <v>0.4</v>
      </c>
      <c r="Q3" s="14">
        <v>9005</v>
      </c>
      <c r="R3" s="14">
        <v>0.5</v>
      </c>
      <c r="S3" s="14">
        <v>9006</v>
      </c>
      <c r="T3" s="14">
        <v>0.4</v>
      </c>
      <c r="U3" s="14">
        <v>9003</v>
      </c>
      <c r="V3" s="14">
        <v>0.5</v>
      </c>
      <c r="W3" s="14">
        <f>ROUND(AC3*T3 + AC3*V3 + Z3*R3+Z3*P3, 2)</f>
        <v>1.24</v>
      </c>
      <c r="X3" s="14" t="s">
        <v>14</v>
      </c>
      <c r="Y3" s="14">
        <f>AVERAGE(I3:I21)</f>
        <v>97.05263157894737</v>
      </c>
      <c r="Z3" s="14">
        <f>ROUND((I3-$Y$6)/($Y$7-$Y$6),2)</f>
        <v>1</v>
      </c>
      <c r="AA3" s="14">
        <f>(I3-$Y$3)/$Y$4</f>
        <v>2.0069346921239033</v>
      </c>
      <c r="AB3" s="14">
        <f>AA3+$Y$8+1</f>
        <v>4.0917642554341231</v>
      </c>
      <c r="AC3" s="14">
        <f>ROUND((J3-$Y$14)/($Y$15-$Y$14),2)</f>
        <v>0.38</v>
      </c>
      <c r="AD3" s="14">
        <f>(J3-$Y$11)/$Y$12</f>
        <v>-0.32108786563289077</v>
      </c>
      <c r="AE3" s="14">
        <f>AD3+$Y$16+1</f>
        <v>2.2622074717982605</v>
      </c>
    </row>
    <row r="4" spans="1:31" x14ac:dyDescent="0.25">
      <c r="A4" s="16">
        <v>2</v>
      </c>
      <c r="B4" s="15">
        <v>0.69520143518518518</v>
      </c>
      <c r="C4" s="16">
        <v>4682</v>
      </c>
      <c r="D4" s="16">
        <v>0</v>
      </c>
      <c r="E4" s="16">
        <v>4666</v>
      </c>
      <c r="F4" s="16">
        <v>11</v>
      </c>
      <c r="G4" s="16" t="s">
        <v>45</v>
      </c>
      <c r="H4" s="16">
        <v>49.1</v>
      </c>
      <c r="I4" s="16">
        <v>98</v>
      </c>
      <c r="J4" s="16">
        <v>0.2</v>
      </c>
      <c r="K4" s="16">
        <v>2</v>
      </c>
      <c r="L4" s="5">
        <v>0.69520143518518518</v>
      </c>
      <c r="M4" s="14">
        <v>4682</v>
      </c>
      <c r="N4" s="14" t="s">
        <v>45</v>
      </c>
      <c r="O4" s="14">
        <v>9003</v>
      </c>
      <c r="P4" s="16">
        <v>0.4</v>
      </c>
      <c r="Q4" s="14">
        <v>9005</v>
      </c>
      <c r="R4" s="14">
        <v>0.5</v>
      </c>
      <c r="S4" s="14">
        <v>9006</v>
      </c>
      <c r="T4" s="14">
        <v>0.4</v>
      </c>
      <c r="U4" s="14">
        <v>9003</v>
      </c>
      <c r="V4" s="14">
        <v>0.5</v>
      </c>
      <c r="W4" s="16">
        <f t="shared" ref="W4:W21" si="0">ROUND(AC4*T4 + AC4*V4 + Z4*R4+Z4*P4, 2)</f>
        <v>1.33</v>
      </c>
      <c r="X4" s="14" t="s">
        <v>15</v>
      </c>
      <c r="Y4" s="14">
        <f>STDEV(I3:I21)</f>
        <v>0.97031977607191833</v>
      </c>
      <c r="Z4" s="16">
        <f t="shared" ref="Z4:Z21" si="1">ROUND((I4-$Y$6)/($Y$7-$Y$6),2)</f>
        <v>0.67</v>
      </c>
      <c r="AA4" s="14">
        <f t="shared" ref="AA4:AA21" si="2">(I4-$Y$3)/$Y$4</f>
        <v>0.9763466069791954</v>
      </c>
      <c r="AB4" s="14">
        <f t="shared" ref="AB4:AB21" si="3">AA4+$Y$8+1</f>
        <v>3.0611761702894156</v>
      </c>
      <c r="AC4" s="16">
        <f t="shared" ref="AC4:AC21" si="4">ROUND((J4-$Y$14)/($Y$15-$Y$14),2)</f>
        <v>0.81</v>
      </c>
      <c r="AD4" s="14">
        <f t="shared" ref="AD4:AD21" si="5">(J4-$Y$11)/$Y$12</f>
        <v>1.1514875181317465</v>
      </c>
      <c r="AE4" s="14">
        <f t="shared" ref="AE4:AE21" si="6">AD4+$Y$16+1</f>
        <v>3.7347828555628979</v>
      </c>
    </row>
    <row r="5" spans="1:31" x14ac:dyDescent="0.25">
      <c r="A5" s="16">
        <v>3</v>
      </c>
      <c r="B5" s="17">
        <v>0.69566465277777778</v>
      </c>
      <c r="C5" s="16">
        <v>10156</v>
      </c>
      <c r="D5" s="16">
        <v>0</v>
      </c>
      <c r="E5" s="16">
        <v>10145</v>
      </c>
      <c r="F5" s="16">
        <v>7</v>
      </c>
      <c r="G5" s="16" t="s">
        <v>45</v>
      </c>
      <c r="H5" s="16">
        <v>49.07</v>
      </c>
      <c r="I5" s="16">
        <v>98</v>
      </c>
      <c r="J5" s="16">
        <v>0.13</v>
      </c>
      <c r="K5" s="16">
        <v>3</v>
      </c>
      <c r="L5" s="5">
        <v>0.69566465277777778</v>
      </c>
      <c r="M5" s="14">
        <v>10156</v>
      </c>
      <c r="N5" s="14" t="s">
        <v>45</v>
      </c>
      <c r="O5" s="14">
        <v>9003</v>
      </c>
      <c r="P5" s="16">
        <v>0.4</v>
      </c>
      <c r="Q5" s="14">
        <v>9003</v>
      </c>
      <c r="R5" s="14">
        <v>0.5</v>
      </c>
      <c r="S5" s="14">
        <v>9007</v>
      </c>
      <c r="T5" s="14">
        <v>0.4</v>
      </c>
      <c r="U5" s="14">
        <v>9003</v>
      </c>
      <c r="V5" s="14">
        <v>0.5</v>
      </c>
      <c r="W5" s="16">
        <f t="shared" si="0"/>
        <v>0.95</v>
      </c>
      <c r="X5" s="1" t="s">
        <v>16</v>
      </c>
      <c r="Y5" s="14">
        <f>Y3/Y4</f>
        <v>100.02128573720218</v>
      </c>
      <c r="Z5" s="16">
        <f t="shared" si="1"/>
        <v>0.67</v>
      </c>
      <c r="AA5" s="14">
        <f t="shared" si="2"/>
        <v>0.9763466069791954</v>
      </c>
      <c r="AB5" s="14">
        <f t="shared" si="3"/>
        <v>3.0611761702894156</v>
      </c>
      <c r="AC5" s="16">
        <f t="shared" si="4"/>
        <v>0.38</v>
      </c>
      <c r="AD5" s="14">
        <f t="shared" si="5"/>
        <v>-0.32108786563289077</v>
      </c>
      <c r="AE5" s="14">
        <f t="shared" si="6"/>
        <v>2.2622074717982605</v>
      </c>
    </row>
    <row r="6" spans="1:31" x14ac:dyDescent="0.25">
      <c r="A6" s="16">
        <v>4</v>
      </c>
      <c r="B6" s="17">
        <v>0.69612784722222221</v>
      </c>
      <c r="C6" s="16">
        <v>113</v>
      </c>
      <c r="D6" s="16">
        <v>0</v>
      </c>
      <c r="E6" s="16">
        <v>103</v>
      </c>
      <c r="F6" s="16">
        <v>6</v>
      </c>
      <c r="G6" s="16" t="s">
        <v>45</v>
      </c>
      <c r="H6" s="16">
        <v>49.07</v>
      </c>
      <c r="I6" s="16">
        <v>98</v>
      </c>
      <c r="J6" s="16">
        <v>0.13</v>
      </c>
      <c r="K6" s="16">
        <v>4</v>
      </c>
      <c r="L6" s="5">
        <v>0.69612784722222221</v>
      </c>
      <c r="M6" s="14">
        <v>113</v>
      </c>
      <c r="N6" s="14" t="s">
        <v>45</v>
      </c>
      <c r="O6" s="14">
        <v>9003</v>
      </c>
      <c r="P6" s="16">
        <v>0.4</v>
      </c>
      <c r="Q6" s="14">
        <v>9003</v>
      </c>
      <c r="R6" s="14">
        <v>0.5</v>
      </c>
      <c r="S6" s="14">
        <v>9007</v>
      </c>
      <c r="T6" s="14">
        <v>0.4</v>
      </c>
      <c r="U6" s="14">
        <v>9003</v>
      </c>
      <c r="V6" s="14">
        <v>0.5</v>
      </c>
      <c r="W6" s="16">
        <f t="shared" si="0"/>
        <v>0.95</v>
      </c>
      <c r="X6" s="14" t="s">
        <v>17</v>
      </c>
      <c r="Y6" s="14">
        <f>MIN(I3:I21)</f>
        <v>96</v>
      </c>
      <c r="Z6" s="16">
        <f t="shared" si="1"/>
        <v>0.67</v>
      </c>
      <c r="AA6" s="14">
        <f t="shared" si="2"/>
        <v>0.9763466069791954</v>
      </c>
      <c r="AB6" s="14">
        <f t="shared" si="3"/>
        <v>3.0611761702894156</v>
      </c>
      <c r="AC6" s="16">
        <f t="shared" si="4"/>
        <v>0.38</v>
      </c>
      <c r="AD6" s="14">
        <f t="shared" si="5"/>
        <v>-0.32108786563289077</v>
      </c>
      <c r="AE6" s="14">
        <f t="shared" si="6"/>
        <v>2.2622074717982605</v>
      </c>
    </row>
    <row r="7" spans="1:31" x14ac:dyDescent="0.25">
      <c r="A7" s="16">
        <v>5</v>
      </c>
      <c r="B7" s="17">
        <v>0.69659106481481492</v>
      </c>
      <c r="C7" s="16">
        <v>5113</v>
      </c>
      <c r="D7" s="16">
        <v>0</v>
      </c>
      <c r="E7" s="16">
        <v>5101</v>
      </c>
      <c r="F7" s="16">
        <v>8</v>
      </c>
      <c r="G7" s="16" t="s">
        <v>45</v>
      </c>
      <c r="H7" s="16">
        <v>49.04</v>
      </c>
      <c r="I7" s="16">
        <v>98</v>
      </c>
      <c r="J7" s="16">
        <v>7.0000000000000007E-2</v>
      </c>
      <c r="K7" s="16">
        <v>5</v>
      </c>
      <c r="L7" s="5">
        <v>0.69659106481481492</v>
      </c>
      <c r="M7" s="14">
        <v>5113</v>
      </c>
      <c r="N7" s="14" t="s">
        <v>45</v>
      </c>
      <c r="O7" s="14">
        <v>9003</v>
      </c>
      <c r="P7" s="16">
        <v>0.4</v>
      </c>
      <c r="Q7" s="14">
        <v>9003</v>
      </c>
      <c r="R7" s="14">
        <v>0.5</v>
      </c>
      <c r="S7" s="14">
        <v>9007</v>
      </c>
      <c r="T7" s="14">
        <v>0.4</v>
      </c>
      <c r="U7" s="14">
        <v>9003</v>
      </c>
      <c r="V7" s="14">
        <v>0.5</v>
      </c>
      <c r="W7" s="16">
        <f t="shared" si="0"/>
        <v>0.6</v>
      </c>
      <c r="X7" s="14" t="s">
        <v>49</v>
      </c>
      <c r="Y7" s="14">
        <f>MAX(I3:I21)</f>
        <v>99</v>
      </c>
      <c r="Z7" s="16">
        <f t="shared" si="1"/>
        <v>0.67</v>
      </c>
      <c r="AA7" s="14">
        <f t="shared" si="2"/>
        <v>0.9763466069791954</v>
      </c>
      <c r="AB7" s="14">
        <f t="shared" si="3"/>
        <v>3.0611761702894156</v>
      </c>
      <c r="AC7" s="16">
        <f t="shared" si="4"/>
        <v>0</v>
      </c>
      <c r="AD7" s="14">
        <f t="shared" si="5"/>
        <v>-1.5832953374311514</v>
      </c>
      <c r="AE7" s="14">
        <f t="shared" si="6"/>
        <v>1</v>
      </c>
    </row>
    <row r="8" spans="1:31" x14ac:dyDescent="0.25">
      <c r="A8" s="16">
        <v>6</v>
      </c>
      <c r="B8" s="17">
        <v>0.69705425925925935</v>
      </c>
      <c r="C8" s="16">
        <v>66</v>
      </c>
      <c r="D8" s="16">
        <v>1</v>
      </c>
      <c r="E8" s="16">
        <v>53</v>
      </c>
      <c r="F8" s="16">
        <v>7</v>
      </c>
      <c r="G8" s="16" t="s">
        <v>45</v>
      </c>
      <c r="H8" s="16">
        <v>49.04</v>
      </c>
      <c r="I8" s="16">
        <v>98</v>
      </c>
      <c r="J8" s="16">
        <v>7.0000000000000007E-2</v>
      </c>
      <c r="K8" s="16">
        <v>6</v>
      </c>
      <c r="L8" s="5">
        <v>0.69705425925925935</v>
      </c>
      <c r="M8" s="14">
        <v>66</v>
      </c>
      <c r="N8" s="14" t="s">
        <v>45</v>
      </c>
      <c r="O8" s="14">
        <v>9003</v>
      </c>
      <c r="P8" s="16">
        <v>0.4</v>
      </c>
      <c r="Q8" s="14">
        <v>9003</v>
      </c>
      <c r="R8" s="14">
        <v>0.5</v>
      </c>
      <c r="S8" s="14">
        <v>9007</v>
      </c>
      <c r="T8" s="14">
        <v>0.4</v>
      </c>
      <c r="U8" s="14">
        <v>9003</v>
      </c>
      <c r="V8" s="14">
        <v>0.5</v>
      </c>
      <c r="W8" s="16">
        <f t="shared" si="0"/>
        <v>0.6</v>
      </c>
      <c r="X8" s="14" t="s">
        <v>20</v>
      </c>
      <c r="Y8" s="14">
        <f>-MIN(AA3:AA21)</f>
        <v>1.0848295633102203</v>
      </c>
      <c r="Z8" s="16">
        <f t="shared" si="1"/>
        <v>0.67</v>
      </c>
      <c r="AA8" s="14">
        <f t="shared" si="2"/>
        <v>0.9763466069791954</v>
      </c>
      <c r="AB8" s="14">
        <f t="shared" si="3"/>
        <v>3.0611761702894156</v>
      </c>
      <c r="AC8" s="16">
        <f t="shared" si="4"/>
        <v>0</v>
      </c>
      <c r="AD8" s="14">
        <f t="shared" si="5"/>
        <v>-1.5832953374311514</v>
      </c>
      <c r="AE8" s="14">
        <f t="shared" si="6"/>
        <v>1</v>
      </c>
    </row>
    <row r="9" spans="1:31" x14ac:dyDescent="0.25">
      <c r="A9" s="16">
        <v>7</v>
      </c>
      <c r="B9" s="17">
        <v>0.69751746527777769</v>
      </c>
      <c r="C9" s="16">
        <v>4206</v>
      </c>
      <c r="D9" s="16">
        <v>1</v>
      </c>
      <c r="E9" s="16">
        <v>4196</v>
      </c>
      <c r="F9" s="16">
        <v>5</v>
      </c>
      <c r="G9" s="16" t="s">
        <v>45</v>
      </c>
      <c r="H9" s="16">
        <v>49.06</v>
      </c>
      <c r="I9" s="16">
        <v>98</v>
      </c>
      <c r="J9" s="16">
        <v>0.11</v>
      </c>
      <c r="K9" s="16">
        <v>7</v>
      </c>
      <c r="L9" s="5">
        <v>0.69751746527777769</v>
      </c>
      <c r="M9" s="14">
        <v>4206</v>
      </c>
      <c r="N9" s="14" t="s">
        <v>45</v>
      </c>
      <c r="O9" s="14">
        <v>9003</v>
      </c>
      <c r="P9" s="16">
        <v>0.4</v>
      </c>
      <c r="Q9" s="14">
        <v>9003</v>
      </c>
      <c r="R9" s="14">
        <v>0.5</v>
      </c>
      <c r="S9" s="14">
        <v>9007</v>
      </c>
      <c r="T9" s="14">
        <v>0.4</v>
      </c>
      <c r="U9" s="14">
        <v>9003</v>
      </c>
      <c r="V9" s="14">
        <v>0.5</v>
      </c>
      <c r="W9" s="16">
        <f t="shared" si="0"/>
        <v>0.83</v>
      </c>
      <c r="Z9" s="16">
        <f t="shared" si="1"/>
        <v>0.67</v>
      </c>
      <c r="AA9" s="14">
        <f t="shared" si="2"/>
        <v>0.9763466069791954</v>
      </c>
      <c r="AB9" s="14">
        <f t="shared" si="3"/>
        <v>3.0611761702894156</v>
      </c>
      <c r="AC9" s="16">
        <f t="shared" si="4"/>
        <v>0.25</v>
      </c>
      <c r="AD9" s="14">
        <f t="shared" si="5"/>
        <v>-0.74182368956564437</v>
      </c>
      <c r="AE9" s="14">
        <f t="shared" si="6"/>
        <v>1.8414716478655069</v>
      </c>
    </row>
    <row r="10" spans="1:31" x14ac:dyDescent="0.25">
      <c r="A10" s="16">
        <v>11</v>
      </c>
      <c r="B10" s="17">
        <v>0.69937031250000004</v>
      </c>
      <c r="C10" s="16">
        <v>3902</v>
      </c>
      <c r="D10" s="16">
        <v>0</v>
      </c>
      <c r="E10" s="16">
        <v>3893</v>
      </c>
      <c r="F10" s="16">
        <v>6</v>
      </c>
      <c r="G10" s="16" t="s">
        <v>45</v>
      </c>
      <c r="H10" s="16">
        <v>48.59</v>
      </c>
      <c r="I10" s="16">
        <v>97</v>
      </c>
      <c r="J10" s="16">
        <v>0.18</v>
      </c>
      <c r="K10" s="16">
        <v>11</v>
      </c>
      <c r="L10" s="5">
        <v>0.69937031250000004</v>
      </c>
      <c r="M10" s="14">
        <v>3902</v>
      </c>
      <c r="N10" s="14" t="s">
        <v>45</v>
      </c>
      <c r="O10" s="14">
        <v>9003</v>
      </c>
      <c r="P10" s="16">
        <v>0.4</v>
      </c>
      <c r="Q10" s="14">
        <v>9003</v>
      </c>
      <c r="R10" s="14">
        <v>0.5</v>
      </c>
      <c r="S10" s="14">
        <v>9007</v>
      </c>
      <c r="T10" s="14">
        <v>0.4</v>
      </c>
      <c r="U10" s="14">
        <v>9003</v>
      </c>
      <c r="V10" s="14">
        <v>0.5</v>
      </c>
      <c r="W10" s="16">
        <f t="shared" si="0"/>
        <v>0.92</v>
      </c>
      <c r="X10" s="3" t="s">
        <v>21</v>
      </c>
      <c r="Z10" s="16">
        <f t="shared" si="1"/>
        <v>0.33</v>
      </c>
      <c r="AA10" s="14">
        <f t="shared" si="2"/>
        <v>-5.4241478165512481E-2</v>
      </c>
      <c r="AB10" s="14">
        <f t="shared" si="3"/>
        <v>2.030588085144708</v>
      </c>
      <c r="AC10" s="16">
        <f t="shared" si="4"/>
        <v>0.69</v>
      </c>
      <c r="AD10" s="14">
        <f t="shared" si="5"/>
        <v>0.73075169419899277</v>
      </c>
      <c r="AE10" s="14">
        <f t="shared" si="6"/>
        <v>3.3140470316301442</v>
      </c>
    </row>
    <row r="11" spans="1:31" x14ac:dyDescent="0.25">
      <c r="A11" s="16">
        <v>12</v>
      </c>
      <c r="B11" s="17">
        <v>0.69983353009259253</v>
      </c>
      <c r="C11" s="16">
        <v>66</v>
      </c>
      <c r="D11" s="16">
        <v>0</v>
      </c>
      <c r="E11" s="16">
        <v>56</v>
      </c>
      <c r="F11" s="16">
        <v>5</v>
      </c>
      <c r="G11" s="16" t="s">
        <v>45</v>
      </c>
      <c r="H11" s="16">
        <v>48.59</v>
      </c>
      <c r="I11" s="16">
        <v>97</v>
      </c>
      <c r="J11" s="16">
        <v>0.18</v>
      </c>
      <c r="K11" s="16">
        <v>12</v>
      </c>
      <c r="L11" s="5">
        <v>0.69983353009259253</v>
      </c>
      <c r="M11" s="14">
        <v>66</v>
      </c>
      <c r="N11" s="14" t="s">
        <v>45</v>
      </c>
      <c r="O11" s="14">
        <v>9003</v>
      </c>
      <c r="P11" s="16">
        <v>0.4</v>
      </c>
      <c r="Q11" s="14">
        <v>9003</v>
      </c>
      <c r="R11" s="14">
        <v>0.5</v>
      </c>
      <c r="S11" s="14">
        <v>9007</v>
      </c>
      <c r="T11" s="14">
        <v>0.4</v>
      </c>
      <c r="U11" s="14">
        <v>9003</v>
      </c>
      <c r="V11" s="14">
        <v>0.5</v>
      </c>
      <c r="W11" s="16">
        <f t="shared" si="0"/>
        <v>0.92</v>
      </c>
      <c r="X11" s="14" t="s">
        <v>14</v>
      </c>
      <c r="Y11" s="14">
        <f>AVERAGE(J3:J82)</f>
        <v>0.14526315789473684</v>
      </c>
      <c r="Z11" s="16">
        <f t="shared" si="1"/>
        <v>0.33</v>
      </c>
      <c r="AA11" s="14">
        <f t="shared" si="2"/>
        <v>-5.4241478165512481E-2</v>
      </c>
      <c r="AB11" s="14">
        <f t="shared" si="3"/>
        <v>2.030588085144708</v>
      </c>
      <c r="AC11" s="16">
        <f t="shared" si="4"/>
        <v>0.69</v>
      </c>
      <c r="AD11" s="14">
        <f t="shared" si="5"/>
        <v>0.73075169419899277</v>
      </c>
      <c r="AE11" s="14">
        <f t="shared" si="6"/>
        <v>3.3140470316301442</v>
      </c>
    </row>
    <row r="12" spans="1:31" x14ac:dyDescent="0.25">
      <c r="A12" s="16">
        <v>13</v>
      </c>
      <c r="B12" s="17">
        <v>0.70029674768518513</v>
      </c>
      <c r="C12" s="16">
        <v>4047</v>
      </c>
      <c r="D12" s="16">
        <v>1</v>
      </c>
      <c r="E12" s="16">
        <v>4038</v>
      </c>
      <c r="F12" s="16">
        <v>5</v>
      </c>
      <c r="G12" s="16" t="s">
        <v>45</v>
      </c>
      <c r="H12" s="16">
        <v>48.57</v>
      </c>
      <c r="I12" s="16">
        <v>97</v>
      </c>
      <c r="J12" s="16">
        <v>0.14000000000000001</v>
      </c>
      <c r="K12" s="16">
        <v>13</v>
      </c>
      <c r="L12" s="5">
        <v>0.70029674768518513</v>
      </c>
      <c r="M12" s="14">
        <v>4047</v>
      </c>
      <c r="N12" s="14" t="s">
        <v>45</v>
      </c>
      <c r="O12" s="14">
        <v>9003</v>
      </c>
      <c r="P12" s="16">
        <v>0.4</v>
      </c>
      <c r="Q12" s="14">
        <v>9005</v>
      </c>
      <c r="R12" s="14">
        <v>0.5</v>
      </c>
      <c r="S12" s="14">
        <v>9006</v>
      </c>
      <c r="T12" s="14">
        <v>0.4</v>
      </c>
      <c r="U12" s="14">
        <v>9003</v>
      </c>
      <c r="V12" s="14">
        <v>0.5</v>
      </c>
      <c r="W12" s="16">
        <f t="shared" si="0"/>
        <v>0.69</v>
      </c>
      <c r="X12" s="14" t="s">
        <v>15</v>
      </c>
      <c r="Y12" s="14">
        <f>STDEV(J3:J82)</f>
        <v>4.7535766774156635E-2</v>
      </c>
      <c r="Z12" s="16">
        <f t="shared" si="1"/>
        <v>0.33</v>
      </c>
      <c r="AA12" s="14">
        <f t="shared" si="2"/>
        <v>-5.4241478165512481E-2</v>
      </c>
      <c r="AB12" s="14">
        <f t="shared" si="3"/>
        <v>2.030588085144708</v>
      </c>
      <c r="AC12" s="16">
        <f t="shared" si="4"/>
        <v>0.44</v>
      </c>
      <c r="AD12" s="14">
        <f t="shared" si="5"/>
        <v>-0.11071995366651384</v>
      </c>
      <c r="AE12" s="14">
        <f t="shared" si="6"/>
        <v>2.4725753837646378</v>
      </c>
    </row>
    <row r="13" spans="1:31" x14ac:dyDescent="0.25">
      <c r="A13" s="16">
        <v>14</v>
      </c>
      <c r="B13" s="17">
        <v>0.70075996527777784</v>
      </c>
      <c r="C13" s="16">
        <v>10927</v>
      </c>
      <c r="D13" s="16">
        <v>0</v>
      </c>
      <c r="E13" s="16">
        <v>10919</v>
      </c>
      <c r="F13" s="16">
        <v>5</v>
      </c>
      <c r="G13" s="16" t="s">
        <v>45</v>
      </c>
      <c r="H13" s="16">
        <v>48.57</v>
      </c>
      <c r="I13" s="16">
        <v>97</v>
      </c>
      <c r="J13" s="16">
        <v>0.14000000000000001</v>
      </c>
      <c r="K13" s="16">
        <v>14</v>
      </c>
      <c r="L13" s="5">
        <v>0.70075996527777784</v>
      </c>
      <c r="M13" s="14">
        <v>10927</v>
      </c>
      <c r="N13" s="14" t="s">
        <v>45</v>
      </c>
      <c r="O13" s="14">
        <v>9003</v>
      </c>
      <c r="P13" s="16">
        <v>0.4</v>
      </c>
      <c r="Q13" s="14">
        <v>9003</v>
      </c>
      <c r="R13" s="14">
        <v>0.5</v>
      </c>
      <c r="S13" s="14">
        <v>9007</v>
      </c>
      <c r="T13" s="14">
        <v>0.4</v>
      </c>
      <c r="U13" s="14">
        <v>9003</v>
      </c>
      <c r="V13" s="14">
        <v>0.5</v>
      </c>
      <c r="W13" s="16">
        <f t="shared" si="0"/>
        <v>0.69</v>
      </c>
      <c r="X13" s="1" t="s">
        <v>16</v>
      </c>
      <c r="Y13" s="14">
        <f>Y11/Y12</f>
        <v>3.0558707211957885</v>
      </c>
      <c r="Z13" s="16">
        <f t="shared" si="1"/>
        <v>0.33</v>
      </c>
      <c r="AA13" s="14">
        <f t="shared" si="2"/>
        <v>-5.4241478165512481E-2</v>
      </c>
      <c r="AB13" s="14">
        <f t="shared" si="3"/>
        <v>2.030588085144708</v>
      </c>
      <c r="AC13" s="16">
        <f t="shared" si="4"/>
        <v>0.44</v>
      </c>
      <c r="AD13" s="14">
        <f t="shared" si="5"/>
        <v>-0.11071995366651384</v>
      </c>
      <c r="AE13" s="14">
        <f t="shared" si="6"/>
        <v>2.4725753837646378</v>
      </c>
    </row>
    <row r="14" spans="1:31" x14ac:dyDescent="0.25">
      <c r="A14" s="16">
        <v>15</v>
      </c>
      <c r="B14" s="17">
        <v>0.70122318287037044</v>
      </c>
      <c r="C14" s="16">
        <v>56</v>
      </c>
      <c r="D14" s="16">
        <v>0</v>
      </c>
      <c r="E14" s="16">
        <v>46</v>
      </c>
      <c r="F14" s="16">
        <v>6</v>
      </c>
      <c r="G14" s="16" t="s">
        <v>45</v>
      </c>
      <c r="H14" s="16">
        <v>48.57</v>
      </c>
      <c r="I14" s="16">
        <v>97</v>
      </c>
      <c r="J14" s="16">
        <v>0.14000000000000001</v>
      </c>
      <c r="K14" s="16">
        <v>15</v>
      </c>
      <c r="L14" s="5">
        <v>0.70122318287037044</v>
      </c>
      <c r="M14" s="14">
        <v>56</v>
      </c>
      <c r="N14" s="14" t="s">
        <v>45</v>
      </c>
      <c r="O14" s="14">
        <v>9003</v>
      </c>
      <c r="P14" s="16">
        <v>0.4</v>
      </c>
      <c r="Q14" s="14">
        <v>9003</v>
      </c>
      <c r="R14" s="14">
        <v>0.5</v>
      </c>
      <c r="S14" s="14">
        <v>9007</v>
      </c>
      <c r="T14" s="14">
        <v>0.4</v>
      </c>
      <c r="U14" s="14">
        <v>9003</v>
      </c>
      <c r="V14" s="14">
        <v>0.5</v>
      </c>
      <c r="W14" s="16">
        <f t="shared" si="0"/>
        <v>0.69</v>
      </c>
      <c r="X14" s="14" t="s">
        <v>17</v>
      </c>
      <c r="Y14" s="14">
        <f>MIN(J3:J82)</f>
        <v>7.0000000000000007E-2</v>
      </c>
      <c r="Z14" s="16">
        <f t="shared" si="1"/>
        <v>0.33</v>
      </c>
      <c r="AA14" s="14">
        <f t="shared" si="2"/>
        <v>-5.4241478165512481E-2</v>
      </c>
      <c r="AB14" s="14">
        <f t="shared" si="3"/>
        <v>2.030588085144708</v>
      </c>
      <c r="AC14" s="16">
        <f t="shared" si="4"/>
        <v>0.44</v>
      </c>
      <c r="AD14" s="14">
        <f t="shared" si="5"/>
        <v>-0.11071995366651384</v>
      </c>
      <c r="AE14" s="14">
        <f t="shared" si="6"/>
        <v>2.4725753837646378</v>
      </c>
    </row>
    <row r="15" spans="1:31" x14ac:dyDescent="0.25">
      <c r="A15" s="16">
        <v>16</v>
      </c>
      <c r="B15" s="17">
        <v>0.70168638888888879</v>
      </c>
      <c r="C15" s="16">
        <v>45854</v>
      </c>
      <c r="D15" s="16">
        <v>0</v>
      </c>
      <c r="E15" s="16">
        <v>45845</v>
      </c>
      <c r="F15" s="16">
        <v>6</v>
      </c>
      <c r="G15" s="16" t="s">
        <v>45</v>
      </c>
      <c r="H15" s="16">
        <v>48.09</v>
      </c>
      <c r="I15" s="16">
        <v>96</v>
      </c>
      <c r="J15" s="16">
        <v>0.17</v>
      </c>
      <c r="K15" s="16">
        <v>16</v>
      </c>
      <c r="L15" s="5">
        <v>0.70168638888888879</v>
      </c>
      <c r="M15" s="14">
        <v>45854</v>
      </c>
      <c r="N15" s="14" t="s">
        <v>45</v>
      </c>
      <c r="O15" s="14">
        <v>9003</v>
      </c>
      <c r="P15" s="16">
        <v>0.4</v>
      </c>
      <c r="Q15" s="14">
        <v>9005</v>
      </c>
      <c r="R15" s="14">
        <v>0.5</v>
      </c>
      <c r="S15" s="14">
        <v>9006</v>
      </c>
      <c r="T15" s="14">
        <v>0.4</v>
      </c>
      <c r="U15" s="14">
        <v>9003</v>
      </c>
      <c r="V15" s="14">
        <v>0.5</v>
      </c>
      <c r="W15" s="16">
        <f t="shared" si="0"/>
        <v>0.56999999999999995</v>
      </c>
      <c r="X15" s="14" t="s">
        <v>49</v>
      </c>
      <c r="Y15" s="14">
        <f>MAX(J3:J82)</f>
        <v>0.23</v>
      </c>
      <c r="Z15" s="16">
        <f t="shared" si="1"/>
        <v>0</v>
      </c>
      <c r="AA15" s="14">
        <f t="shared" si="2"/>
        <v>-1.0848295633102203</v>
      </c>
      <c r="AB15" s="14">
        <f t="shared" si="3"/>
        <v>1</v>
      </c>
      <c r="AC15" s="16">
        <f t="shared" si="4"/>
        <v>0.63</v>
      </c>
      <c r="AD15" s="14">
        <f t="shared" si="5"/>
        <v>0.52038378223261639</v>
      </c>
      <c r="AE15" s="14">
        <f t="shared" si="6"/>
        <v>3.1036791196637679</v>
      </c>
    </row>
    <row r="16" spans="1:31" x14ac:dyDescent="0.25">
      <c r="A16" s="16">
        <v>17</v>
      </c>
      <c r="B16" s="17">
        <v>0.70214959490740736</v>
      </c>
      <c r="C16" s="16">
        <v>13215</v>
      </c>
      <c r="D16" s="16">
        <v>0</v>
      </c>
      <c r="E16" s="16">
        <v>13204</v>
      </c>
      <c r="F16" s="16">
        <v>7</v>
      </c>
      <c r="G16" s="16" t="s">
        <v>45</v>
      </c>
      <c r="H16" s="16">
        <v>48.08</v>
      </c>
      <c r="I16" s="16">
        <v>96</v>
      </c>
      <c r="J16" s="16">
        <v>0.16</v>
      </c>
      <c r="K16" s="16">
        <v>17</v>
      </c>
      <c r="L16" s="5">
        <v>0.70214959490740736</v>
      </c>
      <c r="M16" s="14">
        <v>13215</v>
      </c>
      <c r="N16" s="14" t="s">
        <v>45</v>
      </c>
      <c r="O16" s="14">
        <v>9003</v>
      </c>
      <c r="P16" s="16">
        <v>0.4</v>
      </c>
      <c r="Q16" s="14">
        <v>9005</v>
      </c>
      <c r="R16" s="14">
        <v>0.5</v>
      </c>
      <c r="S16" s="14">
        <v>9006</v>
      </c>
      <c r="T16" s="14">
        <v>0.4</v>
      </c>
      <c r="U16" s="14">
        <v>9003</v>
      </c>
      <c r="V16" s="14">
        <v>0.5</v>
      </c>
      <c r="W16" s="16">
        <f t="shared" si="0"/>
        <v>0.5</v>
      </c>
      <c r="X16" s="14" t="s">
        <v>20</v>
      </c>
      <c r="Y16" s="14">
        <f>-MIN(AD3:AD82)</f>
        <v>1.5832953374311514</v>
      </c>
      <c r="Z16" s="16">
        <f t="shared" si="1"/>
        <v>0</v>
      </c>
      <c r="AA16" s="14">
        <f t="shared" si="2"/>
        <v>-1.0848295633102203</v>
      </c>
      <c r="AB16" s="14">
        <f t="shared" si="3"/>
        <v>1</v>
      </c>
      <c r="AC16" s="16">
        <f t="shared" si="4"/>
        <v>0.56000000000000005</v>
      </c>
      <c r="AD16" s="14">
        <f t="shared" si="5"/>
        <v>0.31001587026623945</v>
      </c>
      <c r="AE16" s="14">
        <f t="shared" si="6"/>
        <v>2.8933112076973906</v>
      </c>
    </row>
    <row r="17" spans="1:31" x14ac:dyDescent="0.25">
      <c r="A17" s="16">
        <v>18</v>
      </c>
      <c r="B17" s="17">
        <v>0.70261280092592593</v>
      </c>
      <c r="C17" s="16">
        <v>12416</v>
      </c>
      <c r="D17" s="16">
        <v>1</v>
      </c>
      <c r="E17" s="16">
        <v>12401</v>
      </c>
      <c r="F17" s="16">
        <v>11</v>
      </c>
      <c r="G17" s="16" t="s">
        <v>45</v>
      </c>
      <c r="H17" s="16">
        <v>48.12</v>
      </c>
      <c r="I17" s="16">
        <v>96</v>
      </c>
      <c r="J17" s="16">
        <v>0.23</v>
      </c>
      <c r="K17" s="16">
        <v>18</v>
      </c>
      <c r="L17" s="5">
        <v>0.70261280092592593</v>
      </c>
      <c r="M17" s="14">
        <v>12416</v>
      </c>
      <c r="N17" s="14" t="s">
        <v>45</v>
      </c>
      <c r="O17" s="14">
        <v>9003</v>
      </c>
      <c r="P17" s="16">
        <v>0.4</v>
      </c>
      <c r="Q17" s="14">
        <v>9005</v>
      </c>
      <c r="R17" s="14">
        <v>0.5</v>
      </c>
      <c r="S17" s="14">
        <v>9006</v>
      </c>
      <c r="T17" s="14">
        <v>0.4</v>
      </c>
      <c r="U17" s="14">
        <v>9003</v>
      </c>
      <c r="V17" s="14">
        <v>0.5</v>
      </c>
      <c r="W17" s="16">
        <f t="shared" si="0"/>
        <v>0.9</v>
      </c>
      <c r="Z17" s="16">
        <f t="shared" si="1"/>
        <v>0</v>
      </c>
      <c r="AA17" s="14">
        <f t="shared" si="2"/>
        <v>-1.0848295633102203</v>
      </c>
      <c r="AB17" s="14">
        <f t="shared" si="3"/>
        <v>1</v>
      </c>
      <c r="AC17" s="16">
        <f t="shared" si="4"/>
        <v>1</v>
      </c>
      <c r="AD17" s="14">
        <f t="shared" si="5"/>
        <v>1.7825912540308768</v>
      </c>
      <c r="AE17" s="14">
        <f t="shared" si="6"/>
        <v>4.3658865914620284</v>
      </c>
    </row>
    <row r="18" spans="1:31" x14ac:dyDescent="0.25">
      <c r="A18" s="16">
        <v>19</v>
      </c>
      <c r="B18" s="17">
        <v>0.70307600694444439</v>
      </c>
      <c r="C18" s="16">
        <v>77</v>
      </c>
      <c r="D18" s="16">
        <v>0</v>
      </c>
      <c r="E18" s="16">
        <v>70</v>
      </c>
      <c r="F18" s="16">
        <v>4</v>
      </c>
      <c r="G18" s="16" t="s">
        <v>45</v>
      </c>
      <c r="H18" s="16">
        <v>48.12</v>
      </c>
      <c r="I18" s="16">
        <v>96</v>
      </c>
      <c r="J18" s="16">
        <v>0.23</v>
      </c>
      <c r="K18" s="16">
        <v>19</v>
      </c>
      <c r="L18" s="5">
        <v>0.70307600694444439</v>
      </c>
      <c r="M18" s="14">
        <v>77</v>
      </c>
      <c r="N18" s="14" t="s">
        <v>45</v>
      </c>
      <c r="O18" s="14">
        <v>9003</v>
      </c>
      <c r="P18" s="16">
        <v>0.4</v>
      </c>
      <c r="Q18" s="14">
        <v>9005</v>
      </c>
      <c r="R18" s="14">
        <v>0.5</v>
      </c>
      <c r="S18" s="14">
        <v>9006</v>
      </c>
      <c r="T18" s="14">
        <v>0.4</v>
      </c>
      <c r="U18" s="14">
        <v>9003</v>
      </c>
      <c r="V18" s="14">
        <v>0.5</v>
      </c>
      <c r="W18" s="16">
        <f t="shared" si="0"/>
        <v>0.9</v>
      </c>
      <c r="Z18" s="16">
        <f t="shared" si="1"/>
        <v>0</v>
      </c>
      <c r="AA18" s="14">
        <f t="shared" si="2"/>
        <v>-1.0848295633102203</v>
      </c>
      <c r="AB18" s="14">
        <f t="shared" si="3"/>
        <v>1</v>
      </c>
      <c r="AC18" s="16">
        <f t="shared" si="4"/>
        <v>1</v>
      </c>
      <c r="AD18" s="14">
        <f t="shared" si="5"/>
        <v>1.7825912540308768</v>
      </c>
      <c r="AE18" s="14">
        <f t="shared" si="6"/>
        <v>4.3658865914620284</v>
      </c>
    </row>
    <row r="19" spans="1:31" x14ac:dyDescent="0.25">
      <c r="A19" s="16">
        <v>20</v>
      </c>
      <c r="B19" s="17">
        <v>0.70353921296296296</v>
      </c>
      <c r="C19" s="16">
        <v>6223</v>
      </c>
      <c r="D19" s="16">
        <v>0</v>
      </c>
      <c r="E19" s="16">
        <v>6216</v>
      </c>
      <c r="F19" s="16">
        <v>4</v>
      </c>
      <c r="G19" s="16" t="s">
        <v>45</v>
      </c>
      <c r="H19" s="16">
        <v>48.05</v>
      </c>
      <c r="I19" s="16">
        <v>96</v>
      </c>
      <c r="J19" s="16">
        <v>0.09</v>
      </c>
      <c r="K19" s="16">
        <v>20</v>
      </c>
      <c r="L19" s="5">
        <v>0.70353921296296296</v>
      </c>
      <c r="M19" s="14">
        <v>6223</v>
      </c>
      <c r="N19" s="14" t="s">
        <v>45</v>
      </c>
      <c r="O19" s="14">
        <v>9003</v>
      </c>
      <c r="P19" s="16">
        <v>0.4</v>
      </c>
      <c r="Q19" s="14">
        <v>9005</v>
      </c>
      <c r="R19" s="14">
        <v>0.5</v>
      </c>
      <c r="S19" s="14">
        <v>9006</v>
      </c>
      <c r="T19" s="14">
        <v>0.4</v>
      </c>
      <c r="U19" s="14">
        <v>9003</v>
      </c>
      <c r="V19" s="14">
        <v>0.5</v>
      </c>
      <c r="W19" s="16">
        <f t="shared" si="0"/>
        <v>0.12</v>
      </c>
      <c r="Z19" s="16">
        <f t="shared" si="1"/>
        <v>0</v>
      </c>
      <c r="AA19" s="14">
        <f t="shared" si="2"/>
        <v>-1.0848295633102203</v>
      </c>
      <c r="AB19" s="14">
        <f t="shared" si="3"/>
        <v>1</v>
      </c>
      <c r="AC19" s="16">
        <f t="shared" si="4"/>
        <v>0.13</v>
      </c>
      <c r="AD19" s="14">
        <f t="shared" si="5"/>
        <v>-1.1625595134983979</v>
      </c>
      <c r="AE19" s="14">
        <f t="shared" si="6"/>
        <v>1.4207358239327534</v>
      </c>
    </row>
    <row r="20" spans="1:31" x14ac:dyDescent="0.25">
      <c r="A20" s="16">
        <v>21</v>
      </c>
      <c r="B20" s="17">
        <v>0.70400243055555556</v>
      </c>
      <c r="C20" s="16">
        <v>42</v>
      </c>
      <c r="D20" s="16">
        <v>0</v>
      </c>
      <c r="E20" s="16">
        <v>36</v>
      </c>
      <c r="F20" s="16">
        <v>4</v>
      </c>
      <c r="G20" s="16" t="s">
        <v>45</v>
      </c>
      <c r="H20" s="16">
        <v>48.05</v>
      </c>
      <c r="I20" s="16">
        <v>96</v>
      </c>
      <c r="J20" s="16">
        <v>0.09</v>
      </c>
      <c r="K20" s="16">
        <v>21</v>
      </c>
      <c r="L20" s="5">
        <v>0.70400243055555556</v>
      </c>
      <c r="M20" s="14">
        <v>42</v>
      </c>
      <c r="N20" s="14" t="s">
        <v>45</v>
      </c>
      <c r="O20" s="14">
        <v>9003</v>
      </c>
      <c r="P20" s="16">
        <v>0.4</v>
      </c>
      <c r="Q20" s="14">
        <v>9005</v>
      </c>
      <c r="R20" s="14">
        <v>0.5</v>
      </c>
      <c r="S20" s="14">
        <v>9006</v>
      </c>
      <c r="T20" s="14">
        <v>0.4</v>
      </c>
      <c r="U20" s="14">
        <v>9003</v>
      </c>
      <c r="V20" s="14">
        <v>0.5</v>
      </c>
      <c r="W20" s="16">
        <f t="shared" si="0"/>
        <v>0.12</v>
      </c>
      <c r="Z20" s="16">
        <f t="shared" si="1"/>
        <v>0</v>
      </c>
      <c r="AA20" s="14">
        <f t="shared" si="2"/>
        <v>-1.0848295633102203</v>
      </c>
      <c r="AB20" s="14">
        <f t="shared" si="3"/>
        <v>1</v>
      </c>
      <c r="AC20" s="16">
        <f t="shared" si="4"/>
        <v>0.13</v>
      </c>
      <c r="AD20" s="14">
        <f t="shared" si="5"/>
        <v>-1.1625595134983979</v>
      </c>
      <c r="AE20" s="14">
        <f t="shared" si="6"/>
        <v>1.4207358239327534</v>
      </c>
    </row>
    <row r="21" spans="1:31" x14ac:dyDescent="0.25">
      <c r="A21" s="16">
        <v>22</v>
      </c>
      <c r="B21" s="17">
        <v>0.70446564814814805</v>
      </c>
      <c r="C21" s="16">
        <v>5995</v>
      </c>
      <c r="D21" s="16">
        <v>1</v>
      </c>
      <c r="E21" s="16">
        <v>5986</v>
      </c>
      <c r="F21" s="16">
        <v>5</v>
      </c>
      <c r="G21" s="16" t="s">
        <v>45</v>
      </c>
      <c r="H21" s="16">
        <v>48.08</v>
      </c>
      <c r="I21" s="16">
        <v>96</v>
      </c>
      <c r="J21" s="16">
        <v>0.17</v>
      </c>
      <c r="K21" s="16">
        <v>22</v>
      </c>
      <c r="L21" s="5">
        <v>0.70446564814814805</v>
      </c>
      <c r="M21" s="14">
        <v>5995</v>
      </c>
      <c r="N21" s="14" t="s">
        <v>45</v>
      </c>
      <c r="O21" s="14">
        <v>9003</v>
      </c>
      <c r="P21" s="16">
        <v>0.4</v>
      </c>
      <c r="Q21" s="14">
        <v>9005</v>
      </c>
      <c r="R21" s="14">
        <v>0.5</v>
      </c>
      <c r="S21" s="14">
        <v>9006</v>
      </c>
      <c r="T21" s="14">
        <v>0.4</v>
      </c>
      <c r="U21" s="14">
        <v>9003</v>
      </c>
      <c r="V21" s="14">
        <v>0.5</v>
      </c>
      <c r="W21" s="16">
        <f t="shared" si="0"/>
        <v>0.56999999999999995</v>
      </c>
      <c r="Z21" s="16">
        <f t="shared" si="1"/>
        <v>0</v>
      </c>
      <c r="AA21" s="14">
        <f t="shared" si="2"/>
        <v>-1.0848295633102203</v>
      </c>
      <c r="AB21" s="14">
        <f t="shared" si="3"/>
        <v>1</v>
      </c>
      <c r="AC21" s="16">
        <f t="shared" si="4"/>
        <v>0.63</v>
      </c>
      <c r="AD21" s="14">
        <f t="shared" si="5"/>
        <v>0.52038378223261639</v>
      </c>
      <c r="AE21" s="14">
        <f t="shared" si="6"/>
        <v>3.1036791196637679</v>
      </c>
    </row>
    <row r="22" spans="1:31" x14ac:dyDescent="0.25">
      <c r="B22" s="5"/>
      <c r="L22" s="5"/>
    </row>
    <row r="23" spans="1:31" x14ac:dyDescent="0.25">
      <c r="B23" s="5"/>
      <c r="L23" s="5"/>
    </row>
    <row r="24" spans="1:31" x14ac:dyDescent="0.25">
      <c r="B24" s="5"/>
      <c r="L24" s="5"/>
    </row>
    <row r="25" spans="1:31" x14ac:dyDescent="0.25">
      <c r="B25" s="5"/>
      <c r="L25" s="5"/>
    </row>
    <row r="26" spans="1:31" x14ac:dyDescent="0.25">
      <c r="B26" s="5"/>
      <c r="L26" s="5"/>
    </row>
    <row r="27" spans="1:31" x14ac:dyDescent="0.25">
      <c r="B27" s="5"/>
      <c r="L27" s="5"/>
    </row>
    <row r="28" spans="1:31" x14ac:dyDescent="0.25">
      <c r="B28" s="5"/>
      <c r="L28" s="5"/>
    </row>
    <row r="29" spans="1:31" x14ac:dyDescent="0.25">
      <c r="B29" s="5"/>
      <c r="L29" s="5"/>
    </row>
    <row r="30" spans="1:31" x14ac:dyDescent="0.25">
      <c r="B30" s="5"/>
      <c r="L30" s="5"/>
    </row>
    <row r="31" spans="1:31" x14ac:dyDescent="0.25">
      <c r="B31" s="5"/>
      <c r="L31" s="5"/>
    </row>
    <row r="32" spans="1:31" x14ac:dyDescent="0.25">
      <c r="B32" s="5"/>
      <c r="L32" s="5"/>
    </row>
    <row r="33" spans="2:12" x14ac:dyDescent="0.25">
      <c r="B33" s="5"/>
      <c r="L33" s="5"/>
    </row>
    <row r="34" spans="2:12" x14ac:dyDescent="0.25">
      <c r="B34" s="5"/>
      <c r="L34" s="5"/>
    </row>
    <row r="35" spans="2:12" x14ac:dyDescent="0.25">
      <c r="B35" s="5"/>
      <c r="L35" s="5"/>
    </row>
    <row r="36" spans="2:12" x14ac:dyDescent="0.25">
      <c r="B36" s="5"/>
      <c r="L36" s="5"/>
    </row>
    <row r="37" spans="2:12" x14ac:dyDescent="0.25">
      <c r="B37" s="5"/>
      <c r="L37" s="5"/>
    </row>
    <row r="38" spans="2:12" x14ac:dyDescent="0.25">
      <c r="B38" s="5"/>
      <c r="L38" s="5"/>
    </row>
    <row r="39" spans="2:12" x14ac:dyDescent="0.25">
      <c r="B39" s="5"/>
      <c r="L39" s="5"/>
    </row>
    <row r="40" spans="2:12" x14ac:dyDescent="0.25">
      <c r="B40" s="5"/>
      <c r="L40" s="5"/>
    </row>
    <row r="41" spans="2:12" x14ac:dyDescent="0.25">
      <c r="B41" s="5"/>
      <c r="L41" s="5"/>
    </row>
    <row r="42" spans="2:12" x14ac:dyDescent="0.25">
      <c r="B42" s="5"/>
      <c r="L42" s="5"/>
    </row>
    <row r="43" spans="2:12" x14ac:dyDescent="0.25">
      <c r="B43" s="5"/>
      <c r="L43" s="5"/>
    </row>
    <row r="44" spans="2:12" x14ac:dyDescent="0.25">
      <c r="B44" s="5"/>
      <c r="L44" s="5"/>
    </row>
    <row r="45" spans="2:12" x14ac:dyDescent="0.25">
      <c r="B45" s="5"/>
      <c r="L45" s="5"/>
    </row>
    <row r="46" spans="2:12" x14ac:dyDescent="0.25">
      <c r="B46" s="5"/>
      <c r="L46" s="5"/>
    </row>
    <row r="47" spans="2:12" x14ac:dyDescent="0.25">
      <c r="B47" s="5"/>
      <c r="L47" s="5"/>
    </row>
    <row r="48" spans="2:12" x14ac:dyDescent="0.25">
      <c r="B48" s="5"/>
      <c r="L48" s="5"/>
    </row>
    <row r="49" spans="2:12" x14ac:dyDescent="0.25">
      <c r="B49" s="5"/>
      <c r="L49" s="5"/>
    </row>
    <row r="50" spans="2:12" x14ac:dyDescent="0.25">
      <c r="B50" s="5"/>
      <c r="L50" s="5"/>
    </row>
    <row r="51" spans="2:12" x14ac:dyDescent="0.25">
      <c r="B51" s="5"/>
      <c r="L51" s="5"/>
    </row>
    <row r="52" spans="2:12" x14ac:dyDescent="0.25">
      <c r="B52" s="5"/>
      <c r="L52" s="5"/>
    </row>
    <row r="53" spans="2:12" x14ac:dyDescent="0.25">
      <c r="B53" s="5"/>
      <c r="L53" s="5"/>
    </row>
    <row r="54" spans="2:12" x14ac:dyDescent="0.25">
      <c r="B54" s="5"/>
      <c r="L54" s="5"/>
    </row>
    <row r="55" spans="2:12" x14ac:dyDescent="0.25">
      <c r="B55" s="5"/>
      <c r="L55" s="5"/>
    </row>
    <row r="56" spans="2:12" x14ac:dyDescent="0.25">
      <c r="B56" s="5"/>
      <c r="L56" s="5"/>
    </row>
    <row r="57" spans="2:12" x14ac:dyDescent="0.25">
      <c r="B57" s="5"/>
      <c r="L57" s="5"/>
    </row>
    <row r="58" spans="2:12" x14ac:dyDescent="0.25">
      <c r="B58" s="5"/>
      <c r="L58" s="5"/>
    </row>
    <row r="59" spans="2:12" x14ac:dyDescent="0.25">
      <c r="B59" s="5"/>
      <c r="L59" s="5"/>
    </row>
    <row r="60" spans="2:12" x14ac:dyDescent="0.25">
      <c r="B60" s="5"/>
      <c r="L60" s="5"/>
    </row>
    <row r="61" spans="2:12" x14ac:dyDescent="0.25">
      <c r="B61" s="5"/>
      <c r="L61" s="5"/>
    </row>
    <row r="62" spans="2:12" x14ac:dyDescent="0.25">
      <c r="B62" s="5"/>
      <c r="L62" s="5"/>
    </row>
    <row r="63" spans="2:12" x14ac:dyDescent="0.25">
      <c r="B63" s="5"/>
      <c r="L63" s="5"/>
    </row>
    <row r="64" spans="2:12" x14ac:dyDescent="0.25">
      <c r="B64" s="5"/>
      <c r="L64" s="5"/>
    </row>
    <row r="65" spans="2:12" x14ac:dyDescent="0.25">
      <c r="B65" s="5"/>
      <c r="L65" s="5"/>
    </row>
    <row r="66" spans="2:12" x14ac:dyDescent="0.25">
      <c r="B66" s="5"/>
      <c r="L66" s="5"/>
    </row>
    <row r="67" spans="2:12" x14ac:dyDescent="0.25">
      <c r="B67" s="5"/>
      <c r="L67" s="5"/>
    </row>
    <row r="68" spans="2:12" x14ac:dyDescent="0.25">
      <c r="B68" s="5"/>
      <c r="L68" s="5"/>
    </row>
    <row r="69" spans="2:12" x14ac:dyDescent="0.25">
      <c r="B69" s="5"/>
      <c r="L69" s="5"/>
    </row>
    <row r="70" spans="2:12" x14ac:dyDescent="0.25">
      <c r="B70" s="5"/>
      <c r="L70" s="5"/>
    </row>
    <row r="71" spans="2:12" x14ac:dyDescent="0.25">
      <c r="B71" s="5"/>
      <c r="L71" s="5"/>
    </row>
    <row r="72" spans="2:12" x14ac:dyDescent="0.25">
      <c r="B72" s="5"/>
      <c r="L72" s="5"/>
    </row>
    <row r="73" spans="2:12" x14ac:dyDescent="0.25">
      <c r="B73" s="5"/>
      <c r="L73" s="5"/>
    </row>
    <row r="74" spans="2:12" x14ac:dyDescent="0.25">
      <c r="B74" s="5"/>
      <c r="L74" s="5"/>
    </row>
    <row r="75" spans="2:12" x14ac:dyDescent="0.25">
      <c r="B75" s="5"/>
      <c r="L75" s="5"/>
    </row>
    <row r="76" spans="2:12" x14ac:dyDescent="0.25">
      <c r="B76" s="5"/>
      <c r="L76" s="5"/>
    </row>
    <row r="77" spans="2:12" x14ac:dyDescent="0.25">
      <c r="B77" s="5"/>
      <c r="L77" s="5"/>
    </row>
    <row r="78" spans="2:12" x14ac:dyDescent="0.25">
      <c r="B78" s="5"/>
      <c r="L78" s="5"/>
    </row>
    <row r="79" spans="2:12" x14ac:dyDescent="0.25">
      <c r="B79" s="5"/>
      <c r="L79" s="5"/>
    </row>
    <row r="80" spans="2:12" x14ac:dyDescent="0.25">
      <c r="B80" s="5"/>
      <c r="L80" s="5"/>
    </row>
    <row r="81" spans="2:12" x14ac:dyDescent="0.25">
      <c r="B81" s="5"/>
      <c r="L81" s="5"/>
    </row>
    <row r="82" spans="2:12" x14ac:dyDescent="0.25">
      <c r="B82" s="5"/>
      <c r="L82" s="5"/>
    </row>
    <row r="83" spans="2:12" x14ac:dyDescent="0.25">
      <c r="B83" s="5"/>
      <c r="L83" s="5"/>
    </row>
    <row r="84" spans="2:12" x14ac:dyDescent="0.25">
      <c r="B84" s="5"/>
      <c r="L84" s="5"/>
    </row>
    <row r="85" spans="2:12" x14ac:dyDescent="0.25">
      <c r="B85" s="5"/>
      <c r="L85" s="5"/>
    </row>
    <row r="86" spans="2:12" x14ac:dyDescent="0.25">
      <c r="B86" s="5"/>
      <c r="L86" s="5"/>
    </row>
    <row r="87" spans="2:12" x14ac:dyDescent="0.25">
      <c r="B87" s="5"/>
      <c r="L87" s="5"/>
    </row>
    <row r="88" spans="2:12" x14ac:dyDescent="0.25">
      <c r="B88" s="5"/>
      <c r="L88" s="5"/>
    </row>
    <row r="89" spans="2:12" x14ac:dyDescent="0.25">
      <c r="B89" s="5"/>
      <c r="L89" s="5"/>
    </row>
    <row r="90" spans="2:12" x14ac:dyDescent="0.25">
      <c r="B90" s="5"/>
      <c r="L90" s="5"/>
    </row>
    <row r="91" spans="2:12" x14ac:dyDescent="0.25">
      <c r="B91" s="5"/>
      <c r="L91" s="5"/>
    </row>
    <row r="92" spans="2:12" x14ac:dyDescent="0.25">
      <c r="B92" s="5"/>
      <c r="L92" s="5"/>
    </row>
    <row r="93" spans="2:12" x14ac:dyDescent="0.25">
      <c r="B93" s="5"/>
      <c r="L93" s="5"/>
    </row>
    <row r="94" spans="2:12" x14ac:dyDescent="0.25">
      <c r="B94" s="5"/>
      <c r="L94" s="5"/>
    </row>
    <row r="95" spans="2:12" x14ac:dyDescent="0.25">
      <c r="B95" s="5"/>
      <c r="L95" s="5"/>
    </row>
    <row r="96" spans="2:12" x14ac:dyDescent="0.25">
      <c r="B96" s="5"/>
      <c r="L96" s="5"/>
    </row>
    <row r="97" spans="2:12" x14ac:dyDescent="0.25">
      <c r="B97" s="5"/>
      <c r="L97" s="5"/>
    </row>
    <row r="98" spans="2:12" x14ac:dyDescent="0.25">
      <c r="B98" s="5"/>
      <c r="L98" s="5"/>
    </row>
    <row r="99" spans="2:12" x14ac:dyDescent="0.25">
      <c r="B99" s="5"/>
      <c r="L99" s="7"/>
    </row>
    <row r="100" spans="2:12" x14ac:dyDescent="0.25">
      <c r="B100" s="5"/>
      <c r="L100" s="7"/>
    </row>
    <row r="101" spans="2:12" x14ac:dyDescent="0.25">
      <c r="B101" s="5"/>
      <c r="L101" s="7"/>
    </row>
    <row r="102" spans="2:12" x14ac:dyDescent="0.25">
      <c r="B102" s="5"/>
      <c r="L102" s="7"/>
    </row>
    <row r="103" spans="2:12" x14ac:dyDescent="0.25">
      <c r="B103" s="5"/>
      <c r="L103" s="7"/>
    </row>
    <row r="104" spans="2:12" x14ac:dyDescent="0.25">
      <c r="B104" s="5"/>
      <c r="L104" s="7"/>
    </row>
    <row r="105" spans="2:12" x14ac:dyDescent="0.25">
      <c r="B105" s="5"/>
      <c r="L105" s="7"/>
    </row>
    <row r="106" spans="2:12" x14ac:dyDescent="0.25">
      <c r="B106" s="5"/>
      <c r="L106" s="7"/>
    </row>
    <row r="107" spans="2:12" x14ac:dyDescent="0.25">
      <c r="B107" s="5"/>
      <c r="L107" s="7"/>
    </row>
    <row r="108" spans="2:12" x14ac:dyDescent="0.25">
      <c r="B108" s="5"/>
      <c r="L108" s="7"/>
    </row>
    <row r="109" spans="2:12" x14ac:dyDescent="0.25">
      <c r="B109" s="5"/>
      <c r="L109" s="7"/>
    </row>
    <row r="110" spans="2:12" x14ac:dyDescent="0.25">
      <c r="B110" s="5"/>
      <c r="L110" s="7"/>
    </row>
    <row r="111" spans="2:12" x14ac:dyDescent="0.25">
      <c r="B111" s="5"/>
      <c r="L111" s="7"/>
    </row>
    <row r="112" spans="2:12" x14ac:dyDescent="0.25">
      <c r="B112" s="5"/>
      <c r="L112" s="7"/>
    </row>
    <row r="113" spans="2:12" x14ac:dyDescent="0.25">
      <c r="B113" s="5"/>
      <c r="L113" s="7"/>
    </row>
    <row r="114" spans="2:12" x14ac:dyDescent="0.25">
      <c r="B114" s="5"/>
      <c r="L114" s="7"/>
    </row>
    <row r="115" spans="2:12" x14ac:dyDescent="0.25">
      <c r="B115" s="5"/>
      <c r="L115" s="7"/>
    </row>
    <row r="116" spans="2:12" x14ac:dyDescent="0.25">
      <c r="B116" s="5"/>
      <c r="L116" s="7"/>
    </row>
    <row r="117" spans="2:12" x14ac:dyDescent="0.25">
      <c r="B117" s="5"/>
      <c r="L117" s="7"/>
    </row>
    <row r="118" spans="2:12" x14ac:dyDescent="0.25">
      <c r="B118" s="5"/>
      <c r="L118" s="7"/>
    </row>
    <row r="119" spans="2:12" x14ac:dyDescent="0.25">
      <c r="B119" s="5"/>
      <c r="L119" s="7"/>
    </row>
    <row r="120" spans="2:12" x14ac:dyDescent="0.25">
      <c r="B120" s="5"/>
      <c r="L120" s="7"/>
    </row>
    <row r="121" spans="2:12" x14ac:dyDescent="0.25">
      <c r="B121" s="5"/>
      <c r="L121" s="7"/>
    </row>
    <row r="122" spans="2:12" x14ac:dyDescent="0.25">
      <c r="B122" s="5"/>
      <c r="L122" s="7"/>
    </row>
    <row r="123" spans="2:12" x14ac:dyDescent="0.25">
      <c r="B123" s="5"/>
      <c r="L123" s="7"/>
    </row>
    <row r="124" spans="2:12" x14ac:dyDescent="0.25">
      <c r="B124" s="5"/>
      <c r="L124" s="7"/>
    </row>
    <row r="125" spans="2:12" x14ac:dyDescent="0.25">
      <c r="B125" s="5"/>
      <c r="L125" s="7"/>
    </row>
    <row r="126" spans="2:12" x14ac:dyDescent="0.25">
      <c r="B126" s="5"/>
      <c r="L126" s="7"/>
    </row>
    <row r="127" spans="2:12" x14ac:dyDescent="0.25">
      <c r="B127" s="5"/>
      <c r="L127" s="7"/>
    </row>
    <row r="128" spans="2:12" x14ac:dyDescent="0.25">
      <c r="B128" s="5"/>
      <c r="L128" s="7"/>
    </row>
    <row r="129" spans="2:12" x14ac:dyDescent="0.25">
      <c r="B129" s="5"/>
      <c r="L129" s="7"/>
    </row>
    <row r="130" spans="2:12" x14ac:dyDescent="0.25">
      <c r="B130" s="5"/>
      <c r="L130" s="7"/>
    </row>
    <row r="131" spans="2:12" x14ac:dyDescent="0.25">
      <c r="B131" s="5"/>
      <c r="L131" s="7"/>
    </row>
    <row r="132" spans="2:12" x14ac:dyDescent="0.25">
      <c r="B132" s="5"/>
      <c r="L132" s="7"/>
    </row>
    <row r="133" spans="2:12" x14ac:dyDescent="0.25">
      <c r="B133" s="5"/>
      <c r="L133" s="7"/>
    </row>
    <row r="134" spans="2:12" x14ac:dyDescent="0.25">
      <c r="B134" s="5"/>
      <c r="L134" s="7"/>
    </row>
    <row r="135" spans="2:12" x14ac:dyDescent="0.25">
      <c r="B135" s="5"/>
      <c r="L135" s="7"/>
    </row>
    <row r="136" spans="2:12" x14ac:dyDescent="0.25">
      <c r="B136" s="5"/>
      <c r="L136" s="7"/>
    </row>
    <row r="137" spans="2:12" x14ac:dyDescent="0.25">
      <c r="B137" s="5"/>
      <c r="L137" s="7"/>
    </row>
    <row r="138" spans="2:12" x14ac:dyDescent="0.25">
      <c r="B138" s="5"/>
      <c r="L138" s="7"/>
    </row>
    <row r="139" spans="2:12" x14ac:dyDescent="0.25">
      <c r="B139" s="5"/>
      <c r="L139" s="7"/>
    </row>
    <row r="140" spans="2:12" x14ac:dyDescent="0.25">
      <c r="B140" s="5"/>
      <c r="L140" s="7"/>
    </row>
    <row r="141" spans="2:12" x14ac:dyDescent="0.25">
      <c r="B141" s="5"/>
      <c r="L141" s="7"/>
    </row>
    <row r="142" spans="2:12" x14ac:dyDescent="0.25">
      <c r="B142" s="5"/>
      <c r="L142" s="7"/>
    </row>
    <row r="143" spans="2:12" x14ac:dyDescent="0.25">
      <c r="B143" s="5"/>
      <c r="L143" s="7"/>
    </row>
    <row r="144" spans="2:12" x14ac:dyDescent="0.25">
      <c r="B144" s="5"/>
      <c r="L144" s="7"/>
    </row>
    <row r="145" spans="2:12" x14ac:dyDescent="0.25">
      <c r="B145" s="5"/>
      <c r="L145" s="7"/>
    </row>
    <row r="146" spans="2:12" x14ac:dyDescent="0.25">
      <c r="B146" s="5"/>
      <c r="L146" s="7"/>
    </row>
    <row r="147" spans="2:12" x14ac:dyDescent="0.25">
      <c r="B147" s="5"/>
      <c r="L147" s="7"/>
    </row>
    <row r="148" spans="2:12" x14ac:dyDescent="0.25">
      <c r="B148" s="5"/>
      <c r="L148" s="7"/>
    </row>
    <row r="149" spans="2:12" x14ac:dyDescent="0.25">
      <c r="B149" s="5"/>
      <c r="L149" s="7"/>
    </row>
    <row r="150" spans="2:12" x14ac:dyDescent="0.25">
      <c r="B150" s="5"/>
      <c r="L150" s="7"/>
    </row>
    <row r="151" spans="2:12" x14ac:dyDescent="0.25">
      <c r="B151" s="5"/>
      <c r="L151" s="7"/>
    </row>
    <row r="152" spans="2:12" x14ac:dyDescent="0.25">
      <c r="B152" s="5"/>
      <c r="L152" s="7"/>
    </row>
    <row r="153" spans="2:12" x14ac:dyDescent="0.25">
      <c r="B153" s="5"/>
      <c r="L153" s="7"/>
    </row>
    <row r="154" spans="2:12" x14ac:dyDescent="0.25">
      <c r="B154" s="5"/>
      <c r="L154" s="7"/>
    </row>
    <row r="155" spans="2:12" x14ac:dyDescent="0.25">
      <c r="B155" s="5"/>
      <c r="L155" s="7"/>
    </row>
    <row r="156" spans="2:12" x14ac:dyDescent="0.25">
      <c r="B156" s="5"/>
      <c r="L156" s="7"/>
    </row>
    <row r="157" spans="2:12" x14ac:dyDescent="0.25">
      <c r="B157" s="5"/>
      <c r="L157" s="7"/>
    </row>
    <row r="158" spans="2:12" x14ac:dyDescent="0.25">
      <c r="B158" s="5"/>
      <c r="L158" s="7"/>
    </row>
    <row r="159" spans="2:12" x14ac:dyDescent="0.25">
      <c r="B159" s="5"/>
      <c r="L159" s="7"/>
    </row>
    <row r="160" spans="2:12" x14ac:dyDescent="0.25">
      <c r="B160" s="5"/>
      <c r="L160" s="7"/>
    </row>
    <row r="161" spans="2:12" x14ac:dyDescent="0.25">
      <c r="B161" s="5"/>
      <c r="L161" s="7"/>
    </row>
    <row r="162" spans="2:12" x14ac:dyDescent="0.25">
      <c r="B162" s="5"/>
      <c r="L162" s="7"/>
    </row>
    <row r="163" spans="2:12" x14ac:dyDescent="0.25">
      <c r="B163" s="5"/>
      <c r="L163" s="7"/>
    </row>
    <row r="164" spans="2:12" x14ac:dyDescent="0.25">
      <c r="B164" s="5"/>
      <c r="L164" s="7"/>
    </row>
    <row r="165" spans="2:12" x14ac:dyDescent="0.25">
      <c r="B165" s="5"/>
      <c r="L165" s="7"/>
    </row>
    <row r="166" spans="2:12" x14ac:dyDescent="0.25">
      <c r="B166" s="5"/>
      <c r="L166" s="7"/>
    </row>
    <row r="167" spans="2:12" x14ac:dyDescent="0.25">
      <c r="B167" s="5"/>
      <c r="L167" s="7"/>
    </row>
    <row r="168" spans="2:12" x14ac:dyDescent="0.25">
      <c r="B168" s="5"/>
      <c r="L168" s="7"/>
    </row>
    <row r="169" spans="2:12" x14ac:dyDescent="0.25">
      <c r="B169" s="5"/>
      <c r="L169" s="7"/>
    </row>
    <row r="170" spans="2:12" x14ac:dyDescent="0.25">
      <c r="B170" s="5"/>
      <c r="L170" s="7"/>
    </row>
    <row r="171" spans="2:12" x14ac:dyDescent="0.25">
      <c r="B171" s="5"/>
      <c r="L171" s="7"/>
    </row>
    <row r="172" spans="2:12" x14ac:dyDescent="0.25">
      <c r="B172" s="5"/>
      <c r="L172" s="7"/>
    </row>
    <row r="173" spans="2:12" x14ac:dyDescent="0.25">
      <c r="B173" s="5"/>
      <c r="L173" s="7"/>
    </row>
    <row r="174" spans="2:12" x14ac:dyDescent="0.25">
      <c r="B174" s="5"/>
      <c r="L174" s="7"/>
    </row>
    <row r="175" spans="2:12" x14ac:dyDescent="0.25">
      <c r="B175" s="5"/>
      <c r="L175" s="7"/>
    </row>
    <row r="176" spans="2:12" x14ac:dyDescent="0.25">
      <c r="B176" s="5"/>
      <c r="L176" s="7"/>
    </row>
    <row r="177" spans="2:12" x14ac:dyDescent="0.25">
      <c r="B177" s="5"/>
      <c r="L177" s="7"/>
    </row>
    <row r="178" spans="2:12" x14ac:dyDescent="0.25">
      <c r="B178" s="5"/>
      <c r="L178" s="7"/>
    </row>
    <row r="179" spans="2:12" x14ac:dyDescent="0.25">
      <c r="B179" s="5"/>
      <c r="L179" s="7"/>
    </row>
    <row r="180" spans="2:12" x14ac:dyDescent="0.25">
      <c r="B180" s="5"/>
      <c r="L180" s="7"/>
    </row>
    <row r="181" spans="2:12" x14ac:dyDescent="0.25">
      <c r="B181" s="5"/>
      <c r="L181" s="7"/>
    </row>
    <row r="182" spans="2:12" x14ac:dyDescent="0.25">
      <c r="B182" s="5"/>
      <c r="L182" s="7"/>
    </row>
    <row r="183" spans="2:12" x14ac:dyDescent="0.25">
      <c r="B183" s="5"/>
      <c r="L183" s="7"/>
    </row>
    <row r="184" spans="2:12" x14ac:dyDescent="0.25">
      <c r="B184" s="5"/>
      <c r="L184" s="7"/>
    </row>
    <row r="185" spans="2:12" x14ac:dyDescent="0.25">
      <c r="B185" s="5"/>
      <c r="L185" s="7"/>
    </row>
    <row r="186" spans="2:12" x14ac:dyDescent="0.25">
      <c r="B186" s="5"/>
      <c r="L186" s="7"/>
    </row>
    <row r="187" spans="2:12" x14ac:dyDescent="0.25">
      <c r="B187" s="5"/>
      <c r="L187" s="7"/>
    </row>
    <row r="188" spans="2:12" x14ac:dyDescent="0.25">
      <c r="B188" s="5"/>
      <c r="L188" s="7"/>
    </row>
    <row r="189" spans="2:12" x14ac:dyDescent="0.25">
      <c r="B189" s="5"/>
      <c r="L189" s="7"/>
    </row>
    <row r="190" spans="2:12" x14ac:dyDescent="0.25">
      <c r="B190" s="5"/>
      <c r="L190" s="7"/>
    </row>
    <row r="191" spans="2:12" x14ac:dyDescent="0.25">
      <c r="B191" s="5"/>
      <c r="L191" s="7"/>
    </row>
    <row r="192" spans="2:12" x14ac:dyDescent="0.25">
      <c r="B192" s="5"/>
      <c r="L192" s="7"/>
    </row>
    <row r="193" spans="2:12" x14ac:dyDescent="0.25">
      <c r="B193" s="5"/>
      <c r="L193" s="7"/>
    </row>
    <row r="194" spans="2:12" x14ac:dyDescent="0.25">
      <c r="B194" s="5"/>
      <c r="L194" s="7"/>
    </row>
    <row r="195" spans="2:12" x14ac:dyDescent="0.25">
      <c r="B195" s="5"/>
      <c r="L195" s="7"/>
    </row>
    <row r="196" spans="2:12" x14ac:dyDescent="0.25">
      <c r="B196" s="5"/>
      <c r="L196" s="7"/>
    </row>
    <row r="197" spans="2:12" x14ac:dyDescent="0.25">
      <c r="B197" s="5"/>
      <c r="L197" s="7"/>
    </row>
    <row r="198" spans="2:12" x14ac:dyDescent="0.25">
      <c r="B198" s="5"/>
      <c r="L198" s="7"/>
    </row>
    <row r="199" spans="2:12" x14ac:dyDescent="0.25">
      <c r="B199" s="5"/>
      <c r="L199" s="7"/>
    </row>
    <row r="200" spans="2:12" x14ac:dyDescent="0.25">
      <c r="B200" s="5"/>
      <c r="L200" s="7"/>
    </row>
    <row r="201" spans="2:12" x14ac:dyDescent="0.25">
      <c r="B201" s="5"/>
      <c r="L201" s="7"/>
    </row>
    <row r="202" spans="2:12" x14ac:dyDescent="0.25">
      <c r="B202" s="5"/>
      <c r="L202" s="7"/>
    </row>
    <row r="203" spans="2:12" x14ac:dyDescent="0.25">
      <c r="B203" s="5"/>
      <c r="L203" s="7"/>
    </row>
    <row r="204" spans="2:12" x14ac:dyDescent="0.25">
      <c r="B204" s="5"/>
      <c r="L204" s="7"/>
    </row>
    <row r="205" spans="2:12" x14ac:dyDescent="0.25">
      <c r="B205" s="5"/>
      <c r="L205" s="7"/>
    </row>
    <row r="206" spans="2:12" x14ac:dyDescent="0.25">
      <c r="B206" s="5"/>
      <c r="L206" s="7"/>
    </row>
    <row r="207" spans="2:12" x14ac:dyDescent="0.25">
      <c r="B207" s="5"/>
      <c r="L207" s="7"/>
    </row>
    <row r="208" spans="2:12" x14ac:dyDescent="0.25">
      <c r="B208" s="5"/>
      <c r="L208" s="7"/>
    </row>
    <row r="209" spans="2:12" x14ac:dyDescent="0.25">
      <c r="B209" s="5"/>
      <c r="L209" s="7"/>
    </row>
    <row r="210" spans="2:12" x14ac:dyDescent="0.25">
      <c r="B210" s="5"/>
      <c r="L210" s="7"/>
    </row>
    <row r="211" spans="2:12" x14ac:dyDescent="0.25">
      <c r="B211" s="5"/>
      <c r="L211" s="7"/>
    </row>
    <row r="212" spans="2:12" x14ac:dyDescent="0.25">
      <c r="B212" s="5"/>
      <c r="L212" s="7"/>
    </row>
    <row r="213" spans="2:12" x14ac:dyDescent="0.25">
      <c r="B213" s="5"/>
      <c r="L213" s="7"/>
    </row>
    <row r="214" spans="2:12" x14ac:dyDescent="0.25">
      <c r="B214" s="5"/>
      <c r="L214" s="7"/>
    </row>
    <row r="215" spans="2:12" x14ac:dyDescent="0.25">
      <c r="B215" s="5"/>
      <c r="L215" s="7"/>
    </row>
    <row r="216" spans="2:12" x14ac:dyDescent="0.25">
      <c r="B216" s="5"/>
    </row>
    <row r="217" spans="2:12" x14ac:dyDescent="0.25">
      <c r="B217" s="5"/>
    </row>
    <row r="218" spans="2:12" x14ac:dyDescent="0.25">
      <c r="B218" s="5"/>
    </row>
    <row r="219" spans="2:12" x14ac:dyDescent="0.25">
      <c r="B219" s="5"/>
    </row>
    <row r="220" spans="2:12" x14ac:dyDescent="0.25">
      <c r="B220" s="5"/>
    </row>
    <row r="221" spans="2:12" x14ac:dyDescent="0.25">
      <c r="B221" s="5"/>
    </row>
    <row r="222" spans="2:12" x14ac:dyDescent="0.25">
      <c r="B222" s="5"/>
    </row>
    <row r="223" spans="2:12" x14ac:dyDescent="0.25">
      <c r="B223" s="5"/>
    </row>
    <row r="224" spans="2:12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  <row r="256" spans="2:2" x14ac:dyDescent="0.25">
      <c r="B256" s="5"/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</sheetData>
  <mergeCells count="2">
    <mergeCell ref="O2:R2"/>
    <mergeCell ref="S2:V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78"/>
  <sheetViews>
    <sheetView topLeftCell="I1" workbookViewId="0">
      <selection activeCell="W3" sqref="W3"/>
    </sheetView>
  </sheetViews>
  <sheetFormatPr defaultRowHeight="15" x14ac:dyDescent="0.25"/>
  <cols>
    <col min="1" max="13" width="9.140625" style="2"/>
    <col min="14" max="14" width="14.5703125" style="2" bestFit="1" customWidth="1"/>
    <col min="15" max="15" width="16.5703125" style="2" bestFit="1" customWidth="1"/>
    <col min="16" max="18" width="9.140625" style="2"/>
    <col min="19" max="19" width="16.5703125" style="2" bestFit="1" customWidth="1"/>
    <col min="20" max="22" width="9.140625" style="2"/>
    <col min="23" max="23" width="14" style="2" bestFit="1" customWidth="1"/>
    <col min="24" max="24" width="20.28515625" style="2" bestFit="1" customWidth="1"/>
    <col min="25" max="25" width="9.140625" style="2"/>
    <col min="26" max="26" width="14.28515625" style="2" bestFit="1" customWidth="1"/>
    <col min="27" max="27" width="22.42578125" style="2" bestFit="1" customWidth="1"/>
    <col min="28" max="28" width="18" style="2" bestFit="1" customWidth="1"/>
    <col min="29" max="29" width="18" style="2" customWidth="1"/>
    <col min="30" max="30" width="19.85546875" style="2" bestFit="1" customWidth="1"/>
    <col min="31" max="31" width="15.42578125" style="2" bestFit="1" customWidth="1"/>
    <col min="32" max="16384" width="9.140625" style="2"/>
  </cols>
  <sheetData>
    <row r="1" spans="1:31" x14ac:dyDescent="0.25">
      <c r="J1" s="2">
        <v>100</v>
      </c>
    </row>
    <row r="2" spans="1:31" x14ac:dyDescent="0.25">
      <c r="A2" s="3" t="s">
        <v>0</v>
      </c>
      <c r="B2" s="4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O2" s="18" t="s">
        <v>8</v>
      </c>
      <c r="P2" s="18"/>
      <c r="Q2" s="18"/>
      <c r="R2" s="18"/>
      <c r="S2" s="19" t="s">
        <v>9</v>
      </c>
      <c r="T2" s="19"/>
      <c r="U2" s="19"/>
      <c r="V2" s="19"/>
      <c r="W2" s="6" t="s">
        <v>24</v>
      </c>
      <c r="X2" s="3" t="s">
        <v>18</v>
      </c>
      <c r="Z2" s="6" t="s">
        <v>48</v>
      </c>
      <c r="AA2" s="2" t="s">
        <v>23</v>
      </c>
      <c r="AB2" s="8" t="s">
        <v>25</v>
      </c>
      <c r="AC2" s="6" t="s">
        <v>48</v>
      </c>
      <c r="AD2" s="2" t="s">
        <v>22</v>
      </c>
      <c r="AE2" s="8" t="s">
        <v>19</v>
      </c>
    </row>
    <row r="3" spans="1:31" x14ac:dyDescent="0.25">
      <c r="A3" s="2">
        <v>2</v>
      </c>
      <c r="B3" s="5">
        <v>2.455902777777778E-2</v>
      </c>
      <c r="C3" s="2">
        <v>45205</v>
      </c>
      <c r="D3" s="2">
        <v>0</v>
      </c>
      <c r="E3" s="2">
        <v>45197</v>
      </c>
      <c r="F3" s="2">
        <v>3</v>
      </c>
      <c r="G3" s="2" t="s">
        <v>13</v>
      </c>
      <c r="I3" s="2">
        <v>93.5</v>
      </c>
      <c r="J3" s="2">
        <v>105.24</v>
      </c>
      <c r="K3" s="2">
        <v>2</v>
      </c>
      <c r="L3" s="7">
        <v>43171.94122685185</v>
      </c>
      <c r="M3" s="2">
        <v>45205</v>
      </c>
      <c r="N3" s="2" t="s">
        <v>13</v>
      </c>
      <c r="O3" s="2">
        <v>9003</v>
      </c>
      <c r="P3" s="2">
        <v>0.6</v>
      </c>
      <c r="Q3" s="2">
        <v>9002</v>
      </c>
      <c r="R3" s="2">
        <v>0.6</v>
      </c>
      <c r="S3" s="2">
        <v>9003</v>
      </c>
      <c r="T3" s="2">
        <v>0.4</v>
      </c>
      <c r="U3" s="2">
        <v>9002</v>
      </c>
      <c r="V3" s="2">
        <v>0.4</v>
      </c>
      <c r="W3" s="2">
        <f>ROUND(AC3*T3 + AC3*V3 + Z3*P3+Z3*R3, 2)</f>
        <v>0.34</v>
      </c>
      <c r="X3" s="2" t="s">
        <v>14</v>
      </c>
      <c r="Y3" s="2">
        <f>AVERAGE(I3:I66)</f>
        <v>95.2421875</v>
      </c>
      <c r="Z3" s="2">
        <f>(I3-$Y$6)/($Y$7-$Y$6)</f>
        <v>0.23529411764705882</v>
      </c>
      <c r="AA3" s="2">
        <f>(I3-$Y$3)/$Y$4</f>
        <v>-0.69227850349354614</v>
      </c>
      <c r="AB3" s="2">
        <f>AA3+$Y$8+1</f>
        <v>1.7947233044589588</v>
      </c>
      <c r="AC3" s="2">
        <f>(J3-$Y$14)/($Y$15-$Y$14)</f>
        <v>7.1764705882352869E-2</v>
      </c>
      <c r="AD3" s="2">
        <f>(J3-$Y$11)/$Y$12</f>
        <v>-0.92623569341461143</v>
      </c>
      <c r="AE3" s="2">
        <f>AD3+$Y$16+1</f>
        <v>1.3015363698374469</v>
      </c>
    </row>
    <row r="4" spans="1:31" x14ac:dyDescent="0.25">
      <c r="A4" s="2">
        <v>2</v>
      </c>
      <c r="B4" s="5">
        <v>2.502199074074074E-2</v>
      </c>
      <c r="C4" s="2">
        <v>40109</v>
      </c>
      <c r="D4" s="2">
        <v>0</v>
      </c>
      <c r="E4" s="2">
        <v>40097</v>
      </c>
      <c r="F4" s="2">
        <v>6</v>
      </c>
      <c r="G4" s="2" t="s">
        <v>11</v>
      </c>
      <c r="I4" s="2">
        <v>93</v>
      </c>
      <c r="J4" s="2">
        <v>105.26</v>
      </c>
      <c r="K4" s="2">
        <v>2</v>
      </c>
      <c r="L4" s="7">
        <v>43171.941689814812</v>
      </c>
      <c r="M4" s="2">
        <v>40109</v>
      </c>
      <c r="N4" s="2" t="s">
        <v>11</v>
      </c>
      <c r="O4" s="2">
        <v>9002</v>
      </c>
      <c r="P4" s="2">
        <v>0.8</v>
      </c>
      <c r="Q4" s="2">
        <v>9004</v>
      </c>
      <c r="R4" s="2">
        <v>0.7</v>
      </c>
      <c r="S4" s="2">
        <v>9002</v>
      </c>
      <c r="T4" s="2">
        <v>0.2</v>
      </c>
      <c r="U4" s="2">
        <v>9004</v>
      </c>
      <c r="V4" s="2">
        <v>0.3</v>
      </c>
      <c r="W4" s="2">
        <f t="shared" ref="W4:W66" si="0">ROUND(AC4*T4 + AC4*V4 + Z4*P4+Z4*R4, 2)</f>
        <v>0.3</v>
      </c>
      <c r="X4" s="2" t="s">
        <v>15</v>
      </c>
      <c r="Y4" s="2">
        <f>STDEV(I3:I66)</f>
        <v>2.5165991594540995</v>
      </c>
      <c r="Z4" s="2">
        <f t="shared" ref="Z4:Z66" si="1">(I4-$Y$6)/($Y$7-$Y$6)</f>
        <v>0.17647058823529413</v>
      </c>
      <c r="AA4" s="2">
        <f t="shared" ref="AA4:AA66" si="2">(I4-$Y$3)/$Y$4</f>
        <v>-0.89095932960828583</v>
      </c>
      <c r="AB4" s="2">
        <f t="shared" ref="AB4:AB46" si="3">AA4+$Y$8+1</f>
        <v>1.5960424783442191</v>
      </c>
      <c r="AC4" s="2">
        <f t="shared" ref="AC4:AC66" si="4">(J4-$Y$14)/($Y$15-$Y$14)</f>
        <v>7.4117647058824662E-2</v>
      </c>
      <c r="AD4" s="2">
        <f t="shared" ref="AD4:AD66" si="5">(J4-$Y$11)/$Y$12</f>
        <v>-0.91634925505928022</v>
      </c>
      <c r="AE4" s="2">
        <f>AD4+$Y$16+1</f>
        <v>1.3114228081927781</v>
      </c>
    </row>
    <row r="5" spans="1:31" x14ac:dyDescent="0.25">
      <c r="A5" s="2">
        <v>2</v>
      </c>
      <c r="B5" s="5">
        <v>2.5484953703703701E-2</v>
      </c>
      <c r="C5" s="2">
        <v>31302</v>
      </c>
      <c r="D5" s="2">
        <v>0</v>
      </c>
      <c r="E5" s="2">
        <v>31294</v>
      </c>
      <c r="F5" s="2">
        <v>4</v>
      </c>
      <c r="G5" s="2" t="s">
        <v>11</v>
      </c>
      <c r="I5" s="2">
        <v>93</v>
      </c>
      <c r="J5" s="2">
        <v>105.26</v>
      </c>
      <c r="K5" s="2">
        <v>2</v>
      </c>
      <c r="L5" s="7">
        <v>43171.942152777781</v>
      </c>
      <c r="M5" s="2">
        <v>31302</v>
      </c>
      <c r="N5" s="2" t="s">
        <v>11</v>
      </c>
      <c r="O5" s="2">
        <v>9002</v>
      </c>
      <c r="P5" s="2">
        <v>0.8</v>
      </c>
      <c r="Q5" s="2">
        <v>9004</v>
      </c>
      <c r="R5" s="2">
        <v>0.7</v>
      </c>
      <c r="S5" s="2">
        <v>9002</v>
      </c>
      <c r="T5" s="2">
        <v>0.2</v>
      </c>
      <c r="U5" s="2">
        <v>9004</v>
      </c>
      <c r="V5" s="2">
        <v>0.3</v>
      </c>
      <c r="W5" s="2">
        <f t="shared" si="0"/>
        <v>0.3</v>
      </c>
      <c r="X5" s="1" t="s">
        <v>16</v>
      </c>
      <c r="Y5" s="2">
        <f>Y3/Y4</f>
        <v>37.845592986949868</v>
      </c>
      <c r="Z5" s="2">
        <f t="shared" si="1"/>
        <v>0.17647058823529413</v>
      </c>
      <c r="AA5" s="2">
        <f t="shared" si="2"/>
        <v>-0.89095932960828583</v>
      </c>
      <c r="AB5" s="2">
        <f t="shared" si="3"/>
        <v>1.5960424783442191</v>
      </c>
      <c r="AC5" s="2">
        <f t="shared" si="4"/>
        <v>7.4117647058824662E-2</v>
      </c>
      <c r="AD5" s="2">
        <f t="shared" si="5"/>
        <v>-0.91634925505928022</v>
      </c>
      <c r="AE5" s="2">
        <f>AD5+$Y$16+1</f>
        <v>1.3114228081927781</v>
      </c>
    </row>
    <row r="6" spans="1:31" x14ac:dyDescent="0.25">
      <c r="A6" s="2">
        <v>2</v>
      </c>
      <c r="B6" s="5">
        <v>2.5947916666666668E-2</v>
      </c>
      <c r="C6" s="2">
        <v>39126</v>
      </c>
      <c r="D6" s="2">
        <v>0</v>
      </c>
      <c r="E6" s="2">
        <v>39117</v>
      </c>
      <c r="F6" s="2">
        <v>5</v>
      </c>
      <c r="G6" s="2" t="s">
        <v>12</v>
      </c>
      <c r="I6" s="2">
        <v>93.5</v>
      </c>
      <c r="J6" s="2">
        <v>105.23</v>
      </c>
      <c r="K6" s="2">
        <v>2</v>
      </c>
      <c r="L6" s="7">
        <v>43171.942615740743</v>
      </c>
      <c r="M6" s="2">
        <v>39126</v>
      </c>
      <c r="N6" s="2" t="s">
        <v>12</v>
      </c>
      <c r="O6" s="2">
        <v>9005</v>
      </c>
      <c r="P6" s="2">
        <v>0.6</v>
      </c>
      <c r="Q6" s="2">
        <v>9002</v>
      </c>
      <c r="R6" s="2">
        <v>0.5</v>
      </c>
      <c r="S6" s="2">
        <v>9005</v>
      </c>
      <c r="T6" s="2">
        <v>0.4</v>
      </c>
      <c r="U6" s="2">
        <v>9002</v>
      </c>
      <c r="V6" s="2">
        <v>0.5</v>
      </c>
      <c r="W6" s="2">
        <f t="shared" si="0"/>
        <v>0.32</v>
      </c>
      <c r="X6" s="2" t="s">
        <v>17</v>
      </c>
      <c r="Y6" s="2">
        <f>MIN(I3:I66)</f>
        <v>91.5</v>
      </c>
      <c r="Z6" s="2">
        <f t="shared" si="1"/>
        <v>0.23529411764705882</v>
      </c>
      <c r="AA6" s="2">
        <f t="shared" si="2"/>
        <v>-0.69227850349354614</v>
      </c>
      <c r="AB6" s="2">
        <f t="shared" si="3"/>
        <v>1.7947233044589588</v>
      </c>
      <c r="AC6" s="2">
        <f t="shared" si="4"/>
        <v>7.0588235294118645E-2</v>
      </c>
      <c r="AD6" s="2">
        <f t="shared" si="5"/>
        <v>-0.93117891259227004</v>
      </c>
      <c r="AE6" s="2">
        <f>AD6+$Y$16+1</f>
        <v>1.2965931506597883</v>
      </c>
    </row>
    <row r="7" spans="1:31" x14ac:dyDescent="0.25">
      <c r="A7" s="2">
        <v>2</v>
      </c>
      <c r="B7" s="5">
        <v>2.6412037037037036E-2</v>
      </c>
      <c r="C7" s="2">
        <v>40022</v>
      </c>
      <c r="D7" s="2">
        <v>0</v>
      </c>
      <c r="E7" s="2">
        <v>40011</v>
      </c>
      <c r="F7" s="2">
        <v>6</v>
      </c>
      <c r="G7" s="2" t="s">
        <v>13</v>
      </c>
      <c r="I7" s="2">
        <v>93.5</v>
      </c>
      <c r="J7" s="2">
        <v>104.63</v>
      </c>
      <c r="K7" s="2">
        <v>2</v>
      </c>
      <c r="L7" s="7">
        <v>43171.943078703705</v>
      </c>
      <c r="M7" s="2">
        <v>40022</v>
      </c>
      <c r="N7" s="2" t="s">
        <v>13</v>
      </c>
      <c r="O7" s="2">
        <v>9003</v>
      </c>
      <c r="P7" s="2">
        <v>0.5</v>
      </c>
      <c r="Q7" s="2">
        <v>9002</v>
      </c>
      <c r="R7" s="2">
        <v>0.5</v>
      </c>
      <c r="S7" s="2">
        <v>9003</v>
      </c>
      <c r="T7" s="2">
        <v>0.5</v>
      </c>
      <c r="U7" s="2">
        <v>9002</v>
      </c>
      <c r="V7" s="2">
        <v>0.5</v>
      </c>
      <c r="W7" s="2">
        <f t="shared" si="0"/>
        <v>0.24</v>
      </c>
      <c r="X7" s="2" t="s">
        <v>49</v>
      </c>
      <c r="Y7" s="2">
        <f>MAX(I3:I66)</f>
        <v>100</v>
      </c>
      <c r="Z7" s="2">
        <f t="shared" si="1"/>
        <v>0.23529411764705882</v>
      </c>
      <c r="AA7" s="2">
        <f t="shared" si="2"/>
        <v>-0.69227850349354614</v>
      </c>
      <c r="AB7" s="2">
        <f t="shared" si="3"/>
        <v>1.7947233044589588</v>
      </c>
      <c r="AC7" s="2">
        <f t="shared" si="4"/>
        <v>0</v>
      </c>
      <c r="AD7" s="2">
        <f t="shared" si="5"/>
        <v>-1.2277720632520583</v>
      </c>
      <c r="AE7" s="2">
        <f>AD7+$Y$16+1</f>
        <v>1</v>
      </c>
    </row>
    <row r="8" spans="1:31" x14ac:dyDescent="0.25">
      <c r="A8" s="2">
        <v>2</v>
      </c>
      <c r="B8" s="5">
        <v>2.6875E-2</v>
      </c>
      <c r="C8" s="2">
        <v>1255</v>
      </c>
      <c r="D8" s="2">
        <v>0</v>
      </c>
      <c r="E8" s="2">
        <v>1247</v>
      </c>
      <c r="F8" s="2">
        <v>4</v>
      </c>
      <c r="G8" s="2" t="s">
        <v>13</v>
      </c>
      <c r="I8" s="2">
        <v>93.5</v>
      </c>
      <c r="J8" s="2">
        <v>104.63</v>
      </c>
      <c r="K8" s="2">
        <v>2</v>
      </c>
      <c r="L8" s="7">
        <v>43171.943541666667</v>
      </c>
      <c r="M8" s="2">
        <v>1255</v>
      </c>
      <c r="N8" s="2" t="s">
        <v>13</v>
      </c>
      <c r="O8" s="2">
        <v>9003</v>
      </c>
      <c r="P8" s="2">
        <v>0.5</v>
      </c>
      <c r="Q8" s="2">
        <v>9002</v>
      </c>
      <c r="R8" s="2">
        <v>0.5</v>
      </c>
      <c r="S8" s="2">
        <v>9003</v>
      </c>
      <c r="T8" s="2">
        <v>0.5</v>
      </c>
      <c r="U8" s="2">
        <v>9002</v>
      </c>
      <c r="V8" s="2">
        <v>0.5</v>
      </c>
      <c r="W8" s="2">
        <f t="shared" si="0"/>
        <v>0.24</v>
      </c>
      <c r="X8" s="2" t="s">
        <v>20</v>
      </c>
      <c r="Y8" s="2">
        <f>-MIN(AA3:AA66)</f>
        <v>1.4870018079525049</v>
      </c>
      <c r="Z8" s="2">
        <f t="shared" si="1"/>
        <v>0.23529411764705882</v>
      </c>
      <c r="AA8" s="2">
        <f t="shared" si="2"/>
        <v>-0.69227850349354614</v>
      </c>
      <c r="AB8" s="2">
        <f t="shared" si="3"/>
        <v>1.7947233044589588</v>
      </c>
      <c r="AC8" s="2">
        <f t="shared" si="4"/>
        <v>0</v>
      </c>
      <c r="AD8" s="2">
        <f t="shared" si="5"/>
        <v>-1.2277720632520583</v>
      </c>
      <c r="AE8" s="2">
        <f t="shared" ref="AE8:AE66" si="6">AD8+$Y$16+1</f>
        <v>1</v>
      </c>
    </row>
    <row r="9" spans="1:31" x14ac:dyDescent="0.25">
      <c r="A9" s="2">
        <v>2</v>
      </c>
      <c r="B9" s="5">
        <v>2.8081018518518519E-2</v>
      </c>
      <c r="C9" s="2">
        <v>11274</v>
      </c>
      <c r="D9" s="2">
        <v>1</v>
      </c>
      <c r="E9" s="2">
        <v>11259</v>
      </c>
      <c r="F9" s="2">
        <v>10</v>
      </c>
      <c r="G9" s="2" t="s">
        <v>13</v>
      </c>
      <c r="I9" s="2">
        <v>93</v>
      </c>
      <c r="J9" s="2">
        <v>105.24</v>
      </c>
      <c r="K9" s="2">
        <v>2</v>
      </c>
      <c r="L9" s="7">
        <v>43171.944745370369</v>
      </c>
      <c r="M9" s="2">
        <v>11274</v>
      </c>
      <c r="N9" s="2" t="s">
        <v>13</v>
      </c>
      <c r="O9" s="2">
        <v>9003</v>
      </c>
      <c r="P9" s="2">
        <v>0.5</v>
      </c>
      <c r="Q9" s="2">
        <v>9002</v>
      </c>
      <c r="R9" s="2">
        <v>0.4</v>
      </c>
      <c r="S9" s="2">
        <v>9003</v>
      </c>
      <c r="T9" s="2">
        <v>0.5</v>
      </c>
      <c r="U9" s="2">
        <v>9002</v>
      </c>
      <c r="V9" s="2">
        <v>0.6</v>
      </c>
      <c r="W9" s="2">
        <f t="shared" si="0"/>
        <v>0.24</v>
      </c>
      <c r="Z9" s="2">
        <f t="shared" si="1"/>
        <v>0.17647058823529413</v>
      </c>
      <c r="AA9" s="2">
        <f t="shared" si="2"/>
        <v>-0.89095932960828583</v>
      </c>
      <c r="AB9" s="2">
        <f t="shared" si="3"/>
        <v>1.5960424783442191</v>
      </c>
      <c r="AC9" s="2">
        <f t="shared" si="4"/>
        <v>7.1764705882352869E-2</v>
      </c>
      <c r="AD9" s="2">
        <f t="shared" si="5"/>
        <v>-0.92623569341461143</v>
      </c>
      <c r="AE9" s="2">
        <f t="shared" si="6"/>
        <v>1.3015363698374469</v>
      </c>
    </row>
    <row r="10" spans="1:31" x14ac:dyDescent="0.25">
      <c r="A10" s="2">
        <v>2</v>
      </c>
      <c r="B10" s="5">
        <v>2.8538194444444442E-2</v>
      </c>
      <c r="C10" s="2">
        <v>42949</v>
      </c>
      <c r="D10" s="2">
        <v>0</v>
      </c>
      <c r="E10" s="2">
        <v>42775</v>
      </c>
      <c r="F10" s="2">
        <v>131</v>
      </c>
      <c r="G10" s="2" t="s">
        <v>11</v>
      </c>
      <c r="I10" s="2">
        <v>91.5</v>
      </c>
      <c r="J10" s="2">
        <v>105.27</v>
      </c>
      <c r="K10" s="2">
        <v>2</v>
      </c>
      <c r="L10" s="7">
        <v>43171.945208333331</v>
      </c>
      <c r="M10" s="2">
        <v>42949</v>
      </c>
      <c r="N10" s="2" t="s">
        <v>11</v>
      </c>
      <c r="O10" s="2">
        <v>9002</v>
      </c>
      <c r="P10" s="2">
        <v>0.9</v>
      </c>
      <c r="Q10" s="2">
        <v>9004</v>
      </c>
      <c r="R10" s="2">
        <v>0.8</v>
      </c>
      <c r="S10" s="2">
        <v>9002</v>
      </c>
      <c r="T10" s="2">
        <v>0.1</v>
      </c>
      <c r="U10" s="2">
        <v>9004</v>
      </c>
      <c r="V10" s="2">
        <v>0.2</v>
      </c>
      <c r="W10" s="2">
        <f t="shared" si="0"/>
        <v>0.02</v>
      </c>
      <c r="X10" s="3" t="s">
        <v>21</v>
      </c>
      <c r="Z10" s="2">
        <f t="shared" si="1"/>
        <v>0</v>
      </c>
      <c r="AA10" s="2">
        <f t="shared" si="2"/>
        <v>-1.4870018079525049</v>
      </c>
      <c r="AB10" s="2">
        <f t="shared" si="3"/>
        <v>1</v>
      </c>
      <c r="AC10" s="2">
        <f t="shared" si="4"/>
        <v>7.5294117647058886E-2</v>
      </c>
      <c r="AD10" s="2">
        <f t="shared" si="5"/>
        <v>-0.91140603588162161</v>
      </c>
      <c r="AE10" s="2">
        <f t="shared" si="6"/>
        <v>1.3163660273704367</v>
      </c>
    </row>
    <row r="11" spans="1:31" x14ac:dyDescent="0.25">
      <c r="A11" s="2">
        <v>2</v>
      </c>
      <c r="B11" s="5">
        <v>2.9032407407407406E-2</v>
      </c>
      <c r="C11" s="2">
        <v>5777</v>
      </c>
      <c r="D11" s="2">
        <v>1</v>
      </c>
      <c r="E11" s="2">
        <v>5553</v>
      </c>
      <c r="F11" s="2">
        <v>56</v>
      </c>
      <c r="G11" s="2" t="s">
        <v>11</v>
      </c>
      <c r="I11" s="2">
        <v>91.5</v>
      </c>
      <c r="J11" s="2">
        <v>105.27</v>
      </c>
      <c r="K11" s="2">
        <v>2</v>
      </c>
      <c r="L11" s="7">
        <v>43171.945694444446</v>
      </c>
      <c r="M11" s="2">
        <v>5777</v>
      </c>
      <c r="N11" s="2" t="s">
        <v>11</v>
      </c>
      <c r="O11" s="2">
        <v>9002</v>
      </c>
      <c r="P11" s="2">
        <v>0.9</v>
      </c>
      <c r="Q11" s="2">
        <v>9004</v>
      </c>
      <c r="R11" s="2">
        <v>0.8</v>
      </c>
      <c r="S11" s="2">
        <v>9002</v>
      </c>
      <c r="T11" s="2">
        <v>0.1</v>
      </c>
      <c r="U11" s="2">
        <v>9004</v>
      </c>
      <c r="V11" s="2">
        <v>0.2</v>
      </c>
      <c r="W11" s="2">
        <f t="shared" si="0"/>
        <v>0.02</v>
      </c>
      <c r="X11" s="2" t="s">
        <v>14</v>
      </c>
      <c r="Y11" s="2">
        <f>AVERAGE(J3:J66)</f>
        <v>107.11374999999998</v>
      </c>
      <c r="Z11" s="2">
        <f t="shared" si="1"/>
        <v>0</v>
      </c>
      <c r="AA11" s="2">
        <f t="shared" si="2"/>
        <v>-1.4870018079525049</v>
      </c>
      <c r="AB11" s="2">
        <f t="shared" si="3"/>
        <v>1</v>
      </c>
      <c r="AC11" s="2">
        <f t="shared" si="4"/>
        <v>7.5294117647058886E-2</v>
      </c>
      <c r="AD11" s="2">
        <f t="shared" si="5"/>
        <v>-0.91140603588162161</v>
      </c>
      <c r="AE11" s="2">
        <f t="shared" si="6"/>
        <v>1.3163660273704367</v>
      </c>
    </row>
    <row r="12" spans="1:31" x14ac:dyDescent="0.25">
      <c r="A12" s="2">
        <v>2</v>
      </c>
      <c r="B12" s="5">
        <v>2.9418981481481487E-2</v>
      </c>
      <c r="C12" s="2">
        <v>57101</v>
      </c>
      <c r="D12" s="2">
        <v>0</v>
      </c>
      <c r="E12" s="2">
        <v>54139</v>
      </c>
      <c r="F12" s="2">
        <v>51</v>
      </c>
      <c r="G12" s="2" t="s">
        <v>13</v>
      </c>
      <c r="I12" s="2">
        <v>92</v>
      </c>
      <c r="J12" s="2">
        <v>113.07</v>
      </c>
      <c r="K12" s="2">
        <v>2</v>
      </c>
      <c r="L12" s="7">
        <v>43171.946087962962</v>
      </c>
      <c r="M12" s="2">
        <v>57101</v>
      </c>
      <c r="N12" s="2" t="s">
        <v>13</v>
      </c>
      <c r="O12" s="2">
        <v>9003</v>
      </c>
      <c r="P12" s="2">
        <v>0.5</v>
      </c>
      <c r="Q12" s="2">
        <v>9002</v>
      </c>
      <c r="R12" s="2">
        <v>0.4</v>
      </c>
      <c r="S12" s="2">
        <v>9003</v>
      </c>
      <c r="T12" s="2">
        <v>0.5</v>
      </c>
      <c r="U12" s="2">
        <v>9002</v>
      </c>
      <c r="V12" s="2">
        <v>0.6</v>
      </c>
      <c r="W12" s="2">
        <f t="shared" si="0"/>
        <v>1.1499999999999999</v>
      </c>
      <c r="X12" s="2" t="s">
        <v>15</v>
      </c>
      <c r="Y12" s="2">
        <f>STDEV(J3:J66)</f>
        <v>2.0229732165603762</v>
      </c>
      <c r="Z12" s="2">
        <f t="shared" si="1"/>
        <v>5.8823529411764705E-2</v>
      </c>
      <c r="AA12" s="2">
        <f t="shared" si="2"/>
        <v>-1.2883209818377652</v>
      </c>
      <c r="AB12" s="2">
        <f t="shared" si="3"/>
        <v>1.1986808261147397</v>
      </c>
      <c r="AC12" s="2">
        <f t="shared" si="4"/>
        <v>0.99294117647058799</v>
      </c>
      <c r="AD12" s="2">
        <f t="shared" si="5"/>
        <v>2.9443049226955722</v>
      </c>
      <c r="AE12" s="2">
        <f t="shared" si="6"/>
        <v>5.1720769859476308</v>
      </c>
    </row>
    <row r="13" spans="1:31" x14ac:dyDescent="0.25">
      <c r="A13" s="2">
        <v>2</v>
      </c>
      <c r="B13" s="5">
        <v>3.0679398148148147E-2</v>
      </c>
      <c r="C13" s="2">
        <v>41414</v>
      </c>
      <c r="D13" s="2">
        <v>1</v>
      </c>
      <c r="E13" s="2">
        <v>32577</v>
      </c>
      <c r="F13" s="2">
        <v>8771</v>
      </c>
      <c r="G13" s="2" t="s">
        <v>13</v>
      </c>
      <c r="I13" s="2">
        <v>92</v>
      </c>
      <c r="J13" s="2">
        <v>113.13</v>
      </c>
      <c r="K13" s="2">
        <v>2</v>
      </c>
      <c r="L13" s="7">
        <v>43171.94734953704</v>
      </c>
      <c r="M13" s="2">
        <v>41414</v>
      </c>
      <c r="N13" s="2" t="s">
        <v>13</v>
      </c>
      <c r="O13" s="2">
        <v>9003</v>
      </c>
      <c r="P13" s="2">
        <v>0.5</v>
      </c>
      <c r="Q13" s="2">
        <v>9002</v>
      </c>
      <c r="R13" s="2">
        <v>0.4</v>
      </c>
      <c r="S13" s="2">
        <v>9003</v>
      </c>
      <c r="T13" s="2">
        <v>0.5</v>
      </c>
      <c r="U13" s="2">
        <v>9002</v>
      </c>
      <c r="V13" s="2">
        <v>0.6</v>
      </c>
      <c r="W13" s="2">
        <f t="shared" si="0"/>
        <v>1.1499999999999999</v>
      </c>
      <c r="X13" s="1" t="s">
        <v>16</v>
      </c>
      <c r="Y13" s="2">
        <f>Y11/Y12</f>
        <v>52.948674319140764</v>
      </c>
      <c r="Z13" s="2">
        <f t="shared" si="1"/>
        <v>5.8823529411764705E-2</v>
      </c>
      <c r="AA13" s="2">
        <f t="shared" si="2"/>
        <v>-1.2883209818377652</v>
      </c>
      <c r="AB13" s="2">
        <f t="shared" si="3"/>
        <v>1.1986808261147397</v>
      </c>
      <c r="AC13" s="2">
        <f t="shared" si="4"/>
        <v>1</v>
      </c>
      <c r="AD13" s="2">
        <f t="shared" si="5"/>
        <v>2.9739642377615518</v>
      </c>
      <c r="AE13" s="2">
        <f t="shared" si="6"/>
        <v>5.20173630101361</v>
      </c>
    </row>
    <row r="14" spans="1:31" x14ac:dyDescent="0.25">
      <c r="A14" s="2">
        <v>2</v>
      </c>
      <c r="B14" s="5">
        <v>3.1024305555555552E-2</v>
      </c>
      <c r="C14" s="2">
        <v>14690</v>
      </c>
      <c r="D14" s="2">
        <v>3</v>
      </c>
      <c r="E14" s="2">
        <v>14199</v>
      </c>
      <c r="F14" s="2">
        <v>63</v>
      </c>
      <c r="G14" s="2" t="s">
        <v>13</v>
      </c>
      <c r="I14" s="2">
        <v>92</v>
      </c>
      <c r="J14" s="2">
        <v>113.13</v>
      </c>
      <c r="K14" s="2">
        <v>2</v>
      </c>
      <c r="L14" s="7">
        <v>43171.947696759256</v>
      </c>
      <c r="M14" s="2">
        <v>14690</v>
      </c>
      <c r="N14" s="2" t="s">
        <v>13</v>
      </c>
      <c r="O14" s="2">
        <v>9003</v>
      </c>
      <c r="P14" s="2">
        <v>0.5</v>
      </c>
      <c r="Q14" s="2">
        <v>9002</v>
      </c>
      <c r="R14" s="2">
        <v>0.4</v>
      </c>
      <c r="S14" s="2">
        <v>9003</v>
      </c>
      <c r="T14" s="2">
        <v>0.5</v>
      </c>
      <c r="U14" s="2">
        <v>9002</v>
      </c>
      <c r="V14" s="2">
        <v>0.6</v>
      </c>
      <c r="W14" s="2">
        <f t="shared" si="0"/>
        <v>1.1499999999999999</v>
      </c>
      <c r="X14" s="2" t="s">
        <v>17</v>
      </c>
      <c r="Y14" s="2">
        <f>MIN(J3:J66)</f>
        <v>104.63</v>
      </c>
      <c r="Z14" s="2">
        <f t="shared" si="1"/>
        <v>5.8823529411764705E-2</v>
      </c>
      <c r="AA14" s="2">
        <f t="shared" si="2"/>
        <v>-1.2883209818377652</v>
      </c>
      <c r="AB14" s="2">
        <f t="shared" si="3"/>
        <v>1.1986808261147397</v>
      </c>
      <c r="AC14" s="2">
        <f t="shared" si="4"/>
        <v>1</v>
      </c>
      <c r="AD14" s="2">
        <f t="shared" si="5"/>
        <v>2.9739642377615518</v>
      </c>
      <c r="AE14" s="2">
        <f t="shared" si="6"/>
        <v>5.20173630101361</v>
      </c>
    </row>
    <row r="15" spans="1:31" x14ac:dyDescent="0.25">
      <c r="A15" s="2">
        <v>2</v>
      </c>
      <c r="B15" s="5">
        <v>3.1466435185185188E-2</v>
      </c>
      <c r="C15" s="2">
        <v>23209</v>
      </c>
      <c r="D15" s="2">
        <v>0</v>
      </c>
      <c r="E15" s="2">
        <v>23085</v>
      </c>
      <c r="F15" s="2">
        <v>45</v>
      </c>
      <c r="G15" s="2" t="s">
        <v>12</v>
      </c>
      <c r="I15" s="2">
        <v>92.5</v>
      </c>
      <c r="J15" s="2">
        <v>107.84</v>
      </c>
      <c r="K15" s="2">
        <v>2</v>
      </c>
      <c r="L15" s="7">
        <v>43171.948136574072</v>
      </c>
      <c r="M15" s="2">
        <v>23209</v>
      </c>
      <c r="N15" s="2" t="s">
        <v>12</v>
      </c>
      <c r="O15" s="2">
        <v>9005</v>
      </c>
      <c r="P15" s="2">
        <v>0.6</v>
      </c>
      <c r="Q15" s="2">
        <v>9002</v>
      </c>
      <c r="R15" s="2">
        <v>0.5</v>
      </c>
      <c r="S15" s="2">
        <v>9005</v>
      </c>
      <c r="T15" s="2">
        <v>0.4</v>
      </c>
      <c r="U15" s="2">
        <v>9002</v>
      </c>
      <c r="V15" s="2">
        <v>0.5</v>
      </c>
      <c r="W15" s="2">
        <f t="shared" si="0"/>
        <v>0.47</v>
      </c>
      <c r="X15" s="2" t="s">
        <v>49</v>
      </c>
      <c r="Y15" s="2">
        <f>MAX(J3:J66)</f>
        <v>113.13</v>
      </c>
      <c r="Z15" s="2">
        <f t="shared" si="1"/>
        <v>0.11764705882352941</v>
      </c>
      <c r="AA15" s="2">
        <f t="shared" si="2"/>
        <v>-1.0896401557230255</v>
      </c>
      <c r="AB15" s="2">
        <f t="shared" si="3"/>
        <v>1.3973616522294794</v>
      </c>
      <c r="AC15" s="2">
        <f t="shared" si="4"/>
        <v>0.37764705882353033</v>
      </c>
      <c r="AD15" s="2">
        <f t="shared" si="5"/>
        <v>0.35900129277779119</v>
      </c>
      <c r="AE15" s="2">
        <f t="shared" si="6"/>
        <v>2.5867733560298496</v>
      </c>
    </row>
    <row r="16" spans="1:31" x14ac:dyDescent="0.25">
      <c r="A16" s="2">
        <v>2</v>
      </c>
      <c r="B16" s="5">
        <v>3.191666666666667E-2</v>
      </c>
      <c r="C16" s="2">
        <v>31770</v>
      </c>
      <c r="D16" s="2">
        <v>0</v>
      </c>
      <c r="E16" s="2">
        <v>31622</v>
      </c>
      <c r="F16" s="2">
        <v>51</v>
      </c>
      <c r="G16" s="2" t="s">
        <v>12</v>
      </c>
      <c r="I16" s="2">
        <v>92.5</v>
      </c>
      <c r="J16" s="2">
        <v>107.84</v>
      </c>
      <c r="K16" s="2">
        <v>2</v>
      </c>
      <c r="L16" s="7">
        <v>43171.948587962965</v>
      </c>
      <c r="M16" s="2">
        <v>31770</v>
      </c>
      <c r="N16" s="2" t="s">
        <v>12</v>
      </c>
      <c r="O16" s="2">
        <v>9005</v>
      </c>
      <c r="P16" s="2">
        <v>0.6</v>
      </c>
      <c r="Q16" s="2">
        <v>9002</v>
      </c>
      <c r="R16" s="2">
        <v>0.5</v>
      </c>
      <c r="S16" s="2">
        <v>9005</v>
      </c>
      <c r="T16" s="2">
        <v>0.4</v>
      </c>
      <c r="U16" s="2">
        <v>9002</v>
      </c>
      <c r="V16" s="2">
        <v>0.5</v>
      </c>
      <c r="W16" s="2">
        <f t="shared" si="0"/>
        <v>0.47</v>
      </c>
      <c r="X16" s="2" t="s">
        <v>20</v>
      </c>
      <c r="Y16" s="2">
        <f>-MIN(AD3:AD66)</f>
        <v>1.2277720632520583</v>
      </c>
      <c r="Z16" s="2">
        <f t="shared" si="1"/>
        <v>0.11764705882352941</v>
      </c>
      <c r="AA16" s="2">
        <f t="shared" si="2"/>
        <v>-1.0896401557230255</v>
      </c>
      <c r="AB16" s="2">
        <f t="shared" si="3"/>
        <v>1.3973616522294794</v>
      </c>
      <c r="AC16" s="2">
        <f t="shared" si="4"/>
        <v>0.37764705882353033</v>
      </c>
      <c r="AD16" s="2">
        <f t="shared" si="5"/>
        <v>0.35900129277779119</v>
      </c>
      <c r="AE16" s="2">
        <f t="shared" si="6"/>
        <v>2.5867733560298496</v>
      </c>
    </row>
    <row r="17" spans="1:31" x14ac:dyDescent="0.25">
      <c r="A17" s="2">
        <v>2</v>
      </c>
      <c r="B17" s="5">
        <v>3.2386574074074075E-2</v>
      </c>
      <c r="C17" s="2">
        <v>18365</v>
      </c>
      <c r="D17" s="2">
        <v>1</v>
      </c>
      <c r="E17" s="2">
        <v>18309</v>
      </c>
      <c r="F17" s="2">
        <v>25</v>
      </c>
      <c r="G17" s="2" t="s">
        <v>12</v>
      </c>
      <c r="I17" s="2">
        <v>92</v>
      </c>
      <c r="J17" s="2">
        <v>107.87</v>
      </c>
      <c r="K17" s="2">
        <v>2</v>
      </c>
      <c r="L17" s="7">
        <v>43171.949050925927</v>
      </c>
      <c r="M17" s="2">
        <v>18365</v>
      </c>
      <c r="N17" s="2" t="s">
        <v>12</v>
      </c>
      <c r="O17" s="2">
        <v>9005</v>
      </c>
      <c r="P17" s="2">
        <v>0.8</v>
      </c>
      <c r="Q17" s="2">
        <v>9002</v>
      </c>
      <c r="R17" s="2">
        <v>0.7</v>
      </c>
      <c r="S17" s="2">
        <v>9005</v>
      </c>
      <c r="T17" s="2">
        <v>0.2</v>
      </c>
      <c r="U17" s="2">
        <v>9002</v>
      </c>
      <c r="V17" s="2">
        <v>0.3</v>
      </c>
      <c r="W17" s="2">
        <f t="shared" si="0"/>
        <v>0.28000000000000003</v>
      </c>
      <c r="Z17" s="2">
        <f t="shared" si="1"/>
        <v>5.8823529411764705E-2</v>
      </c>
      <c r="AA17" s="2">
        <f t="shared" si="2"/>
        <v>-1.2883209818377652</v>
      </c>
      <c r="AB17" s="2">
        <f t="shared" si="3"/>
        <v>1.1986808261147397</v>
      </c>
      <c r="AC17" s="2">
        <f t="shared" si="4"/>
        <v>0.38117647058823634</v>
      </c>
      <c r="AD17" s="2">
        <f t="shared" si="5"/>
        <v>0.37383095031078095</v>
      </c>
      <c r="AE17" s="2">
        <f t="shared" si="6"/>
        <v>2.6016030135628392</v>
      </c>
    </row>
    <row r="18" spans="1:31" x14ac:dyDescent="0.25">
      <c r="A18" s="2">
        <v>2</v>
      </c>
      <c r="B18" s="5">
        <v>3.2849537037037038E-2</v>
      </c>
      <c r="C18" s="2">
        <v>22020</v>
      </c>
      <c r="D18" s="2">
        <v>0</v>
      </c>
      <c r="E18" s="2">
        <v>22009</v>
      </c>
      <c r="F18" s="2">
        <v>5</v>
      </c>
      <c r="G18" s="2" t="s">
        <v>12</v>
      </c>
      <c r="I18" s="2">
        <v>91.5</v>
      </c>
      <c r="J18" s="2">
        <v>107.94</v>
      </c>
      <c r="K18" s="2">
        <v>2</v>
      </c>
      <c r="L18" s="7">
        <v>43171.949513888889</v>
      </c>
      <c r="M18" s="2">
        <v>22020</v>
      </c>
      <c r="N18" s="2" t="s">
        <v>12</v>
      </c>
      <c r="O18" s="2">
        <v>9005</v>
      </c>
      <c r="P18" s="2">
        <v>0.8</v>
      </c>
      <c r="Q18" s="2">
        <v>9002</v>
      </c>
      <c r="R18" s="2">
        <v>0.7</v>
      </c>
      <c r="S18" s="2">
        <v>9005</v>
      </c>
      <c r="T18" s="2">
        <v>0.2</v>
      </c>
      <c r="U18" s="2">
        <v>9002</v>
      </c>
      <c r="V18" s="2">
        <v>0.3</v>
      </c>
      <c r="W18" s="2">
        <f t="shared" si="0"/>
        <v>0.19</v>
      </c>
      <c r="Z18" s="2">
        <f t="shared" si="1"/>
        <v>0</v>
      </c>
      <c r="AA18" s="2">
        <f t="shared" si="2"/>
        <v>-1.4870018079525049</v>
      </c>
      <c r="AB18" s="2">
        <f t="shared" si="3"/>
        <v>1</v>
      </c>
      <c r="AC18" s="2">
        <f t="shared" si="4"/>
        <v>0.38941176470588262</v>
      </c>
      <c r="AD18" s="2">
        <f t="shared" si="5"/>
        <v>0.40843348455441908</v>
      </c>
      <c r="AE18" s="2">
        <f t="shared" si="6"/>
        <v>2.6362055478064774</v>
      </c>
    </row>
    <row r="19" spans="1:31" x14ac:dyDescent="0.25">
      <c r="A19" s="2">
        <v>2</v>
      </c>
      <c r="B19" s="5">
        <v>3.3347222222222223E-2</v>
      </c>
      <c r="C19" s="2">
        <v>28200</v>
      </c>
      <c r="D19" s="2">
        <v>0</v>
      </c>
      <c r="E19" s="2">
        <v>28191</v>
      </c>
      <c r="F19" s="2">
        <v>3</v>
      </c>
      <c r="G19" s="2" t="s">
        <v>12</v>
      </c>
      <c r="I19" s="2">
        <v>91.5</v>
      </c>
      <c r="J19" s="2">
        <v>107.87</v>
      </c>
      <c r="K19" s="2">
        <v>2</v>
      </c>
      <c r="L19" s="7">
        <v>43171.950011574074</v>
      </c>
      <c r="M19" s="2">
        <v>28200</v>
      </c>
      <c r="N19" s="2" t="s">
        <v>12</v>
      </c>
      <c r="O19" s="2">
        <v>9005</v>
      </c>
      <c r="P19" s="2">
        <v>0.8</v>
      </c>
      <c r="Q19" s="2">
        <v>9002</v>
      </c>
      <c r="R19" s="2">
        <v>0.7</v>
      </c>
      <c r="S19" s="2">
        <v>9005</v>
      </c>
      <c r="T19" s="2">
        <v>0.2</v>
      </c>
      <c r="U19" s="2">
        <v>9002</v>
      </c>
      <c r="V19" s="2">
        <v>0.3</v>
      </c>
      <c r="W19" s="2">
        <f t="shared" si="0"/>
        <v>0.19</v>
      </c>
      <c r="Z19" s="2">
        <f t="shared" si="1"/>
        <v>0</v>
      </c>
      <c r="AA19" s="2">
        <f t="shared" si="2"/>
        <v>-1.4870018079525049</v>
      </c>
      <c r="AB19" s="2">
        <f t="shared" si="3"/>
        <v>1</v>
      </c>
      <c r="AC19" s="2">
        <f t="shared" si="4"/>
        <v>0.38117647058823634</v>
      </c>
      <c r="AD19" s="2">
        <f t="shared" si="5"/>
        <v>0.37383095031078095</v>
      </c>
      <c r="AE19" s="2">
        <f t="shared" si="6"/>
        <v>2.6016030135628392</v>
      </c>
    </row>
    <row r="20" spans="1:31" x14ac:dyDescent="0.25">
      <c r="A20" s="2">
        <v>2</v>
      </c>
      <c r="B20" s="5">
        <v>3.3771990740740741E-2</v>
      </c>
      <c r="C20" s="2">
        <v>31904</v>
      </c>
      <c r="D20" s="2">
        <v>1</v>
      </c>
      <c r="E20" s="2">
        <v>31881</v>
      </c>
      <c r="F20" s="2">
        <v>4</v>
      </c>
      <c r="G20" s="2" t="s">
        <v>12</v>
      </c>
      <c r="I20" s="2">
        <v>91.5</v>
      </c>
      <c r="J20" s="2">
        <v>107.87</v>
      </c>
      <c r="K20" s="2">
        <v>2</v>
      </c>
      <c r="L20" s="7">
        <v>43171.950439814813</v>
      </c>
      <c r="M20" s="2">
        <v>31904</v>
      </c>
      <c r="N20" s="2" t="s">
        <v>12</v>
      </c>
      <c r="O20" s="2">
        <v>9005</v>
      </c>
      <c r="P20" s="2">
        <v>0.8</v>
      </c>
      <c r="Q20" s="2">
        <v>9002</v>
      </c>
      <c r="R20" s="2">
        <v>0.7</v>
      </c>
      <c r="S20" s="2">
        <v>9005</v>
      </c>
      <c r="T20" s="2">
        <v>0.2</v>
      </c>
      <c r="U20" s="2">
        <v>9002</v>
      </c>
      <c r="V20" s="2">
        <v>0.3</v>
      </c>
      <c r="W20" s="2">
        <f t="shared" si="0"/>
        <v>0.19</v>
      </c>
      <c r="Z20" s="2">
        <f t="shared" si="1"/>
        <v>0</v>
      </c>
      <c r="AA20" s="2">
        <f t="shared" si="2"/>
        <v>-1.4870018079525049</v>
      </c>
      <c r="AB20" s="2">
        <f t="shared" si="3"/>
        <v>1</v>
      </c>
      <c r="AC20" s="2">
        <f t="shared" si="4"/>
        <v>0.38117647058823634</v>
      </c>
      <c r="AD20" s="2">
        <f t="shared" si="5"/>
        <v>0.37383095031078095</v>
      </c>
      <c r="AE20" s="2">
        <f t="shared" si="6"/>
        <v>2.6016030135628392</v>
      </c>
    </row>
    <row r="21" spans="1:31" x14ac:dyDescent="0.25">
      <c r="A21" s="2">
        <v>2</v>
      </c>
      <c r="B21" s="5">
        <v>3.7908564814814812E-2</v>
      </c>
      <c r="C21" s="2">
        <v>7813</v>
      </c>
      <c r="D21" s="2">
        <v>0</v>
      </c>
      <c r="E21" s="2">
        <v>7783</v>
      </c>
      <c r="F21" s="2">
        <v>10</v>
      </c>
      <c r="G21" s="2" t="s">
        <v>12</v>
      </c>
      <c r="I21" s="2">
        <v>100</v>
      </c>
      <c r="J21" s="2">
        <v>107.96</v>
      </c>
      <c r="K21" s="2">
        <v>2</v>
      </c>
      <c r="L21" s="7">
        <v>43171.954571759263</v>
      </c>
      <c r="M21" s="2">
        <v>7813</v>
      </c>
      <c r="N21" s="2" t="s">
        <v>12</v>
      </c>
      <c r="O21" s="2">
        <v>9005</v>
      </c>
      <c r="P21" s="2">
        <v>0.7</v>
      </c>
      <c r="Q21" s="2">
        <v>9002</v>
      </c>
      <c r="R21" s="2">
        <v>0.6</v>
      </c>
      <c r="S21" s="2">
        <v>9005</v>
      </c>
      <c r="T21" s="2">
        <v>0.3</v>
      </c>
      <c r="U21" s="2">
        <v>9002</v>
      </c>
      <c r="V21" s="2">
        <v>0.4</v>
      </c>
      <c r="W21" s="2">
        <f t="shared" si="0"/>
        <v>1.57</v>
      </c>
      <c r="Z21" s="2">
        <f t="shared" si="1"/>
        <v>1</v>
      </c>
      <c r="AA21" s="2">
        <f t="shared" si="2"/>
        <v>1.8905722359980699</v>
      </c>
      <c r="AB21" s="2">
        <f t="shared" si="3"/>
        <v>4.3775740439505748</v>
      </c>
      <c r="AC21" s="2">
        <f t="shared" si="4"/>
        <v>0.39176470588235274</v>
      </c>
      <c r="AD21" s="2">
        <f t="shared" si="5"/>
        <v>0.41831992290974324</v>
      </c>
      <c r="AE21" s="2">
        <f t="shared" si="6"/>
        <v>2.6460919861618013</v>
      </c>
    </row>
    <row r="22" spans="1:31" x14ac:dyDescent="0.25">
      <c r="A22" s="2">
        <v>2</v>
      </c>
      <c r="B22" s="5">
        <v>3.8383101851851849E-2</v>
      </c>
      <c r="C22" s="2">
        <v>12200</v>
      </c>
      <c r="D22" s="2">
        <v>0</v>
      </c>
      <c r="E22" s="2">
        <v>12184</v>
      </c>
      <c r="F22" s="2">
        <v>7</v>
      </c>
      <c r="G22" s="2" t="s">
        <v>12</v>
      </c>
      <c r="I22" s="2">
        <v>100</v>
      </c>
      <c r="J22" s="2">
        <v>108.01</v>
      </c>
      <c r="K22" s="2">
        <v>2</v>
      </c>
      <c r="L22" s="7">
        <v>43171.955046296294</v>
      </c>
      <c r="M22" s="2">
        <v>12200</v>
      </c>
      <c r="N22" s="2" t="s">
        <v>12</v>
      </c>
      <c r="O22" s="2">
        <v>9005</v>
      </c>
      <c r="P22" s="2">
        <v>0.6</v>
      </c>
      <c r="Q22" s="2">
        <v>9002</v>
      </c>
      <c r="R22" s="2">
        <v>0.5</v>
      </c>
      <c r="S22" s="2">
        <v>9005</v>
      </c>
      <c r="T22" s="2">
        <v>0.4</v>
      </c>
      <c r="U22" s="2">
        <v>9002</v>
      </c>
      <c r="V22" s="2">
        <v>0.5</v>
      </c>
      <c r="W22" s="2">
        <f t="shared" si="0"/>
        <v>1.46</v>
      </c>
      <c r="Z22" s="2">
        <f t="shared" si="1"/>
        <v>1</v>
      </c>
      <c r="AA22" s="2">
        <f t="shared" si="2"/>
        <v>1.8905722359980699</v>
      </c>
      <c r="AB22" s="2">
        <f t="shared" si="3"/>
        <v>4.3775740439505748</v>
      </c>
      <c r="AC22" s="2">
        <f t="shared" si="4"/>
        <v>0.39764705882353057</v>
      </c>
      <c r="AD22" s="2">
        <f t="shared" si="5"/>
        <v>0.44303601879806426</v>
      </c>
      <c r="AE22" s="2">
        <f t="shared" si="6"/>
        <v>2.6708080820501223</v>
      </c>
    </row>
    <row r="23" spans="1:31" x14ac:dyDescent="0.25">
      <c r="A23" s="2">
        <v>2</v>
      </c>
      <c r="B23" s="5">
        <v>3.8829861111111107E-2</v>
      </c>
      <c r="C23" s="2">
        <v>31390</v>
      </c>
      <c r="D23" s="2">
        <v>0</v>
      </c>
      <c r="E23" s="2">
        <v>31374</v>
      </c>
      <c r="F23" s="2">
        <v>9</v>
      </c>
      <c r="G23" s="2" t="s">
        <v>12</v>
      </c>
      <c r="I23" s="2">
        <v>100</v>
      </c>
      <c r="J23" s="2">
        <v>108.01</v>
      </c>
      <c r="K23" s="2">
        <v>2</v>
      </c>
      <c r="L23" s="7">
        <v>43171.955497685187</v>
      </c>
      <c r="M23" s="2">
        <v>31390</v>
      </c>
      <c r="N23" s="2" t="s">
        <v>12</v>
      </c>
      <c r="O23" s="2">
        <v>9005</v>
      </c>
      <c r="P23" s="2">
        <v>0.6</v>
      </c>
      <c r="Q23" s="2">
        <v>9002</v>
      </c>
      <c r="R23" s="2">
        <v>0.5</v>
      </c>
      <c r="S23" s="2">
        <v>9005</v>
      </c>
      <c r="T23" s="2">
        <v>0.4</v>
      </c>
      <c r="U23" s="2">
        <v>9002</v>
      </c>
      <c r="V23" s="2">
        <v>0.5</v>
      </c>
      <c r="W23" s="2">
        <f t="shared" si="0"/>
        <v>1.46</v>
      </c>
      <c r="Z23" s="2">
        <f t="shared" si="1"/>
        <v>1</v>
      </c>
      <c r="AA23" s="2">
        <f t="shared" si="2"/>
        <v>1.8905722359980699</v>
      </c>
      <c r="AB23" s="2">
        <f t="shared" si="3"/>
        <v>4.3775740439505748</v>
      </c>
      <c r="AC23" s="2">
        <f t="shared" si="4"/>
        <v>0.39764705882353057</v>
      </c>
      <c r="AD23" s="2">
        <f t="shared" si="5"/>
        <v>0.44303601879806426</v>
      </c>
      <c r="AE23" s="2">
        <f t="shared" si="6"/>
        <v>2.6708080820501223</v>
      </c>
    </row>
    <row r="24" spans="1:31" x14ac:dyDescent="0.25">
      <c r="A24" s="2">
        <v>2</v>
      </c>
      <c r="B24" s="5">
        <v>3.929282407407407E-2</v>
      </c>
      <c r="C24" s="2">
        <v>39257</v>
      </c>
      <c r="D24" s="2">
        <v>0</v>
      </c>
      <c r="E24" s="2">
        <v>39244</v>
      </c>
      <c r="F24" s="2">
        <v>7</v>
      </c>
      <c r="G24" s="2" t="s">
        <v>12</v>
      </c>
      <c r="I24" s="2">
        <v>99</v>
      </c>
      <c r="J24" s="2">
        <v>107.88</v>
      </c>
      <c r="K24" s="2">
        <v>2</v>
      </c>
      <c r="L24" s="7">
        <v>43171.955960648149</v>
      </c>
      <c r="M24" s="2">
        <v>39257</v>
      </c>
      <c r="N24" s="2" t="s">
        <v>12</v>
      </c>
      <c r="O24" s="2">
        <v>9005</v>
      </c>
      <c r="P24" s="2">
        <v>0.6</v>
      </c>
      <c r="Q24" s="2">
        <v>9002</v>
      </c>
      <c r="R24" s="2">
        <v>0.5</v>
      </c>
      <c r="S24" s="2">
        <v>9005</v>
      </c>
      <c r="T24" s="2">
        <v>0.4</v>
      </c>
      <c r="U24" s="2">
        <v>9002</v>
      </c>
      <c r="V24" s="2">
        <v>0.5</v>
      </c>
      <c r="W24" s="2">
        <f t="shared" si="0"/>
        <v>1.31</v>
      </c>
      <c r="Z24" s="2">
        <f t="shared" si="1"/>
        <v>0.88235294117647056</v>
      </c>
      <c r="AA24" s="2">
        <f t="shared" si="2"/>
        <v>1.4932105837685905</v>
      </c>
      <c r="AB24" s="2">
        <f t="shared" si="3"/>
        <v>3.9802123917210954</v>
      </c>
      <c r="AC24" s="2">
        <f t="shared" si="4"/>
        <v>0.38235294117647056</v>
      </c>
      <c r="AD24" s="2">
        <f t="shared" si="5"/>
        <v>0.37877416948843956</v>
      </c>
      <c r="AE24" s="2">
        <f t="shared" si="6"/>
        <v>2.6065462327404978</v>
      </c>
    </row>
    <row r="25" spans="1:31" x14ac:dyDescent="0.25">
      <c r="A25" s="2">
        <v>2</v>
      </c>
      <c r="B25" s="5">
        <v>3.9768518518518516E-2</v>
      </c>
      <c r="C25" s="2">
        <v>10596</v>
      </c>
      <c r="D25" s="2">
        <v>0</v>
      </c>
      <c r="E25" s="2">
        <v>10584</v>
      </c>
      <c r="F25" s="2">
        <v>6</v>
      </c>
      <c r="G25" s="2" t="s">
        <v>12</v>
      </c>
      <c r="I25" s="2">
        <v>99</v>
      </c>
      <c r="J25" s="2">
        <v>107.86</v>
      </c>
      <c r="K25" s="2">
        <v>2</v>
      </c>
      <c r="L25" s="7">
        <v>43171.956435185188</v>
      </c>
      <c r="M25" s="2">
        <v>10596</v>
      </c>
      <c r="N25" s="2" t="s">
        <v>12</v>
      </c>
      <c r="O25" s="2">
        <v>9005</v>
      </c>
      <c r="P25" s="2">
        <v>0.4</v>
      </c>
      <c r="Q25" s="2">
        <v>9002</v>
      </c>
      <c r="R25" s="2">
        <v>0.3</v>
      </c>
      <c r="S25" s="2">
        <v>9005</v>
      </c>
      <c r="T25" s="2">
        <v>0.6</v>
      </c>
      <c r="U25" s="2">
        <v>9002</v>
      </c>
      <c r="V25" s="2">
        <v>0.7</v>
      </c>
      <c r="W25" s="2">
        <f t="shared" si="0"/>
        <v>1.1100000000000001</v>
      </c>
      <c r="Z25" s="2">
        <f t="shared" si="1"/>
        <v>0.88235294117647056</v>
      </c>
      <c r="AA25" s="2">
        <f t="shared" si="2"/>
        <v>1.4932105837685905</v>
      </c>
      <c r="AB25" s="2">
        <f t="shared" si="3"/>
        <v>3.9802123917210954</v>
      </c>
      <c r="AC25" s="2">
        <f t="shared" si="4"/>
        <v>0.38000000000000045</v>
      </c>
      <c r="AD25" s="2">
        <f t="shared" si="5"/>
        <v>0.36888773113311535</v>
      </c>
      <c r="AE25" s="2">
        <f t="shared" si="6"/>
        <v>2.5966597943851735</v>
      </c>
    </row>
    <row r="26" spans="1:31" x14ac:dyDescent="0.25">
      <c r="A26" s="2">
        <v>2</v>
      </c>
      <c r="B26" s="5">
        <v>4.0219907407407406E-2</v>
      </c>
      <c r="C26" s="2">
        <v>31383</v>
      </c>
      <c r="D26" s="2">
        <v>0</v>
      </c>
      <c r="E26" s="2">
        <v>31370</v>
      </c>
      <c r="F26" s="2">
        <v>7</v>
      </c>
      <c r="G26" s="2" t="s">
        <v>12</v>
      </c>
      <c r="I26" s="2">
        <v>99</v>
      </c>
      <c r="J26" s="2">
        <v>107.86</v>
      </c>
      <c r="K26" s="2">
        <v>2</v>
      </c>
      <c r="L26" s="7">
        <v>43171.956886574073</v>
      </c>
      <c r="M26" s="2">
        <v>31383</v>
      </c>
      <c r="N26" s="2" t="s">
        <v>12</v>
      </c>
      <c r="O26" s="2">
        <v>9005</v>
      </c>
      <c r="P26" s="2">
        <v>0.4</v>
      </c>
      <c r="Q26" s="2">
        <v>9002</v>
      </c>
      <c r="R26" s="2">
        <v>0.3</v>
      </c>
      <c r="S26" s="2">
        <v>9005</v>
      </c>
      <c r="T26" s="2">
        <v>0.6</v>
      </c>
      <c r="U26" s="2">
        <v>9002</v>
      </c>
      <c r="V26" s="2">
        <v>0.7</v>
      </c>
      <c r="W26" s="2">
        <f t="shared" si="0"/>
        <v>1.1100000000000001</v>
      </c>
      <c r="Z26" s="2">
        <f t="shared" si="1"/>
        <v>0.88235294117647056</v>
      </c>
      <c r="AA26" s="2">
        <f t="shared" si="2"/>
        <v>1.4932105837685905</v>
      </c>
      <c r="AB26" s="2">
        <f t="shared" si="3"/>
        <v>3.9802123917210954</v>
      </c>
      <c r="AC26" s="2">
        <f t="shared" si="4"/>
        <v>0.38000000000000045</v>
      </c>
      <c r="AD26" s="2">
        <f t="shared" si="5"/>
        <v>0.36888773113311535</v>
      </c>
      <c r="AE26" s="2">
        <f t="shared" si="6"/>
        <v>2.5966597943851735</v>
      </c>
    </row>
    <row r="27" spans="1:31" x14ac:dyDescent="0.25">
      <c r="A27" s="2">
        <v>2</v>
      </c>
      <c r="B27" s="5">
        <v>4.0686342592592593E-2</v>
      </c>
      <c r="C27" s="2">
        <v>12684</v>
      </c>
      <c r="D27" s="2">
        <v>0</v>
      </c>
      <c r="E27" s="2">
        <v>12673</v>
      </c>
      <c r="F27" s="2">
        <v>5</v>
      </c>
      <c r="G27" s="2" t="s">
        <v>12</v>
      </c>
      <c r="I27" s="2">
        <v>99</v>
      </c>
      <c r="J27" s="2">
        <v>107.95</v>
      </c>
      <c r="K27" s="2">
        <v>2</v>
      </c>
      <c r="L27" s="7">
        <v>43171.957349537035</v>
      </c>
      <c r="M27" s="2">
        <v>12684</v>
      </c>
      <c r="N27" s="2" t="s">
        <v>12</v>
      </c>
      <c r="O27" s="2">
        <v>9005</v>
      </c>
      <c r="P27" s="2">
        <v>0.7</v>
      </c>
      <c r="Q27" s="2">
        <v>9002</v>
      </c>
      <c r="R27" s="2">
        <v>0.6</v>
      </c>
      <c r="S27" s="2">
        <v>9005</v>
      </c>
      <c r="T27" s="2">
        <v>0.3</v>
      </c>
      <c r="U27" s="2">
        <v>9002</v>
      </c>
      <c r="V27" s="2">
        <v>0.4</v>
      </c>
      <c r="W27" s="2">
        <f t="shared" si="0"/>
        <v>1.42</v>
      </c>
      <c r="Z27" s="2">
        <f t="shared" si="1"/>
        <v>0.88235294117647056</v>
      </c>
      <c r="AA27" s="2">
        <f t="shared" si="2"/>
        <v>1.4932105837685905</v>
      </c>
      <c r="AB27" s="2">
        <f t="shared" si="3"/>
        <v>3.9802123917210954</v>
      </c>
      <c r="AC27" s="2">
        <f t="shared" si="4"/>
        <v>0.39058823529411851</v>
      </c>
      <c r="AD27" s="2">
        <f t="shared" si="5"/>
        <v>0.41337670373208468</v>
      </c>
      <c r="AE27" s="2">
        <f t="shared" si="6"/>
        <v>2.6411487669841431</v>
      </c>
    </row>
    <row r="28" spans="1:31" x14ac:dyDescent="0.25">
      <c r="A28" s="2">
        <v>2</v>
      </c>
      <c r="B28" s="5">
        <v>4.1145833333333333E-2</v>
      </c>
      <c r="C28" s="2">
        <v>14165</v>
      </c>
      <c r="D28" s="2">
        <v>1</v>
      </c>
      <c r="E28" s="2">
        <v>14151</v>
      </c>
      <c r="F28" s="2">
        <v>7</v>
      </c>
      <c r="G28" s="2" t="s">
        <v>12</v>
      </c>
      <c r="I28" s="2">
        <v>99</v>
      </c>
      <c r="J28" s="2">
        <v>107.87</v>
      </c>
      <c r="K28" s="2">
        <v>2</v>
      </c>
      <c r="L28" s="7">
        <v>43171.957812499997</v>
      </c>
      <c r="M28" s="2">
        <v>14165</v>
      </c>
      <c r="N28" s="2" t="s">
        <v>12</v>
      </c>
      <c r="O28" s="2">
        <v>9005</v>
      </c>
      <c r="P28" s="2">
        <v>0.4</v>
      </c>
      <c r="Q28" s="2">
        <v>9002</v>
      </c>
      <c r="R28" s="2">
        <v>0.3</v>
      </c>
      <c r="S28" s="2">
        <v>9005</v>
      </c>
      <c r="T28" s="2">
        <v>0.6</v>
      </c>
      <c r="U28" s="2">
        <v>9002</v>
      </c>
      <c r="V28" s="2">
        <v>0.7</v>
      </c>
      <c r="W28" s="2">
        <f t="shared" si="0"/>
        <v>1.1100000000000001</v>
      </c>
      <c r="Z28" s="2">
        <f t="shared" si="1"/>
        <v>0.88235294117647056</v>
      </c>
      <c r="AA28" s="2">
        <f t="shared" si="2"/>
        <v>1.4932105837685905</v>
      </c>
      <c r="AB28" s="2">
        <f t="shared" si="3"/>
        <v>3.9802123917210954</v>
      </c>
      <c r="AC28" s="2">
        <f t="shared" si="4"/>
        <v>0.38117647058823634</v>
      </c>
      <c r="AD28" s="2">
        <f t="shared" si="5"/>
        <v>0.37383095031078095</v>
      </c>
      <c r="AE28" s="2">
        <f t="shared" si="6"/>
        <v>2.6016030135628392</v>
      </c>
    </row>
    <row r="29" spans="1:31" x14ac:dyDescent="0.25">
      <c r="A29" s="2">
        <v>2</v>
      </c>
      <c r="B29" s="5">
        <v>4.161458333333333E-2</v>
      </c>
      <c r="C29" s="2">
        <v>1340</v>
      </c>
      <c r="D29" s="2">
        <v>0</v>
      </c>
      <c r="E29" s="2">
        <v>1329</v>
      </c>
      <c r="F29" s="2">
        <v>6</v>
      </c>
      <c r="G29" s="2" t="s">
        <v>12</v>
      </c>
      <c r="I29" s="2">
        <v>99</v>
      </c>
      <c r="J29" s="2">
        <v>107.87</v>
      </c>
      <c r="K29" s="2">
        <v>2</v>
      </c>
      <c r="L29" s="7">
        <v>43171.958287037036</v>
      </c>
      <c r="M29" s="2">
        <v>1340</v>
      </c>
      <c r="N29" s="2" t="s">
        <v>12</v>
      </c>
      <c r="O29" s="2">
        <v>9005</v>
      </c>
      <c r="P29" s="2">
        <v>0.4</v>
      </c>
      <c r="Q29" s="2">
        <v>9002</v>
      </c>
      <c r="R29" s="2">
        <v>0.3</v>
      </c>
      <c r="S29" s="2">
        <v>9005</v>
      </c>
      <c r="T29" s="2">
        <v>0.6</v>
      </c>
      <c r="U29" s="2">
        <v>9002</v>
      </c>
      <c r="V29" s="2">
        <v>0.7</v>
      </c>
      <c r="W29" s="2">
        <f t="shared" si="0"/>
        <v>1.1100000000000001</v>
      </c>
      <c r="Z29" s="2">
        <f t="shared" si="1"/>
        <v>0.88235294117647056</v>
      </c>
      <c r="AA29" s="2">
        <f t="shared" si="2"/>
        <v>1.4932105837685905</v>
      </c>
      <c r="AB29" s="2">
        <f t="shared" si="3"/>
        <v>3.9802123917210954</v>
      </c>
      <c r="AC29" s="2">
        <f t="shared" si="4"/>
        <v>0.38117647058823634</v>
      </c>
      <c r="AD29" s="2">
        <f t="shared" si="5"/>
        <v>0.37383095031078095</v>
      </c>
      <c r="AE29" s="2">
        <f t="shared" si="6"/>
        <v>2.6016030135628392</v>
      </c>
    </row>
    <row r="30" spans="1:31" x14ac:dyDescent="0.25">
      <c r="A30" s="2">
        <v>2</v>
      </c>
      <c r="B30" s="5">
        <v>1.1377314814814813E-3</v>
      </c>
      <c r="C30" s="2">
        <v>5937</v>
      </c>
      <c r="D30" s="2">
        <v>0</v>
      </c>
      <c r="E30" s="2">
        <v>5926</v>
      </c>
      <c r="F30" s="2">
        <v>5</v>
      </c>
      <c r="G30" s="2" t="s">
        <v>12</v>
      </c>
      <c r="I30" s="2">
        <v>98</v>
      </c>
      <c r="J30" s="2">
        <v>107.87</v>
      </c>
      <c r="K30" s="2">
        <v>2</v>
      </c>
      <c r="L30" s="7">
        <v>43171.959467592591</v>
      </c>
      <c r="M30" s="2">
        <v>5937</v>
      </c>
      <c r="N30" s="2" t="s">
        <v>12</v>
      </c>
      <c r="O30" s="2">
        <v>9005</v>
      </c>
      <c r="P30" s="2">
        <v>0.4</v>
      </c>
      <c r="Q30" s="2">
        <v>9002</v>
      </c>
      <c r="R30" s="2">
        <v>0.3</v>
      </c>
      <c r="S30" s="2">
        <v>9005</v>
      </c>
      <c r="T30" s="2">
        <v>0.6</v>
      </c>
      <c r="U30" s="2">
        <v>9002</v>
      </c>
      <c r="V30" s="2">
        <v>0.7</v>
      </c>
      <c r="W30" s="2">
        <f t="shared" si="0"/>
        <v>1.03</v>
      </c>
      <c r="Z30" s="2">
        <f t="shared" si="1"/>
        <v>0.76470588235294112</v>
      </c>
      <c r="AA30" s="2">
        <f t="shared" si="2"/>
        <v>1.0958489315391111</v>
      </c>
      <c r="AB30" s="2">
        <f t="shared" si="3"/>
        <v>3.582850739491616</v>
      </c>
      <c r="AC30" s="2">
        <f t="shared" si="4"/>
        <v>0.38117647058823634</v>
      </c>
      <c r="AD30" s="2">
        <f t="shared" si="5"/>
        <v>0.37383095031078095</v>
      </c>
      <c r="AE30" s="2">
        <f t="shared" si="6"/>
        <v>2.6016030135628392</v>
      </c>
    </row>
    <row r="31" spans="1:31" x14ac:dyDescent="0.25">
      <c r="A31" s="2">
        <v>2</v>
      </c>
      <c r="B31" s="5">
        <v>2.5277777777777777E-3</v>
      </c>
      <c r="C31" s="2">
        <v>39128</v>
      </c>
      <c r="D31" s="2">
        <v>0</v>
      </c>
      <c r="E31" s="2">
        <v>39118</v>
      </c>
      <c r="F31" s="2">
        <v>6</v>
      </c>
      <c r="G31" s="2" t="s">
        <v>12</v>
      </c>
      <c r="I31" s="2">
        <v>98</v>
      </c>
      <c r="J31" s="2">
        <v>107.82</v>
      </c>
      <c r="K31" s="2">
        <v>2</v>
      </c>
      <c r="L31" s="7">
        <v>43171.960856481484</v>
      </c>
      <c r="M31" s="2">
        <v>39128</v>
      </c>
      <c r="N31" s="2" t="s">
        <v>12</v>
      </c>
      <c r="O31" s="2">
        <v>9005</v>
      </c>
      <c r="P31" s="2">
        <v>0.7</v>
      </c>
      <c r="Q31" s="2">
        <v>9002</v>
      </c>
      <c r="R31" s="2">
        <v>0.6</v>
      </c>
      <c r="S31" s="2">
        <v>9005</v>
      </c>
      <c r="T31" s="2">
        <v>0.3</v>
      </c>
      <c r="U31" s="2">
        <v>9002</v>
      </c>
      <c r="V31" s="2">
        <v>0.4</v>
      </c>
      <c r="W31" s="2">
        <f t="shared" si="0"/>
        <v>1.26</v>
      </c>
      <c r="Z31" s="2">
        <f t="shared" si="1"/>
        <v>0.76470588235294112</v>
      </c>
      <c r="AA31" s="2">
        <f t="shared" si="2"/>
        <v>1.0958489315391111</v>
      </c>
      <c r="AB31" s="2">
        <f t="shared" si="3"/>
        <v>3.582850739491616</v>
      </c>
      <c r="AC31" s="2">
        <f t="shared" si="4"/>
        <v>0.37529411764705856</v>
      </c>
      <c r="AD31" s="2">
        <f t="shared" si="5"/>
        <v>0.34911485442245999</v>
      </c>
      <c r="AE31" s="2">
        <f t="shared" si="6"/>
        <v>2.5768869176745186</v>
      </c>
    </row>
    <row r="32" spans="1:31" x14ac:dyDescent="0.25">
      <c r="A32" s="2">
        <v>2</v>
      </c>
      <c r="B32" s="5">
        <v>2.9930555555555557E-3</v>
      </c>
      <c r="C32" s="2">
        <v>42052</v>
      </c>
      <c r="D32" s="2">
        <v>0</v>
      </c>
      <c r="E32" s="2">
        <v>42041</v>
      </c>
      <c r="F32" s="2">
        <v>5</v>
      </c>
      <c r="G32" s="2" t="s">
        <v>12</v>
      </c>
      <c r="I32" s="2">
        <v>98</v>
      </c>
      <c r="J32" s="2">
        <v>107.82</v>
      </c>
      <c r="K32" s="2">
        <v>2</v>
      </c>
      <c r="L32" s="7">
        <v>43171.961331018516</v>
      </c>
      <c r="M32" s="2">
        <v>42052</v>
      </c>
      <c r="N32" s="2" t="s">
        <v>12</v>
      </c>
      <c r="O32" s="2">
        <v>9005</v>
      </c>
      <c r="P32" s="2">
        <v>0.7</v>
      </c>
      <c r="Q32" s="2">
        <v>9002</v>
      </c>
      <c r="R32" s="2">
        <v>0.6</v>
      </c>
      <c r="S32" s="2">
        <v>9005</v>
      </c>
      <c r="T32" s="2">
        <v>0.3</v>
      </c>
      <c r="U32" s="2">
        <v>9002</v>
      </c>
      <c r="V32" s="2">
        <v>0.4</v>
      </c>
      <c r="W32" s="2">
        <f t="shared" si="0"/>
        <v>1.26</v>
      </c>
      <c r="Z32" s="2">
        <f t="shared" si="1"/>
        <v>0.76470588235294112</v>
      </c>
      <c r="AA32" s="2">
        <f t="shared" si="2"/>
        <v>1.0958489315391111</v>
      </c>
      <c r="AB32" s="2">
        <f t="shared" si="3"/>
        <v>3.582850739491616</v>
      </c>
      <c r="AC32" s="2">
        <f t="shared" si="4"/>
        <v>0.37529411764705856</v>
      </c>
      <c r="AD32" s="2">
        <f t="shared" si="5"/>
        <v>0.34911485442245999</v>
      </c>
      <c r="AE32" s="2">
        <f t="shared" si="6"/>
        <v>2.5768869176745186</v>
      </c>
    </row>
    <row r="33" spans="1:31" x14ac:dyDescent="0.25">
      <c r="A33" s="2">
        <v>2</v>
      </c>
      <c r="B33" s="5">
        <v>3.4537037037037036E-3</v>
      </c>
      <c r="C33" s="2">
        <v>31480</v>
      </c>
      <c r="D33" s="2">
        <v>0</v>
      </c>
      <c r="E33" s="2">
        <v>31470</v>
      </c>
      <c r="F33" s="2">
        <v>5</v>
      </c>
      <c r="G33" s="2" t="s">
        <v>12</v>
      </c>
      <c r="I33" s="2">
        <v>98</v>
      </c>
      <c r="J33" s="2">
        <v>107.82</v>
      </c>
      <c r="K33" s="2">
        <v>2</v>
      </c>
      <c r="L33" s="7">
        <v>43171.961782407408</v>
      </c>
      <c r="M33" s="2">
        <v>31480</v>
      </c>
      <c r="N33" s="2" t="s">
        <v>12</v>
      </c>
      <c r="O33" s="2">
        <v>9005</v>
      </c>
      <c r="P33" s="2">
        <v>0.7</v>
      </c>
      <c r="Q33" s="2">
        <v>9002</v>
      </c>
      <c r="R33" s="2">
        <v>0.6</v>
      </c>
      <c r="S33" s="2">
        <v>9005</v>
      </c>
      <c r="T33" s="2">
        <v>0.3</v>
      </c>
      <c r="U33" s="2">
        <v>9002</v>
      </c>
      <c r="V33" s="2">
        <v>0.4</v>
      </c>
      <c r="W33" s="2">
        <f t="shared" si="0"/>
        <v>1.26</v>
      </c>
      <c r="Z33" s="2">
        <f t="shared" si="1"/>
        <v>0.76470588235294112</v>
      </c>
      <c r="AA33" s="2">
        <f t="shared" si="2"/>
        <v>1.0958489315391111</v>
      </c>
      <c r="AB33" s="2">
        <f t="shared" si="3"/>
        <v>3.582850739491616</v>
      </c>
      <c r="AC33" s="2">
        <f t="shared" si="4"/>
        <v>0.37529411764705856</v>
      </c>
      <c r="AD33" s="2">
        <f t="shared" si="5"/>
        <v>0.34911485442245999</v>
      </c>
      <c r="AE33" s="2">
        <f t="shared" si="6"/>
        <v>2.5768869176745186</v>
      </c>
    </row>
    <row r="34" spans="1:31" x14ac:dyDescent="0.25">
      <c r="A34" s="2">
        <v>2</v>
      </c>
      <c r="B34" s="5">
        <v>3.922453703703704E-3</v>
      </c>
      <c r="C34" s="2">
        <v>68836</v>
      </c>
      <c r="D34" s="2">
        <v>0</v>
      </c>
      <c r="E34" s="2">
        <v>68824</v>
      </c>
      <c r="F34" s="2">
        <v>6</v>
      </c>
      <c r="G34" s="2" t="s">
        <v>13</v>
      </c>
      <c r="I34" s="2">
        <v>97</v>
      </c>
      <c r="J34" s="2">
        <v>110.41</v>
      </c>
      <c r="K34" s="2">
        <v>2</v>
      </c>
      <c r="L34" s="7">
        <v>43171.962256944447</v>
      </c>
      <c r="M34" s="2">
        <v>68836</v>
      </c>
      <c r="N34" s="2" t="s">
        <v>13</v>
      </c>
      <c r="O34" s="2">
        <v>9003</v>
      </c>
      <c r="P34" s="2">
        <v>0.5</v>
      </c>
      <c r="Q34" s="2">
        <v>9002</v>
      </c>
      <c r="R34" s="2">
        <v>0.4</v>
      </c>
      <c r="S34" s="2">
        <v>9003</v>
      </c>
      <c r="T34" s="2">
        <v>0.5</v>
      </c>
      <c r="U34" s="2">
        <v>9002</v>
      </c>
      <c r="V34" s="2">
        <v>0.6</v>
      </c>
      <c r="W34" s="2">
        <f t="shared" si="0"/>
        <v>1.33</v>
      </c>
      <c r="Z34" s="2">
        <f t="shared" si="1"/>
        <v>0.6470588235294118</v>
      </c>
      <c r="AA34" s="2">
        <f t="shared" si="2"/>
        <v>0.69848727930963173</v>
      </c>
      <c r="AB34" s="2">
        <f t="shared" si="3"/>
        <v>3.1854890872621366</v>
      </c>
      <c r="AC34" s="2">
        <f t="shared" si="4"/>
        <v>0.68000000000000016</v>
      </c>
      <c r="AD34" s="2">
        <f t="shared" si="5"/>
        <v>1.629408621437197</v>
      </c>
      <c r="AE34" s="2">
        <f t="shared" si="6"/>
        <v>3.8571806846892551</v>
      </c>
    </row>
    <row r="35" spans="1:31" x14ac:dyDescent="0.25">
      <c r="A35" s="2">
        <v>2</v>
      </c>
      <c r="B35" s="5">
        <v>4.3807870370370372E-3</v>
      </c>
      <c r="C35" s="2">
        <v>38732</v>
      </c>
      <c r="D35" s="2">
        <v>0</v>
      </c>
      <c r="E35" s="2">
        <v>38718</v>
      </c>
      <c r="F35" s="2">
        <v>7</v>
      </c>
      <c r="G35" s="2" t="s">
        <v>13</v>
      </c>
      <c r="I35" s="2">
        <v>97</v>
      </c>
      <c r="J35" s="2">
        <v>110.46</v>
      </c>
      <c r="K35" s="2">
        <v>2</v>
      </c>
      <c r="L35" s="7">
        <v>43171.962719907409</v>
      </c>
      <c r="M35" s="2">
        <v>38732</v>
      </c>
      <c r="N35" s="2" t="s">
        <v>13</v>
      </c>
      <c r="O35" s="2">
        <v>9003</v>
      </c>
      <c r="P35" s="2">
        <v>0.5</v>
      </c>
      <c r="Q35" s="2">
        <v>9002</v>
      </c>
      <c r="R35" s="2">
        <v>0.4</v>
      </c>
      <c r="S35" s="2">
        <v>9003</v>
      </c>
      <c r="T35" s="2">
        <v>0.5</v>
      </c>
      <c r="U35" s="2">
        <v>9002</v>
      </c>
      <c r="V35" s="2">
        <v>0.6</v>
      </c>
      <c r="W35" s="2">
        <f t="shared" si="0"/>
        <v>1.34</v>
      </c>
      <c r="Z35" s="2">
        <f t="shared" si="1"/>
        <v>0.6470588235294118</v>
      </c>
      <c r="AA35" s="2">
        <f t="shared" si="2"/>
        <v>0.69848727930963173</v>
      </c>
      <c r="AB35" s="2">
        <f t="shared" si="3"/>
        <v>3.1854890872621366</v>
      </c>
      <c r="AC35" s="2">
        <f t="shared" si="4"/>
        <v>0.68588235294117628</v>
      </c>
      <c r="AD35" s="2">
        <f t="shared" si="5"/>
        <v>1.6541247173255109</v>
      </c>
      <c r="AE35" s="2">
        <f t="shared" si="6"/>
        <v>3.881896780577569</v>
      </c>
    </row>
    <row r="36" spans="1:31" x14ac:dyDescent="0.25">
      <c r="A36" s="2">
        <v>2</v>
      </c>
      <c r="B36" s="5">
        <v>4.8449074074074071E-3</v>
      </c>
      <c r="C36" s="2">
        <v>31359</v>
      </c>
      <c r="D36" s="2">
        <v>0</v>
      </c>
      <c r="E36" s="2">
        <v>31348</v>
      </c>
      <c r="F36" s="2">
        <v>6</v>
      </c>
      <c r="G36" s="2" t="s">
        <v>13</v>
      </c>
      <c r="I36" s="2">
        <v>97</v>
      </c>
      <c r="J36" s="2">
        <v>110.46</v>
      </c>
      <c r="K36" s="2">
        <v>2</v>
      </c>
      <c r="L36" s="7">
        <v>43171.963182870371</v>
      </c>
      <c r="M36" s="2">
        <v>31359</v>
      </c>
      <c r="N36" s="2" t="s">
        <v>13</v>
      </c>
      <c r="O36" s="2">
        <v>9003</v>
      </c>
      <c r="P36" s="2">
        <v>0.5</v>
      </c>
      <c r="Q36" s="2">
        <v>9002</v>
      </c>
      <c r="R36" s="2">
        <v>0.4</v>
      </c>
      <c r="S36" s="2">
        <v>9003</v>
      </c>
      <c r="T36" s="2">
        <v>0.5</v>
      </c>
      <c r="U36" s="2">
        <v>9002</v>
      </c>
      <c r="V36" s="2">
        <v>0.6</v>
      </c>
      <c r="W36" s="2">
        <f t="shared" si="0"/>
        <v>1.34</v>
      </c>
      <c r="Z36" s="2">
        <f t="shared" si="1"/>
        <v>0.6470588235294118</v>
      </c>
      <c r="AA36" s="2">
        <f t="shared" si="2"/>
        <v>0.69848727930963173</v>
      </c>
      <c r="AB36" s="2">
        <f t="shared" si="3"/>
        <v>3.1854890872621366</v>
      </c>
      <c r="AC36" s="2">
        <f t="shared" si="4"/>
        <v>0.68588235294117628</v>
      </c>
      <c r="AD36" s="2">
        <f t="shared" si="5"/>
        <v>1.6541247173255109</v>
      </c>
      <c r="AE36" s="2">
        <f t="shared" si="6"/>
        <v>3.881896780577569</v>
      </c>
    </row>
    <row r="37" spans="1:31" x14ac:dyDescent="0.25">
      <c r="A37" s="2">
        <v>2</v>
      </c>
      <c r="B37" s="5">
        <v>5.3078703703703699E-3</v>
      </c>
      <c r="C37" s="2">
        <v>37839</v>
      </c>
      <c r="D37" s="2">
        <v>0</v>
      </c>
      <c r="E37" s="2">
        <v>37822</v>
      </c>
      <c r="F37" s="2">
        <v>9</v>
      </c>
      <c r="G37" s="2" t="s">
        <v>12</v>
      </c>
      <c r="I37" s="2">
        <v>97</v>
      </c>
      <c r="J37" s="2">
        <v>107.88</v>
      </c>
      <c r="K37" s="2">
        <v>2</v>
      </c>
      <c r="L37" s="7">
        <v>43171.963645833333</v>
      </c>
      <c r="M37" s="2">
        <v>37839</v>
      </c>
      <c r="N37" s="2" t="s">
        <v>12</v>
      </c>
      <c r="O37" s="2">
        <v>9005</v>
      </c>
      <c r="P37" s="2">
        <v>0.4</v>
      </c>
      <c r="Q37" s="2">
        <v>9002</v>
      </c>
      <c r="R37" s="2">
        <v>0.3</v>
      </c>
      <c r="S37" s="2">
        <v>9005</v>
      </c>
      <c r="T37" s="2">
        <v>0.6</v>
      </c>
      <c r="U37" s="2">
        <v>9002</v>
      </c>
      <c r="V37" s="2">
        <v>0.7</v>
      </c>
      <c r="W37" s="2">
        <f t="shared" si="0"/>
        <v>0.95</v>
      </c>
      <c r="Z37" s="2">
        <f t="shared" si="1"/>
        <v>0.6470588235294118</v>
      </c>
      <c r="AA37" s="2">
        <f t="shared" si="2"/>
        <v>0.69848727930963173</v>
      </c>
      <c r="AB37" s="2">
        <f t="shared" si="3"/>
        <v>3.1854890872621366</v>
      </c>
      <c r="AC37" s="2">
        <f t="shared" si="4"/>
        <v>0.38235294117647056</v>
      </c>
      <c r="AD37" s="2">
        <f t="shared" si="5"/>
        <v>0.37877416948843956</v>
      </c>
      <c r="AE37" s="2">
        <f t="shared" si="6"/>
        <v>2.6065462327404978</v>
      </c>
    </row>
    <row r="38" spans="1:31" x14ac:dyDescent="0.25">
      <c r="A38" s="2">
        <v>2</v>
      </c>
      <c r="B38" s="5">
        <v>5.7708333333333335E-3</v>
      </c>
      <c r="C38" s="2">
        <v>37649</v>
      </c>
      <c r="D38" s="2">
        <v>0</v>
      </c>
      <c r="E38" s="2">
        <v>37639</v>
      </c>
      <c r="F38" s="2">
        <v>6</v>
      </c>
      <c r="G38" s="2" t="s">
        <v>12</v>
      </c>
      <c r="I38" s="2">
        <v>97</v>
      </c>
      <c r="J38" s="2">
        <v>107.81</v>
      </c>
      <c r="K38" s="2">
        <v>2</v>
      </c>
      <c r="L38" s="7">
        <v>43171.964108796295</v>
      </c>
      <c r="M38" s="2">
        <v>37649</v>
      </c>
      <c r="N38" s="2" t="s">
        <v>12</v>
      </c>
      <c r="O38" s="2">
        <v>9005</v>
      </c>
      <c r="P38" s="2">
        <v>0.6</v>
      </c>
      <c r="Q38" s="2">
        <v>9002</v>
      </c>
      <c r="R38" s="2">
        <v>0.5</v>
      </c>
      <c r="S38" s="2">
        <v>9005</v>
      </c>
      <c r="T38" s="2">
        <v>0.4</v>
      </c>
      <c r="U38" s="2">
        <v>9002</v>
      </c>
      <c r="V38" s="2">
        <v>0.5</v>
      </c>
      <c r="W38" s="2">
        <f t="shared" si="0"/>
        <v>1.05</v>
      </c>
      <c r="Z38" s="2">
        <f t="shared" si="1"/>
        <v>0.6470588235294118</v>
      </c>
      <c r="AA38" s="2">
        <f t="shared" si="2"/>
        <v>0.69848727930963173</v>
      </c>
      <c r="AB38" s="2">
        <f t="shared" si="3"/>
        <v>3.1854890872621366</v>
      </c>
      <c r="AC38" s="2">
        <f t="shared" si="4"/>
        <v>0.37411764705882433</v>
      </c>
      <c r="AD38" s="2">
        <f t="shared" si="5"/>
        <v>0.34417163524480143</v>
      </c>
      <c r="AE38" s="2">
        <f t="shared" si="6"/>
        <v>2.5719436984968596</v>
      </c>
    </row>
    <row r="39" spans="1:31" x14ac:dyDescent="0.25">
      <c r="A39" s="2">
        <v>2</v>
      </c>
      <c r="B39" s="5">
        <v>6.2673611111111116E-3</v>
      </c>
      <c r="C39" s="2">
        <v>14500</v>
      </c>
      <c r="D39" s="2">
        <v>0</v>
      </c>
      <c r="E39" s="2">
        <v>14490</v>
      </c>
      <c r="F39" s="2">
        <v>5</v>
      </c>
      <c r="G39" s="2" t="s">
        <v>12</v>
      </c>
      <c r="I39" s="2">
        <v>97</v>
      </c>
      <c r="J39" s="2">
        <v>107.81</v>
      </c>
      <c r="K39" s="2">
        <v>2</v>
      </c>
      <c r="L39" s="7">
        <v>43171.964594907404</v>
      </c>
      <c r="M39" s="2">
        <v>14500</v>
      </c>
      <c r="N39" s="2" t="s">
        <v>12</v>
      </c>
      <c r="O39" s="2">
        <v>9005</v>
      </c>
      <c r="P39" s="2">
        <v>0.6</v>
      </c>
      <c r="Q39" s="2">
        <v>9002</v>
      </c>
      <c r="R39" s="2">
        <v>0.5</v>
      </c>
      <c r="S39" s="2">
        <v>9005</v>
      </c>
      <c r="T39" s="2">
        <v>0.4</v>
      </c>
      <c r="U39" s="2">
        <v>9002</v>
      </c>
      <c r="V39" s="2">
        <v>0.5</v>
      </c>
      <c r="W39" s="2">
        <f t="shared" si="0"/>
        <v>1.05</v>
      </c>
      <c r="Z39" s="2">
        <f t="shared" si="1"/>
        <v>0.6470588235294118</v>
      </c>
      <c r="AA39" s="2">
        <f t="shared" si="2"/>
        <v>0.69848727930963173</v>
      </c>
      <c r="AB39" s="2">
        <f t="shared" si="3"/>
        <v>3.1854890872621366</v>
      </c>
      <c r="AC39" s="2">
        <f t="shared" si="4"/>
        <v>0.37411764705882433</v>
      </c>
      <c r="AD39" s="2">
        <f t="shared" si="5"/>
        <v>0.34417163524480143</v>
      </c>
      <c r="AE39" s="2">
        <f t="shared" si="6"/>
        <v>2.5719436984968596</v>
      </c>
    </row>
    <row r="40" spans="1:31" x14ac:dyDescent="0.25">
      <c r="A40" s="2">
        <v>2</v>
      </c>
      <c r="B40" s="5">
        <v>6.6979166666666671E-3</v>
      </c>
      <c r="C40" s="2">
        <v>31377</v>
      </c>
      <c r="D40" s="2">
        <v>0</v>
      </c>
      <c r="E40" s="2">
        <v>31367</v>
      </c>
      <c r="F40" s="2">
        <v>5</v>
      </c>
      <c r="G40" s="2" t="s">
        <v>12</v>
      </c>
      <c r="I40" s="2">
        <v>97</v>
      </c>
      <c r="J40" s="2">
        <v>107.81</v>
      </c>
      <c r="K40" s="2">
        <v>2</v>
      </c>
      <c r="L40" s="7">
        <v>43171.96503472222</v>
      </c>
      <c r="M40" s="2">
        <v>31377</v>
      </c>
      <c r="N40" s="2" t="s">
        <v>12</v>
      </c>
      <c r="O40" s="2">
        <v>9005</v>
      </c>
      <c r="P40" s="2">
        <v>0.6</v>
      </c>
      <c r="Q40" s="2">
        <v>9002</v>
      </c>
      <c r="R40" s="2">
        <v>0.5</v>
      </c>
      <c r="S40" s="2">
        <v>9005</v>
      </c>
      <c r="T40" s="2">
        <v>0.4</v>
      </c>
      <c r="U40" s="2">
        <v>9002</v>
      </c>
      <c r="V40" s="2">
        <v>0.5</v>
      </c>
      <c r="W40" s="2">
        <f t="shared" si="0"/>
        <v>1.05</v>
      </c>
      <c r="Z40" s="2">
        <f t="shared" si="1"/>
        <v>0.6470588235294118</v>
      </c>
      <c r="AA40" s="2">
        <f t="shared" si="2"/>
        <v>0.69848727930963173</v>
      </c>
      <c r="AB40" s="2">
        <f t="shared" si="3"/>
        <v>3.1854890872621366</v>
      </c>
      <c r="AC40" s="2">
        <f t="shared" si="4"/>
        <v>0.37411764705882433</v>
      </c>
      <c r="AD40" s="2">
        <f t="shared" si="5"/>
        <v>0.34417163524480143</v>
      </c>
      <c r="AE40" s="2">
        <f t="shared" si="6"/>
        <v>2.5719436984968596</v>
      </c>
    </row>
    <row r="41" spans="1:31" x14ac:dyDescent="0.25">
      <c r="A41" s="2">
        <v>2</v>
      </c>
      <c r="B41" s="5">
        <v>7.1608796296296308E-3</v>
      </c>
      <c r="C41" s="2">
        <v>41198</v>
      </c>
      <c r="D41" s="2">
        <v>0</v>
      </c>
      <c r="E41" s="2">
        <v>41188</v>
      </c>
      <c r="F41" s="2">
        <v>5</v>
      </c>
      <c r="G41" s="2" t="s">
        <v>12</v>
      </c>
      <c r="I41" s="2">
        <v>97</v>
      </c>
      <c r="J41" s="2">
        <v>107.88</v>
      </c>
      <c r="K41" s="2">
        <v>2</v>
      </c>
      <c r="L41" s="7">
        <v>43171.965497685182</v>
      </c>
      <c r="M41" s="2">
        <v>41198</v>
      </c>
      <c r="N41" s="2" t="s">
        <v>12</v>
      </c>
      <c r="O41" s="2">
        <v>9005</v>
      </c>
      <c r="P41" s="2">
        <v>0.5</v>
      </c>
      <c r="Q41" s="2">
        <v>9002</v>
      </c>
      <c r="R41" s="2">
        <v>0.4</v>
      </c>
      <c r="S41" s="2">
        <v>9005</v>
      </c>
      <c r="T41" s="2">
        <v>0.5</v>
      </c>
      <c r="U41" s="2">
        <v>9002</v>
      </c>
      <c r="V41" s="2">
        <v>0.6</v>
      </c>
      <c r="W41" s="2">
        <f t="shared" si="0"/>
        <v>1</v>
      </c>
      <c r="Z41" s="2">
        <f t="shared" si="1"/>
        <v>0.6470588235294118</v>
      </c>
      <c r="AA41" s="2">
        <f t="shared" si="2"/>
        <v>0.69848727930963173</v>
      </c>
      <c r="AB41" s="2">
        <f t="shared" si="3"/>
        <v>3.1854890872621366</v>
      </c>
      <c r="AC41" s="2">
        <f t="shared" si="4"/>
        <v>0.38235294117647056</v>
      </c>
      <c r="AD41" s="2">
        <f t="shared" si="5"/>
        <v>0.37877416948843956</v>
      </c>
      <c r="AE41" s="2">
        <f t="shared" si="6"/>
        <v>2.6065462327404978</v>
      </c>
    </row>
    <row r="42" spans="1:31" x14ac:dyDescent="0.25">
      <c r="A42" s="2">
        <v>2</v>
      </c>
      <c r="B42" s="5">
        <v>7.6249999999999998E-3</v>
      </c>
      <c r="C42" s="2">
        <v>31380</v>
      </c>
      <c r="D42" s="2">
        <v>0</v>
      </c>
      <c r="E42" s="2">
        <v>31370</v>
      </c>
      <c r="F42" s="2">
        <v>5</v>
      </c>
      <c r="G42" s="2" t="s">
        <v>12</v>
      </c>
      <c r="I42" s="2">
        <v>97</v>
      </c>
      <c r="J42" s="2">
        <v>107.88</v>
      </c>
      <c r="K42" s="2">
        <v>2</v>
      </c>
      <c r="L42" s="7">
        <v>43171.965960648151</v>
      </c>
      <c r="M42" s="2">
        <v>31380</v>
      </c>
      <c r="N42" s="2" t="s">
        <v>12</v>
      </c>
      <c r="O42" s="2">
        <v>9005</v>
      </c>
      <c r="P42" s="2">
        <v>0.5</v>
      </c>
      <c r="Q42" s="2">
        <v>9002</v>
      </c>
      <c r="R42" s="2">
        <v>0.4</v>
      </c>
      <c r="S42" s="2">
        <v>9005</v>
      </c>
      <c r="T42" s="2">
        <v>0.5</v>
      </c>
      <c r="U42" s="2">
        <v>9002</v>
      </c>
      <c r="V42" s="2">
        <v>0.6</v>
      </c>
      <c r="W42" s="2">
        <f t="shared" si="0"/>
        <v>1</v>
      </c>
      <c r="Z42" s="2">
        <f t="shared" si="1"/>
        <v>0.6470588235294118</v>
      </c>
      <c r="AA42" s="2">
        <f t="shared" si="2"/>
        <v>0.69848727930963173</v>
      </c>
      <c r="AB42" s="2">
        <f t="shared" si="3"/>
        <v>3.1854890872621366</v>
      </c>
      <c r="AC42" s="2">
        <f t="shared" si="4"/>
        <v>0.38235294117647056</v>
      </c>
      <c r="AD42" s="2">
        <f t="shared" si="5"/>
        <v>0.37877416948843956</v>
      </c>
      <c r="AE42" s="2">
        <f t="shared" si="6"/>
        <v>2.6065462327404978</v>
      </c>
    </row>
    <row r="43" spans="1:31" x14ac:dyDescent="0.25">
      <c r="A43" s="2">
        <v>2</v>
      </c>
      <c r="B43" s="5">
        <v>8.0879629629629617E-3</v>
      </c>
      <c r="C43" s="2">
        <v>39153</v>
      </c>
      <c r="D43" s="2">
        <v>0</v>
      </c>
      <c r="E43" s="2">
        <v>39143</v>
      </c>
      <c r="F43" s="2">
        <v>5</v>
      </c>
      <c r="G43" s="2" t="s">
        <v>12</v>
      </c>
      <c r="I43" s="2">
        <v>96</v>
      </c>
      <c r="J43" s="2">
        <v>107.82</v>
      </c>
      <c r="K43" s="2">
        <v>2</v>
      </c>
      <c r="L43" s="7">
        <v>43171.966423611113</v>
      </c>
      <c r="M43" s="2">
        <v>39153</v>
      </c>
      <c r="N43" s="2" t="s">
        <v>12</v>
      </c>
      <c r="O43" s="2">
        <v>9005</v>
      </c>
      <c r="P43" s="2">
        <v>0.4</v>
      </c>
      <c r="Q43" s="2">
        <v>9002</v>
      </c>
      <c r="R43" s="2">
        <v>0.3</v>
      </c>
      <c r="S43" s="2">
        <v>9005</v>
      </c>
      <c r="T43" s="2">
        <v>0.6</v>
      </c>
      <c r="U43" s="2">
        <v>9002</v>
      </c>
      <c r="V43" s="2">
        <v>0.7</v>
      </c>
      <c r="W43" s="2">
        <f t="shared" si="0"/>
        <v>0.86</v>
      </c>
      <c r="Z43" s="2">
        <f t="shared" si="1"/>
        <v>0.52941176470588236</v>
      </c>
      <c r="AA43" s="2">
        <f t="shared" si="2"/>
        <v>0.30112562708015234</v>
      </c>
      <c r="AB43" s="2">
        <f t="shared" si="3"/>
        <v>2.7881274350326573</v>
      </c>
      <c r="AC43" s="2">
        <f t="shared" si="4"/>
        <v>0.37529411764705856</v>
      </c>
      <c r="AD43" s="2">
        <f t="shared" si="5"/>
        <v>0.34911485442245999</v>
      </c>
      <c r="AE43" s="2">
        <f t="shared" si="6"/>
        <v>2.5768869176745186</v>
      </c>
    </row>
    <row r="44" spans="1:31" x14ac:dyDescent="0.25">
      <c r="A44" s="2">
        <v>2</v>
      </c>
      <c r="B44" s="5">
        <v>9.0162037037037034E-3</v>
      </c>
      <c r="C44" s="2">
        <v>8878</v>
      </c>
      <c r="D44" s="2">
        <v>0</v>
      </c>
      <c r="E44" s="2">
        <v>8869</v>
      </c>
      <c r="F44" s="2">
        <v>4</v>
      </c>
      <c r="G44" s="2" t="s">
        <v>12</v>
      </c>
      <c r="I44" s="2">
        <v>96</v>
      </c>
      <c r="J44" s="2">
        <v>107.84</v>
      </c>
      <c r="K44" s="2">
        <v>2</v>
      </c>
      <c r="L44" s="7">
        <v>43171.967349537037</v>
      </c>
      <c r="M44" s="2">
        <v>8878</v>
      </c>
      <c r="N44" s="2" t="s">
        <v>12</v>
      </c>
      <c r="O44" s="2">
        <v>9005</v>
      </c>
      <c r="P44" s="2">
        <v>0.6</v>
      </c>
      <c r="Q44" s="2">
        <v>9002</v>
      </c>
      <c r="R44" s="2">
        <v>0.5</v>
      </c>
      <c r="S44" s="2">
        <v>9005</v>
      </c>
      <c r="T44" s="2">
        <v>0.4</v>
      </c>
      <c r="U44" s="2">
        <v>9002</v>
      </c>
      <c r="V44" s="2">
        <v>0.5</v>
      </c>
      <c r="W44" s="2">
        <f t="shared" si="0"/>
        <v>0.92</v>
      </c>
      <c r="Z44" s="2">
        <f t="shared" si="1"/>
        <v>0.52941176470588236</v>
      </c>
      <c r="AA44" s="2">
        <f t="shared" si="2"/>
        <v>0.30112562708015234</v>
      </c>
      <c r="AB44" s="2">
        <f t="shared" si="3"/>
        <v>2.7881274350326573</v>
      </c>
      <c r="AC44" s="2">
        <f t="shared" si="4"/>
        <v>0.37764705882353033</v>
      </c>
      <c r="AD44" s="2">
        <f t="shared" si="5"/>
        <v>0.35900129277779119</v>
      </c>
      <c r="AE44" s="2">
        <f t="shared" si="6"/>
        <v>2.5867733560298496</v>
      </c>
    </row>
    <row r="45" spans="1:31" x14ac:dyDescent="0.25">
      <c r="A45" s="2">
        <v>2</v>
      </c>
      <c r="B45" s="5">
        <v>8.5509259259259254E-3</v>
      </c>
      <c r="C45" s="2">
        <v>62278</v>
      </c>
      <c r="D45" s="2">
        <v>0</v>
      </c>
      <c r="E45" s="2">
        <v>62269</v>
      </c>
      <c r="F45" s="2">
        <v>5</v>
      </c>
      <c r="G45" s="2" t="s">
        <v>12</v>
      </c>
      <c r="I45" s="2">
        <v>96</v>
      </c>
      <c r="J45" s="2">
        <v>107.84</v>
      </c>
      <c r="K45" s="2">
        <v>2</v>
      </c>
      <c r="L45" s="7">
        <v>43171.966886574075</v>
      </c>
      <c r="M45" s="2">
        <v>62278</v>
      </c>
      <c r="N45" s="2" t="s">
        <v>12</v>
      </c>
      <c r="O45" s="2">
        <v>9005</v>
      </c>
      <c r="P45" s="2">
        <v>0.6</v>
      </c>
      <c r="Q45" s="2">
        <v>9002</v>
      </c>
      <c r="R45" s="2">
        <v>0.5</v>
      </c>
      <c r="S45" s="2">
        <v>9005</v>
      </c>
      <c r="T45" s="2">
        <v>0.4</v>
      </c>
      <c r="U45" s="2">
        <v>9002</v>
      </c>
      <c r="V45" s="2">
        <v>0.5</v>
      </c>
      <c r="W45" s="2">
        <f t="shared" si="0"/>
        <v>0.92</v>
      </c>
      <c r="Z45" s="2">
        <f t="shared" si="1"/>
        <v>0.52941176470588236</v>
      </c>
      <c r="AA45" s="2">
        <f t="shared" si="2"/>
        <v>0.30112562708015234</v>
      </c>
      <c r="AB45" s="2">
        <f t="shared" si="3"/>
        <v>2.7881274350326573</v>
      </c>
      <c r="AC45" s="2">
        <f t="shared" si="4"/>
        <v>0.37764705882353033</v>
      </c>
      <c r="AD45" s="2">
        <f t="shared" si="5"/>
        <v>0.35900129277779119</v>
      </c>
      <c r="AE45" s="2">
        <f t="shared" si="6"/>
        <v>2.5867733560298496</v>
      </c>
    </row>
    <row r="46" spans="1:31" x14ac:dyDescent="0.25">
      <c r="A46" s="2">
        <v>2</v>
      </c>
      <c r="B46" s="5">
        <v>9.4780092592592589E-3</v>
      </c>
      <c r="C46" s="2">
        <v>38240</v>
      </c>
      <c r="D46" s="2">
        <v>0</v>
      </c>
      <c r="E46" s="2">
        <v>38228</v>
      </c>
      <c r="F46" s="2">
        <v>6</v>
      </c>
      <c r="G46" s="2" t="s">
        <v>12</v>
      </c>
      <c r="I46" s="2">
        <v>96</v>
      </c>
      <c r="J46" s="2">
        <v>107.87</v>
      </c>
      <c r="K46" s="2">
        <v>2</v>
      </c>
      <c r="L46" s="7">
        <v>43171.967812499999</v>
      </c>
      <c r="M46" s="2">
        <v>38240</v>
      </c>
      <c r="N46" s="2" t="s">
        <v>12</v>
      </c>
      <c r="O46" s="2">
        <v>9005</v>
      </c>
      <c r="P46" s="2">
        <v>0.4</v>
      </c>
      <c r="Q46" s="2">
        <v>9002</v>
      </c>
      <c r="R46" s="2">
        <v>0.3</v>
      </c>
      <c r="S46" s="2">
        <v>9005</v>
      </c>
      <c r="T46" s="2">
        <v>0.6</v>
      </c>
      <c r="U46" s="2">
        <v>9002</v>
      </c>
      <c r="V46" s="2">
        <v>0.7</v>
      </c>
      <c r="W46" s="2">
        <f t="shared" si="0"/>
        <v>0.87</v>
      </c>
      <c r="Z46" s="2">
        <f t="shared" si="1"/>
        <v>0.52941176470588236</v>
      </c>
      <c r="AA46" s="2">
        <f t="shared" si="2"/>
        <v>0.30112562708015234</v>
      </c>
      <c r="AB46" s="2">
        <f t="shared" si="3"/>
        <v>2.7881274350326573</v>
      </c>
      <c r="AC46" s="2">
        <f t="shared" si="4"/>
        <v>0.38117647058823634</v>
      </c>
      <c r="AD46" s="2">
        <f t="shared" si="5"/>
        <v>0.37383095031078095</v>
      </c>
      <c r="AE46" s="2">
        <f t="shared" si="6"/>
        <v>2.6016030135628392</v>
      </c>
    </row>
    <row r="47" spans="1:31" x14ac:dyDescent="0.25">
      <c r="A47" s="2">
        <v>2</v>
      </c>
      <c r="B47" s="5">
        <v>9.9780092592592594E-3</v>
      </c>
      <c r="C47" s="2">
        <v>9619</v>
      </c>
      <c r="D47" s="2">
        <v>0</v>
      </c>
      <c r="E47" s="2">
        <v>9607</v>
      </c>
      <c r="F47" s="2">
        <v>6</v>
      </c>
      <c r="G47" s="2" t="s">
        <v>12</v>
      </c>
      <c r="I47" s="2">
        <v>96</v>
      </c>
      <c r="J47" s="2">
        <v>107.87</v>
      </c>
      <c r="K47" s="2">
        <v>2</v>
      </c>
      <c r="L47" s="7">
        <v>43171.968310185184</v>
      </c>
      <c r="M47" s="2">
        <v>9619</v>
      </c>
      <c r="N47" s="2" t="s">
        <v>12</v>
      </c>
      <c r="O47" s="2">
        <v>9005</v>
      </c>
      <c r="P47" s="2">
        <v>0.4</v>
      </c>
      <c r="Q47" s="2">
        <v>9002</v>
      </c>
      <c r="R47" s="2">
        <v>0.3</v>
      </c>
      <c r="S47" s="2">
        <v>9005</v>
      </c>
      <c r="T47" s="2">
        <v>0.6</v>
      </c>
      <c r="U47" s="2">
        <v>9002</v>
      </c>
      <c r="V47" s="2">
        <v>0.7</v>
      </c>
      <c r="W47" s="2">
        <f t="shared" si="0"/>
        <v>0.87</v>
      </c>
      <c r="Z47" s="2">
        <f t="shared" si="1"/>
        <v>0.52941176470588236</v>
      </c>
      <c r="AA47" s="2">
        <f t="shared" si="2"/>
        <v>0.30112562708015234</v>
      </c>
      <c r="AB47" s="2">
        <f t="shared" ref="AB47:AB66" si="7">AA47+$Y$8+1</f>
        <v>2.7881274350326573</v>
      </c>
      <c r="AC47" s="2">
        <f t="shared" si="4"/>
        <v>0.38117647058823634</v>
      </c>
      <c r="AD47" s="2">
        <f t="shared" si="5"/>
        <v>0.37383095031078095</v>
      </c>
      <c r="AE47" s="2">
        <f t="shared" si="6"/>
        <v>2.6016030135628392</v>
      </c>
    </row>
    <row r="48" spans="1:31" x14ac:dyDescent="0.25">
      <c r="A48" s="2">
        <v>2</v>
      </c>
      <c r="B48" s="5">
        <v>1.0405092592592593E-2</v>
      </c>
      <c r="C48" s="2">
        <v>31620</v>
      </c>
      <c r="D48" s="2">
        <v>0</v>
      </c>
      <c r="E48" s="2">
        <v>31611</v>
      </c>
      <c r="F48" s="2">
        <v>4</v>
      </c>
      <c r="G48" s="2" t="s">
        <v>12</v>
      </c>
      <c r="I48" s="2">
        <v>96</v>
      </c>
      <c r="J48" s="2">
        <v>107.87</v>
      </c>
      <c r="K48" s="2">
        <v>2</v>
      </c>
      <c r="L48" s="7">
        <v>43171.968738425923</v>
      </c>
      <c r="M48" s="2">
        <v>31620</v>
      </c>
      <c r="N48" s="2" t="s">
        <v>12</v>
      </c>
      <c r="O48" s="2">
        <v>9005</v>
      </c>
      <c r="P48" s="2">
        <v>0.4</v>
      </c>
      <c r="Q48" s="2">
        <v>9002</v>
      </c>
      <c r="R48" s="2">
        <v>0.3</v>
      </c>
      <c r="S48" s="2">
        <v>9005</v>
      </c>
      <c r="T48" s="2">
        <v>0.6</v>
      </c>
      <c r="U48" s="2">
        <v>9002</v>
      </c>
      <c r="V48" s="2">
        <v>0.7</v>
      </c>
      <c r="W48" s="2">
        <f t="shared" si="0"/>
        <v>0.87</v>
      </c>
      <c r="Z48" s="2">
        <f t="shared" si="1"/>
        <v>0.52941176470588236</v>
      </c>
      <c r="AA48" s="2">
        <f t="shared" si="2"/>
        <v>0.30112562708015234</v>
      </c>
      <c r="AB48" s="2">
        <f t="shared" si="7"/>
        <v>2.7881274350326573</v>
      </c>
      <c r="AC48" s="2">
        <f t="shared" si="4"/>
        <v>0.38117647058823634</v>
      </c>
      <c r="AD48" s="2">
        <f t="shared" si="5"/>
        <v>0.37383095031078095</v>
      </c>
      <c r="AE48" s="2">
        <f t="shared" si="6"/>
        <v>2.6016030135628392</v>
      </c>
    </row>
    <row r="49" spans="1:31" x14ac:dyDescent="0.25">
      <c r="A49" s="2">
        <v>2</v>
      </c>
      <c r="B49" s="5">
        <v>1.0868055555555556E-2</v>
      </c>
      <c r="C49" s="2">
        <v>9430</v>
      </c>
      <c r="D49" s="2">
        <v>0</v>
      </c>
      <c r="E49" s="2">
        <v>9406</v>
      </c>
      <c r="F49" s="2">
        <v>5</v>
      </c>
      <c r="G49" s="2" t="s">
        <v>12</v>
      </c>
      <c r="I49" s="2">
        <v>96</v>
      </c>
      <c r="J49" s="2">
        <v>105.27</v>
      </c>
      <c r="K49" s="2">
        <v>2</v>
      </c>
      <c r="L49" s="7">
        <v>43171.969201388885</v>
      </c>
      <c r="M49" s="2">
        <v>9430</v>
      </c>
      <c r="N49" s="2" t="s">
        <v>12</v>
      </c>
      <c r="O49" s="2">
        <v>9005</v>
      </c>
      <c r="P49" s="2">
        <v>0.6</v>
      </c>
      <c r="Q49" s="2">
        <v>9002</v>
      </c>
      <c r="R49" s="2">
        <v>0.5</v>
      </c>
      <c r="S49" s="2">
        <v>9005</v>
      </c>
      <c r="T49" s="2">
        <v>0.4</v>
      </c>
      <c r="U49" s="2">
        <v>9002</v>
      </c>
      <c r="V49" s="2">
        <v>0.5</v>
      </c>
      <c r="W49" s="2">
        <f t="shared" si="0"/>
        <v>0.65</v>
      </c>
      <c r="Z49" s="2">
        <f t="shared" si="1"/>
        <v>0.52941176470588236</v>
      </c>
      <c r="AA49" s="2">
        <f t="shared" si="2"/>
        <v>0.30112562708015234</v>
      </c>
      <c r="AB49" s="2">
        <f t="shared" si="7"/>
        <v>2.7881274350326573</v>
      </c>
      <c r="AC49" s="2">
        <f t="shared" si="4"/>
        <v>7.5294117647058886E-2</v>
      </c>
      <c r="AD49" s="2">
        <f t="shared" si="5"/>
        <v>-0.91140603588162161</v>
      </c>
      <c r="AE49" s="2">
        <f t="shared" si="6"/>
        <v>1.3163660273704367</v>
      </c>
    </row>
    <row r="50" spans="1:31" x14ac:dyDescent="0.25">
      <c r="A50" s="2">
        <v>2</v>
      </c>
      <c r="B50" s="5">
        <v>1.1335648148148149E-2</v>
      </c>
      <c r="C50" s="2">
        <v>16535</v>
      </c>
      <c r="D50" s="2">
        <v>0</v>
      </c>
      <c r="E50" s="2">
        <v>16527</v>
      </c>
      <c r="F50" s="2">
        <v>5</v>
      </c>
      <c r="G50" s="2" t="s">
        <v>13</v>
      </c>
      <c r="I50" s="2">
        <v>95</v>
      </c>
      <c r="J50" s="2">
        <v>105.29</v>
      </c>
      <c r="K50" s="2">
        <v>2</v>
      </c>
      <c r="L50" s="7">
        <v>43171.969664351855</v>
      </c>
      <c r="M50" s="2">
        <v>16535</v>
      </c>
      <c r="N50" s="2" t="s">
        <v>13</v>
      </c>
      <c r="O50" s="2">
        <v>9003</v>
      </c>
      <c r="P50" s="2">
        <v>0.5</v>
      </c>
      <c r="Q50" s="2">
        <v>9002</v>
      </c>
      <c r="R50" s="2">
        <v>0.4</v>
      </c>
      <c r="S50" s="2">
        <v>9003</v>
      </c>
      <c r="T50" s="2">
        <v>0.5</v>
      </c>
      <c r="U50" s="2">
        <v>9002</v>
      </c>
      <c r="V50" s="2">
        <v>0.6</v>
      </c>
      <c r="W50" s="2">
        <f t="shared" si="0"/>
        <v>0.46</v>
      </c>
      <c r="Z50" s="2">
        <f t="shared" si="1"/>
        <v>0.41176470588235292</v>
      </c>
      <c r="AA50" s="2">
        <f t="shared" si="2"/>
        <v>-9.623602514932704E-2</v>
      </c>
      <c r="AB50" s="2">
        <f t="shared" si="7"/>
        <v>2.3907657828031779</v>
      </c>
      <c r="AC50" s="2">
        <f t="shared" si="4"/>
        <v>7.7647058823530679E-2</v>
      </c>
      <c r="AD50" s="2">
        <f t="shared" si="5"/>
        <v>-0.90151959752629041</v>
      </c>
      <c r="AE50" s="2">
        <f t="shared" si="6"/>
        <v>1.3262524657257679</v>
      </c>
    </row>
    <row r="51" spans="1:31" x14ac:dyDescent="0.25">
      <c r="A51" s="2">
        <v>2</v>
      </c>
      <c r="B51" s="5">
        <v>1.1795138888888888E-2</v>
      </c>
      <c r="C51" s="2">
        <v>1261</v>
      </c>
      <c r="D51" s="2">
        <v>0</v>
      </c>
      <c r="E51" s="2">
        <v>1251</v>
      </c>
      <c r="F51" s="2">
        <v>5</v>
      </c>
      <c r="G51" s="2" t="s">
        <v>13</v>
      </c>
      <c r="I51" s="2">
        <v>95</v>
      </c>
      <c r="J51" s="2">
        <v>105.29</v>
      </c>
      <c r="K51" s="2">
        <v>2</v>
      </c>
      <c r="L51" s="7">
        <v>43171.970127314817</v>
      </c>
      <c r="M51" s="2">
        <v>1261</v>
      </c>
      <c r="N51" s="2" t="s">
        <v>13</v>
      </c>
      <c r="O51" s="2">
        <v>9003</v>
      </c>
      <c r="P51" s="2">
        <v>0.5</v>
      </c>
      <c r="Q51" s="2">
        <v>9002</v>
      </c>
      <c r="R51" s="2">
        <v>0.4</v>
      </c>
      <c r="S51" s="2">
        <v>9003</v>
      </c>
      <c r="T51" s="2">
        <v>0.5</v>
      </c>
      <c r="U51" s="2">
        <v>9002</v>
      </c>
      <c r="V51" s="2">
        <v>0.6</v>
      </c>
      <c r="W51" s="2">
        <f t="shared" si="0"/>
        <v>0.46</v>
      </c>
      <c r="Z51" s="2">
        <f t="shared" si="1"/>
        <v>0.41176470588235292</v>
      </c>
      <c r="AA51" s="2">
        <f t="shared" si="2"/>
        <v>-9.623602514932704E-2</v>
      </c>
      <c r="AB51" s="2">
        <f t="shared" si="7"/>
        <v>2.3907657828031779</v>
      </c>
      <c r="AC51" s="2">
        <f t="shared" si="4"/>
        <v>7.7647058823530679E-2</v>
      </c>
      <c r="AD51" s="2">
        <f t="shared" si="5"/>
        <v>-0.90151959752629041</v>
      </c>
      <c r="AE51" s="2">
        <f t="shared" si="6"/>
        <v>1.3262524657257679</v>
      </c>
    </row>
    <row r="52" spans="1:31" x14ac:dyDescent="0.25">
      <c r="A52" s="2">
        <v>2</v>
      </c>
      <c r="B52" s="5">
        <v>1.2053240740740739E-2</v>
      </c>
      <c r="C52" s="2">
        <v>9920</v>
      </c>
      <c r="D52" s="2">
        <v>0</v>
      </c>
      <c r="E52" s="2">
        <v>9910</v>
      </c>
      <c r="F52" s="2">
        <v>5</v>
      </c>
      <c r="G52" s="2" t="s">
        <v>11</v>
      </c>
      <c r="I52" s="2">
        <v>95</v>
      </c>
      <c r="J52" s="2">
        <v>105.23</v>
      </c>
      <c r="K52" s="2">
        <v>2</v>
      </c>
      <c r="L52" s="7">
        <v>43171.970381944448</v>
      </c>
      <c r="M52" s="2">
        <v>9920</v>
      </c>
      <c r="N52" s="2" t="s">
        <v>11</v>
      </c>
      <c r="O52" s="2">
        <v>9002</v>
      </c>
      <c r="P52" s="2">
        <v>1</v>
      </c>
      <c r="Q52" s="2">
        <v>9004</v>
      </c>
      <c r="R52" s="2">
        <v>1</v>
      </c>
      <c r="S52" s="2">
        <v>9002</v>
      </c>
      <c r="T52" s="2">
        <v>0</v>
      </c>
      <c r="U52" s="2">
        <v>9004</v>
      </c>
      <c r="V52" s="2">
        <v>0</v>
      </c>
      <c r="W52" s="2">
        <f t="shared" si="0"/>
        <v>0.82</v>
      </c>
      <c r="Z52" s="2">
        <f t="shared" si="1"/>
        <v>0.41176470588235292</v>
      </c>
      <c r="AA52" s="2">
        <f t="shared" si="2"/>
        <v>-9.623602514932704E-2</v>
      </c>
      <c r="AB52" s="2">
        <f t="shared" si="7"/>
        <v>2.3907657828031779</v>
      </c>
      <c r="AC52" s="2">
        <f t="shared" si="4"/>
        <v>7.0588235294118645E-2</v>
      </c>
      <c r="AD52" s="2">
        <f t="shared" si="5"/>
        <v>-0.93117891259227004</v>
      </c>
      <c r="AE52" s="2">
        <f t="shared" si="6"/>
        <v>1.2965931506597883</v>
      </c>
    </row>
    <row r="53" spans="1:31" x14ac:dyDescent="0.25">
      <c r="A53" s="2">
        <v>2</v>
      </c>
      <c r="B53" s="5">
        <v>1.2513888888888889E-2</v>
      </c>
      <c r="C53" s="2">
        <v>17836</v>
      </c>
      <c r="D53" s="2">
        <v>0</v>
      </c>
      <c r="E53" s="2">
        <v>17826</v>
      </c>
      <c r="F53" s="2">
        <v>4</v>
      </c>
      <c r="G53" s="2" t="s">
        <v>11</v>
      </c>
      <c r="I53" s="2">
        <v>95</v>
      </c>
      <c r="J53" s="2">
        <v>105.24</v>
      </c>
      <c r="K53" s="2">
        <v>2</v>
      </c>
      <c r="L53" s="7">
        <v>43171.97084490741</v>
      </c>
      <c r="M53" s="2">
        <v>17836</v>
      </c>
      <c r="N53" s="2" t="s">
        <v>11</v>
      </c>
      <c r="O53" s="2">
        <v>9002</v>
      </c>
      <c r="P53" s="2">
        <v>0.8</v>
      </c>
      <c r="Q53" s="2">
        <v>9004</v>
      </c>
      <c r="R53" s="2">
        <v>0.7</v>
      </c>
      <c r="S53" s="2">
        <v>9002</v>
      </c>
      <c r="T53" s="2">
        <v>0.2</v>
      </c>
      <c r="U53" s="2">
        <v>9004</v>
      </c>
      <c r="V53" s="2">
        <v>0.3</v>
      </c>
      <c r="W53" s="2">
        <f t="shared" si="0"/>
        <v>0.65</v>
      </c>
      <c r="Z53" s="2">
        <f t="shared" si="1"/>
        <v>0.41176470588235292</v>
      </c>
      <c r="AA53" s="2">
        <f t="shared" si="2"/>
        <v>-9.623602514932704E-2</v>
      </c>
      <c r="AB53" s="2">
        <f t="shared" si="7"/>
        <v>2.3907657828031779</v>
      </c>
      <c r="AC53" s="2">
        <f t="shared" si="4"/>
        <v>7.1764705882352869E-2</v>
      </c>
      <c r="AD53" s="2">
        <f t="shared" si="5"/>
        <v>-0.92623569341461143</v>
      </c>
      <c r="AE53" s="2">
        <f t="shared" si="6"/>
        <v>1.3015363698374469</v>
      </c>
    </row>
    <row r="54" spans="1:31" x14ac:dyDescent="0.25">
      <c r="A54" s="2">
        <v>2</v>
      </c>
      <c r="B54" s="5">
        <v>1.2981481481481483E-2</v>
      </c>
      <c r="C54" s="2">
        <v>1269</v>
      </c>
      <c r="D54" s="2">
        <v>0</v>
      </c>
      <c r="E54" s="2">
        <v>1260</v>
      </c>
      <c r="F54" s="2">
        <v>4</v>
      </c>
      <c r="G54" s="2" t="s">
        <v>11</v>
      </c>
      <c r="I54" s="2">
        <v>95</v>
      </c>
      <c r="J54" s="2">
        <v>105.24</v>
      </c>
      <c r="K54" s="2">
        <v>2</v>
      </c>
      <c r="L54" s="7">
        <v>43171.971319444441</v>
      </c>
      <c r="M54" s="2">
        <v>1269</v>
      </c>
      <c r="N54" s="2" t="s">
        <v>11</v>
      </c>
      <c r="O54" s="2">
        <v>9002</v>
      </c>
      <c r="P54" s="2">
        <v>0.8</v>
      </c>
      <c r="Q54" s="2">
        <v>9004</v>
      </c>
      <c r="R54" s="2">
        <v>0.7</v>
      </c>
      <c r="S54" s="2">
        <v>9002</v>
      </c>
      <c r="T54" s="2">
        <v>0.2</v>
      </c>
      <c r="U54" s="2">
        <v>9004</v>
      </c>
      <c r="V54" s="2">
        <v>0.3</v>
      </c>
      <c r="W54" s="2">
        <f t="shared" si="0"/>
        <v>0.65</v>
      </c>
      <c r="Z54" s="2">
        <f t="shared" si="1"/>
        <v>0.41176470588235292</v>
      </c>
      <c r="AA54" s="2">
        <f t="shared" si="2"/>
        <v>-9.623602514932704E-2</v>
      </c>
      <c r="AB54" s="2">
        <f t="shared" si="7"/>
        <v>2.3907657828031779</v>
      </c>
      <c r="AC54" s="2">
        <f t="shared" si="4"/>
        <v>7.1764705882352869E-2</v>
      </c>
      <c r="AD54" s="2">
        <f t="shared" si="5"/>
        <v>-0.92623569341461143</v>
      </c>
      <c r="AE54" s="2">
        <f t="shared" si="6"/>
        <v>1.3015363698374469</v>
      </c>
    </row>
    <row r="55" spans="1:31" x14ac:dyDescent="0.25">
      <c r="A55" s="2">
        <v>2</v>
      </c>
      <c r="B55" s="5">
        <v>1.3237268518518518E-2</v>
      </c>
      <c r="C55" s="2">
        <v>67459</v>
      </c>
      <c r="D55" s="2">
        <v>0</v>
      </c>
      <c r="E55" s="2">
        <v>67450</v>
      </c>
      <c r="F55" s="2">
        <v>5</v>
      </c>
      <c r="G55" s="2" t="s">
        <v>11</v>
      </c>
      <c r="I55" s="2">
        <v>95</v>
      </c>
      <c r="J55" s="2">
        <v>105.23</v>
      </c>
      <c r="K55" s="2">
        <v>2</v>
      </c>
      <c r="L55" s="7">
        <v>43171.971574074072</v>
      </c>
      <c r="M55" s="2">
        <v>67459</v>
      </c>
      <c r="N55" s="2" t="s">
        <v>11</v>
      </c>
      <c r="O55" s="2">
        <v>9002</v>
      </c>
      <c r="P55" s="2">
        <v>1</v>
      </c>
      <c r="Q55" s="2">
        <v>9004</v>
      </c>
      <c r="R55" s="2">
        <v>1</v>
      </c>
      <c r="S55" s="2">
        <v>9002</v>
      </c>
      <c r="T55" s="2">
        <v>0</v>
      </c>
      <c r="U55" s="2">
        <v>9004</v>
      </c>
      <c r="V55" s="2">
        <v>0</v>
      </c>
      <c r="W55" s="2">
        <f t="shared" si="0"/>
        <v>0.82</v>
      </c>
      <c r="Z55" s="2">
        <f t="shared" si="1"/>
        <v>0.41176470588235292</v>
      </c>
      <c r="AA55" s="2">
        <f t="shared" si="2"/>
        <v>-9.623602514932704E-2</v>
      </c>
      <c r="AB55" s="2">
        <f t="shared" si="7"/>
        <v>2.3907657828031779</v>
      </c>
      <c r="AC55" s="2">
        <f t="shared" si="4"/>
        <v>7.0588235294118645E-2</v>
      </c>
      <c r="AD55" s="2">
        <f t="shared" si="5"/>
        <v>-0.93117891259227004</v>
      </c>
      <c r="AE55" s="2">
        <f t="shared" si="6"/>
        <v>1.2965931506597883</v>
      </c>
    </row>
    <row r="56" spans="1:31" x14ac:dyDescent="0.25">
      <c r="A56" s="2">
        <v>2</v>
      </c>
      <c r="B56" s="5">
        <v>1.370023148148148E-2</v>
      </c>
      <c r="C56" s="2">
        <v>31296</v>
      </c>
      <c r="D56" s="2">
        <v>0</v>
      </c>
      <c r="E56" s="2">
        <v>31285</v>
      </c>
      <c r="F56" s="2">
        <v>8</v>
      </c>
      <c r="G56" s="2" t="s">
        <v>11</v>
      </c>
      <c r="I56" s="2">
        <v>95</v>
      </c>
      <c r="J56" s="2">
        <v>105.23</v>
      </c>
      <c r="K56" s="2">
        <v>2</v>
      </c>
      <c r="L56" s="7">
        <v>43171.972037037034</v>
      </c>
      <c r="M56" s="2">
        <v>31296</v>
      </c>
      <c r="N56" s="2" t="s">
        <v>11</v>
      </c>
      <c r="O56" s="2">
        <v>9002</v>
      </c>
      <c r="P56" s="2">
        <v>1</v>
      </c>
      <c r="Q56" s="2">
        <v>9004</v>
      </c>
      <c r="R56" s="2">
        <v>1</v>
      </c>
      <c r="S56" s="2">
        <v>9002</v>
      </c>
      <c r="T56" s="2">
        <v>0</v>
      </c>
      <c r="U56" s="2">
        <v>9004</v>
      </c>
      <c r="V56" s="2">
        <v>0</v>
      </c>
      <c r="W56" s="2">
        <f t="shared" si="0"/>
        <v>0.82</v>
      </c>
      <c r="Z56" s="2">
        <f t="shared" si="1"/>
        <v>0.41176470588235292</v>
      </c>
      <c r="AA56" s="2">
        <f t="shared" si="2"/>
        <v>-9.623602514932704E-2</v>
      </c>
      <c r="AB56" s="2">
        <f t="shared" si="7"/>
        <v>2.3907657828031779</v>
      </c>
      <c r="AC56" s="2">
        <f t="shared" si="4"/>
        <v>7.0588235294118645E-2</v>
      </c>
      <c r="AD56" s="2">
        <f t="shared" si="5"/>
        <v>-0.93117891259227004</v>
      </c>
      <c r="AE56" s="2">
        <f t="shared" si="6"/>
        <v>1.2965931506597883</v>
      </c>
    </row>
    <row r="57" spans="1:31" x14ac:dyDescent="0.25">
      <c r="A57" s="2">
        <v>2</v>
      </c>
      <c r="B57" s="5">
        <v>1.4164351851851853E-2</v>
      </c>
      <c r="C57" s="2">
        <v>43421</v>
      </c>
      <c r="D57" s="2">
        <v>1</v>
      </c>
      <c r="E57" s="2">
        <v>43401</v>
      </c>
      <c r="F57" s="2">
        <v>9</v>
      </c>
      <c r="G57" s="2" t="s">
        <v>11</v>
      </c>
      <c r="I57" s="2">
        <v>94</v>
      </c>
      <c r="J57" s="2">
        <v>105.22</v>
      </c>
      <c r="K57" s="2">
        <v>2</v>
      </c>
      <c r="L57" s="7">
        <v>43171.972500000003</v>
      </c>
      <c r="M57" s="2">
        <v>43421</v>
      </c>
      <c r="N57" s="2" t="s">
        <v>11</v>
      </c>
      <c r="O57" s="2">
        <v>9002</v>
      </c>
      <c r="P57" s="2">
        <v>0.9</v>
      </c>
      <c r="Q57" s="2">
        <v>9004</v>
      </c>
      <c r="R57" s="2">
        <v>0.8</v>
      </c>
      <c r="S57" s="2">
        <v>9002</v>
      </c>
      <c r="T57" s="2">
        <v>0.1</v>
      </c>
      <c r="U57" s="2">
        <v>9004</v>
      </c>
      <c r="V57" s="2">
        <v>0.2</v>
      </c>
      <c r="W57" s="2">
        <f t="shared" si="0"/>
        <v>0.52</v>
      </c>
      <c r="Z57" s="2">
        <f t="shared" si="1"/>
        <v>0.29411764705882354</v>
      </c>
      <c r="AA57" s="2">
        <f t="shared" si="2"/>
        <v>-0.49359767737880639</v>
      </c>
      <c r="AB57" s="2">
        <f t="shared" si="7"/>
        <v>1.9934041305736985</v>
      </c>
      <c r="AC57" s="2">
        <f t="shared" si="4"/>
        <v>6.9411764705882756E-2</v>
      </c>
      <c r="AD57" s="2">
        <f t="shared" si="5"/>
        <v>-0.93612213176993564</v>
      </c>
      <c r="AE57" s="2">
        <f t="shared" si="6"/>
        <v>1.2916499314821226</v>
      </c>
    </row>
    <row r="58" spans="1:31" x14ac:dyDescent="0.25">
      <c r="A58" s="2">
        <v>2</v>
      </c>
      <c r="B58" s="5">
        <v>1.4637731481481481E-2</v>
      </c>
      <c r="C58" s="2">
        <v>47158</v>
      </c>
      <c r="D58" s="2">
        <v>2</v>
      </c>
      <c r="E58" s="2">
        <v>47112</v>
      </c>
      <c r="F58" s="2">
        <v>4</v>
      </c>
      <c r="G58" s="2" t="s">
        <v>12</v>
      </c>
      <c r="I58" s="2">
        <v>94</v>
      </c>
      <c r="J58" s="2">
        <v>105.24</v>
      </c>
      <c r="K58" s="2">
        <v>2</v>
      </c>
      <c r="L58" s="7">
        <v>43171.972974537035</v>
      </c>
      <c r="M58" s="2">
        <v>47158</v>
      </c>
      <c r="N58" s="2" t="s">
        <v>12</v>
      </c>
      <c r="O58" s="2">
        <v>9005</v>
      </c>
      <c r="P58" s="2">
        <v>1</v>
      </c>
      <c r="Q58" s="2">
        <v>9002</v>
      </c>
      <c r="R58" s="2">
        <v>1</v>
      </c>
      <c r="S58" s="2">
        <v>9005</v>
      </c>
      <c r="T58" s="2">
        <v>0</v>
      </c>
      <c r="U58" s="2">
        <v>9002</v>
      </c>
      <c r="V58" s="2">
        <v>0</v>
      </c>
      <c r="W58" s="2">
        <f t="shared" si="0"/>
        <v>0.59</v>
      </c>
      <c r="Z58" s="2">
        <f t="shared" si="1"/>
        <v>0.29411764705882354</v>
      </c>
      <c r="AA58" s="2">
        <f t="shared" si="2"/>
        <v>-0.49359767737880639</v>
      </c>
      <c r="AB58" s="2">
        <f t="shared" si="7"/>
        <v>1.9934041305736985</v>
      </c>
      <c r="AC58" s="2">
        <f t="shared" si="4"/>
        <v>7.1764705882352869E-2</v>
      </c>
      <c r="AD58" s="2">
        <f t="shared" si="5"/>
        <v>-0.92623569341461143</v>
      </c>
      <c r="AE58" s="2">
        <f t="shared" si="6"/>
        <v>1.3015363698374469</v>
      </c>
    </row>
    <row r="59" spans="1:31" x14ac:dyDescent="0.25">
      <c r="A59" s="2">
        <v>2</v>
      </c>
      <c r="B59" s="5">
        <v>1.5101851851851852E-2</v>
      </c>
      <c r="C59" s="2">
        <v>31353</v>
      </c>
      <c r="D59" s="2">
        <v>2</v>
      </c>
      <c r="E59" s="2">
        <v>31341</v>
      </c>
      <c r="F59" s="2">
        <v>6</v>
      </c>
      <c r="G59" s="2" t="s">
        <v>12</v>
      </c>
      <c r="I59" s="2">
        <v>94</v>
      </c>
      <c r="J59" s="2">
        <v>105.24</v>
      </c>
      <c r="K59" s="2">
        <v>2</v>
      </c>
      <c r="L59" s="7">
        <v>43171.973437499997</v>
      </c>
      <c r="M59" s="2">
        <v>31353</v>
      </c>
      <c r="N59" s="2" t="s">
        <v>12</v>
      </c>
      <c r="O59" s="2">
        <v>9005</v>
      </c>
      <c r="P59" s="2">
        <v>1</v>
      </c>
      <c r="Q59" s="2">
        <v>9002</v>
      </c>
      <c r="R59" s="2">
        <v>1</v>
      </c>
      <c r="S59" s="2">
        <v>9005</v>
      </c>
      <c r="T59" s="2">
        <v>0</v>
      </c>
      <c r="U59" s="2">
        <v>9002</v>
      </c>
      <c r="V59" s="2">
        <v>0</v>
      </c>
      <c r="W59" s="2">
        <f t="shared" si="0"/>
        <v>0.59</v>
      </c>
      <c r="Z59" s="2">
        <f t="shared" si="1"/>
        <v>0.29411764705882354</v>
      </c>
      <c r="AA59" s="2">
        <f t="shared" si="2"/>
        <v>-0.49359767737880639</v>
      </c>
      <c r="AB59" s="2">
        <f t="shared" si="7"/>
        <v>1.9934041305736985</v>
      </c>
      <c r="AC59" s="2">
        <f t="shared" si="4"/>
        <v>7.1764705882352869E-2</v>
      </c>
      <c r="AD59" s="2">
        <f t="shared" si="5"/>
        <v>-0.92623569341461143</v>
      </c>
      <c r="AE59" s="2">
        <f t="shared" si="6"/>
        <v>1.3015363698374469</v>
      </c>
    </row>
    <row r="60" spans="1:31" x14ac:dyDescent="0.25">
      <c r="A60" s="2">
        <v>2</v>
      </c>
      <c r="B60" s="5">
        <v>1.6211805555555556E-2</v>
      </c>
      <c r="C60" s="2">
        <v>43979</v>
      </c>
      <c r="D60" s="2">
        <v>0</v>
      </c>
      <c r="E60" s="2">
        <v>43876</v>
      </c>
      <c r="F60" s="2">
        <v>44</v>
      </c>
      <c r="G60" s="2" t="s">
        <v>12</v>
      </c>
      <c r="I60" s="2">
        <v>94</v>
      </c>
      <c r="J60" s="2">
        <v>105.24</v>
      </c>
      <c r="K60" s="2">
        <v>2</v>
      </c>
      <c r="L60" s="7">
        <v>43171.974548611113</v>
      </c>
      <c r="M60" s="2">
        <v>43979</v>
      </c>
      <c r="N60" s="2" t="s">
        <v>12</v>
      </c>
      <c r="O60" s="2">
        <v>9005</v>
      </c>
      <c r="P60" s="2">
        <v>0.7</v>
      </c>
      <c r="Q60" s="2">
        <v>9002</v>
      </c>
      <c r="R60" s="2">
        <v>0.6</v>
      </c>
      <c r="S60" s="2">
        <v>9005</v>
      </c>
      <c r="T60" s="2">
        <v>0.3</v>
      </c>
      <c r="U60" s="2">
        <v>9002</v>
      </c>
      <c r="V60" s="2">
        <v>0.4</v>
      </c>
      <c r="W60" s="2">
        <f t="shared" si="0"/>
        <v>0.43</v>
      </c>
      <c r="Z60" s="2">
        <f t="shared" si="1"/>
        <v>0.29411764705882354</v>
      </c>
      <c r="AA60" s="2">
        <f t="shared" si="2"/>
        <v>-0.49359767737880639</v>
      </c>
      <c r="AB60" s="2">
        <f t="shared" si="7"/>
        <v>1.9934041305736985</v>
      </c>
      <c r="AC60" s="2">
        <f t="shared" si="4"/>
        <v>7.1764705882352869E-2</v>
      </c>
      <c r="AD60" s="2">
        <f t="shared" si="5"/>
        <v>-0.92623569341461143</v>
      </c>
      <c r="AE60" s="2">
        <f t="shared" si="6"/>
        <v>1.3015363698374469</v>
      </c>
    </row>
    <row r="61" spans="1:31" x14ac:dyDescent="0.25">
      <c r="A61" s="2">
        <v>2</v>
      </c>
      <c r="B61" s="5">
        <v>1.6887731481481483E-2</v>
      </c>
      <c r="C61" s="2">
        <v>37445</v>
      </c>
      <c r="D61" s="2">
        <v>0</v>
      </c>
      <c r="E61" s="2">
        <v>36275</v>
      </c>
      <c r="F61" s="2">
        <v>131</v>
      </c>
      <c r="G61" s="2" t="s">
        <v>13</v>
      </c>
      <c r="I61" s="2">
        <v>94</v>
      </c>
      <c r="J61" s="2">
        <v>105.28</v>
      </c>
      <c r="K61" s="2">
        <v>2</v>
      </c>
      <c r="L61" s="7">
        <v>43171.975219907406</v>
      </c>
      <c r="M61" s="2">
        <v>37445</v>
      </c>
      <c r="N61" s="2" t="s">
        <v>13</v>
      </c>
      <c r="O61" s="2">
        <v>9003</v>
      </c>
      <c r="P61" s="2">
        <v>0.5</v>
      </c>
      <c r="Q61" s="2">
        <v>9002</v>
      </c>
      <c r="R61" s="2">
        <v>0.4</v>
      </c>
      <c r="S61" s="2">
        <v>9003</v>
      </c>
      <c r="T61" s="2">
        <v>0.5</v>
      </c>
      <c r="U61" s="2">
        <v>9002</v>
      </c>
      <c r="V61" s="2">
        <v>0.6</v>
      </c>
      <c r="W61" s="2">
        <f t="shared" si="0"/>
        <v>0.35</v>
      </c>
      <c r="Z61" s="2">
        <f t="shared" si="1"/>
        <v>0.29411764705882354</v>
      </c>
      <c r="AA61" s="2">
        <f t="shared" si="2"/>
        <v>-0.49359767737880639</v>
      </c>
      <c r="AB61" s="2">
        <f t="shared" si="7"/>
        <v>1.9934041305736985</v>
      </c>
      <c r="AC61" s="2">
        <f t="shared" si="4"/>
        <v>7.647058823529479E-2</v>
      </c>
      <c r="AD61" s="2">
        <f t="shared" si="5"/>
        <v>-0.90646281670395601</v>
      </c>
      <c r="AE61" s="2">
        <f t="shared" si="6"/>
        <v>1.3213092465481022</v>
      </c>
    </row>
    <row r="62" spans="1:31" x14ac:dyDescent="0.25">
      <c r="A62" s="2">
        <v>2</v>
      </c>
      <c r="B62" s="5">
        <v>1.7214120370370369E-2</v>
      </c>
      <c r="C62" s="2">
        <v>26899</v>
      </c>
      <c r="D62" s="2">
        <v>1</v>
      </c>
      <c r="E62" s="2">
        <v>26729</v>
      </c>
      <c r="F62" s="2">
        <v>77</v>
      </c>
      <c r="G62" s="2" t="s">
        <v>13</v>
      </c>
      <c r="I62" s="2">
        <v>94</v>
      </c>
      <c r="J62" s="2">
        <v>105.28</v>
      </c>
      <c r="K62" s="2">
        <v>2</v>
      </c>
      <c r="L62" s="7">
        <v>43171.975543981483</v>
      </c>
      <c r="M62" s="2">
        <v>26899</v>
      </c>
      <c r="N62" s="2" t="s">
        <v>13</v>
      </c>
      <c r="O62" s="2">
        <v>9003</v>
      </c>
      <c r="P62" s="2">
        <v>0.5</v>
      </c>
      <c r="Q62" s="2">
        <v>9002</v>
      </c>
      <c r="R62" s="2">
        <v>0.4</v>
      </c>
      <c r="S62" s="2">
        <v>9003</v>
      </c>
      <c r="T62" s="2">
        <v>0.5</v>
      </c>
      <c r="U62" s="2">
        <v>9002</v>
      </c>
      <c r="V62" s="2">
        <v>0.6</v>
      </c>
      <c r="W62" s="2">
        <f t="shared" si="0"/>
        <v>0.35</v>
      </c>
      <c r="Z62" s="2">
        <f t="shared" si="1"/>
        <v>0.29411764705882354</v>
      </c>
      <c r="AA62" s="2">
        <f t="shared" si="2"/>
        <v>-0.49359767737880639</v>
      </c>
      <c r="AB62" s="2">
        <f t="shared" si="7"/>
        <v>1.9934041305736985</v>
      </c>
      <c r="AC62" s="2">
        <f t="shared" si="4"/>
        <v>7.647058823529479E-2</v>
      </c>
      <c r="AD62" s="2">
        <f t="shared" si="5"/>
        <v>-0.90646281670395601</v>
      </c>
      <c r="AE62" s="2">
        <f t="shared" si="6"/>
        <v>1.3213092465481022</v>
      </c>
    </row>
    <row r="63" spans="1:31" x14ac:dyDescent="0.25">
      <c r="A63" s="2">
        <v>2</v>
      </c>
      <c r="B63" s="5">
        <v>1.765162037037037E-2</v>
      </c>
      <c r="C63" s="2">
        <v>14892</v>
      </c>
      <c r="D63" s="2">
        <v>1</v>
      </c>
      <c r="E63" s="2">
        <v>14408</v>
      </c>
      <c r="F63" s="2">
        <v>395</v>
      </c>
      <c r="G63" s="2" t="s">
        <v>13</v>
      </c>
      <c r="I63" s="2">
        <v>93</v>
      </c>
      <c r="J63" s="2">
        <v>105.26</v>
      </c>
      <c r="K63" s="2">
        <v>2</v>
      </c>
      <c r="L63" s="7">
        <v>43171.975983796299</v>
      </c>
      <c r="M63" s="2">
        <v>14892</v>
      </c>
      <c r="N63" s="2" t="s">
        <v>13</v>
      </c>
      <c r="O63" s="2">
        <v>9003</v>
      </c>
      <c r="P63" s="2">
        <v>0.5</v>
      </c>
      <c r="Q63" s="2">
        <v>9002</v>
      </c>
      <c r="R63" s="2">
        <v>0.4</v>
      </c>
      <c r="S63" s="2">
        <v>9003</v>
      </c>
      <c r="T63" s="2">
        <v>0.5</v>
      </c>
      <c r="U63" s="2">
        <v>9002</v>
      </c>
      <c r="V63" s="2">
        <v>0.6</v>
      </c>
      <c r="W63" s="2">
        <f t="shared" si="0"/>
        <v>0.24</v>
      </c>
      <c r="Z63" s="2">
        <f t="shared" si="1"/>
        <v>0.17647058823529413</v>
      </c>
      <c r="AA63" s="2">
        <f t="shared" si="2"/>
        <v>-0.89095932960828583</v>
      </c>
      <c r="AB63" s="2">
        <f t="shared" si="7"/>
        <v>1.5960424783442191</v>
      </c>
      <c r="AC63" s="2">
        <f t="shared" si="4"/>
        <v>7.4117647058824662E-2</v>
      </c>
      <c r="AD63" s="2">
        <f t="shared" si="5"/>
        <v>-0.91634925505928022</v>
      </c>
      <c r="AE63" s="2">
        <f t="shared" si="6"/>
        <v>1.3114228081927781</v>
      </c>
    </row>
    <row r="64" spans="1:31" x14ac:dyDescent="0.25">
      <c r="A64" s="2">
        <v>2</v>
      </c>
      <c r="B64" s="5">
        <v>1.8142361111111113E-2</v>
      </c>
      <c r="C64" s="2">
        <v>29597</v>
      </c>
      <c r="D64" s="2">
        <v>1</v>
      </c>
      <c r="E64" s="2">
        <v>29166</v>
      </c>
      <c r="F64" s="2">
        <v>306</v>
      </c>
      <c r="G64" s="2" t="s">
        <v>13</v>
      </c>
      <c r="I64" s="2">
        <v>93</v>
      </c>
      <c r="J64" s="2">
        <v>105.3</v>
      </c>
      <c r="K64" s="2">
        <v>2</v>
      </c>
      <c r="L64" s="7">
        <v>43171.976469907408</v>
      </c>
      <c r="M64" s="2">
        <v>29597</v>
      </c>
      <c r="N64" s="2" t="s">
        <v>13</v>
      </c>
      <c r="O64" s="2">
        <v>9003</v>
      </c>
      <c r="P64" s="2">
        <v>0.5</v>
      </c>
      <c r="Q64" s="2">
        <v>9002</v>
      </c>
      <c r="R64" s="2">
        <v>0.4</v>
      </c>
      <c r="S64" s="2">
        <v>9003</v>
      </c>
      <c r="T64" s="2">
        <v>0.5</v>
      </c>
      <c r="U64" s="2">
        <v>9002</v>
      </c>
      <c r="V64" s="2">
        <v>0.6</v>
      </c>
      <c r="W64" s="2">
        <f t="shared" si="0"/>
        <v>0.25</v>
      </c>
      <c r="Z64" s="2">
        <f t="shared" si="1"/>
        <v>0.17647058823529413</v>
      </c>
      <c r="AA64" s="2">
        <f t="shared" si="2"/>
        <v>-0.89095932960828583</v>
      </c>
      <c r="AB64" s="2">
        <f t="shared" si="7"/>
        <v>1.5960424783442191</v>
      </c>
      <c r="AC64" s="2">
        <f t="shared" si="4"/>
        <v>7.8823529411764903E-2</v>
      </c>
      <c r="AD64" s="2">
        <f t="shared" si="5"/>
        <v>-0.89657637834863191</v>
      </c>
      <c r="AE64" s="2">
        <f t="shared" si="6"/>
        <v>1.3311956849034265</v>
      </c>
    </row>
    <row r="65" spans="1:31" x14ac:dyDescent="0.25">
      <c r="A65" s="2">
        <v>2</v>
      </c>
      <c r="B65" s="5">
        <v>1.858912037037037E-2</v>
      </c>
      <c r="C65" s="2">
        <v>3933</v>
      </c>
      <c r="D65" s="2">
        <v>0</v>
      </c>
      <c r="E65" s="2">
        <v>3646</v>
      </c>
      <c r="F65" s="2">
        <v>181</v>
      </c>
      <c r="G65" s="2" t="s">
        <v>13</v>
      </c>
      <c r="I65" s="2">
        <v>93</v>
      </c>
      <c r="J65" s="2">
        <v>105.3</v>
      </c>
      <c r="K65" s="2">
        <v>2</v>
      </c>
      <c r="L65" s="7">
        <v>43171.976921296293</v>
      </c>
      <c r="M65" s="2">
        <v>3933</v>
      </c>
      <c r="N65" s="2" t="s">
        <v>13</v>
      </c>
      <c r="O65" s="2">
        <v>9003</v>
      </c>
      <c r="P65" s="2">
        <v>0.5</v>
      </c>
      <c r="Q65" s="2">
        <v>9002</v>
      </c>
      <c r="R65" s="2">
        <v>0.4</v>
      </c>
      <c r="S65" s="2">
        <v>9003</v>
      </c>
      <c r="T65" s="2">
        <v>0.5</v>
      </c>
      <c r="U65" s="2">
        <v>9002</v>
      </c>
      <c r="V65" s="2">
        <v>0.6</v>
      </c>
      <c r="W65" s="2">
        <f t="shared" si="0"/>
        <v>0.25</v>
      </c>
      <c r="Z65" s="2">
        <f t="shared" si="1"/>
        <v>0.17647058823529413</v>
      </c>
      <c r="AA65" s="2">
        <f t="shared" si="2"/>
        <v>-0.89095932960828583</v>
      </c>
      <c r="AB65" s="2">
        <f t="shared" si="7"/>
        <v>1.5960424783442191</v>
      </c>
      <c r="AC65" s="2">
        <f t="shared" si="4"/>
        <v>7.8823529411764903E-2</v>
      </c>
      <c r="AD65" s="2">
        <f t="shared" si="5"/>
        <v>-0.89657637834863191</v>
      </c>
      <c r="AE65" s="2">
        <f t="shared" si="6"/>
        <v>1.3311956849034265</v>
      </c>
    </row>
    <row r="66" spans="1:31" x14ac:dyDescent="0.25">
      <c r="A66" s="2">
        <v>2</v>
      </c>
      <c r="B66" s="5">
        <v>1.9037037037037036E-2</v>
      </c>
      <c r="C66" s="2">
        <v>44423</v>
      </c>
      <c r="D66" s="2">
        <v>0</v>
      </c>
      <c r="E66" s="2">
        <v>44414</v>
      </c>
      <c r="F66" s="2">
        <v>4</v>
      </c>
      <c r="G66" s="2" t="s">
        <v>12</v>
      </c>
      <c r="I66" s="2">
        <v>93</v>
      </c>
      <c r="J66" s="2">
        <v>105.2</v>
      </c>
      <c r="K66" s="2">
        <v>2</v>
      </c>
      <c r="L66" s="7">
        <v>43171.977372685185</v>
      </c>
      <c r="M66" s="2">
        <v>44423</v>
      </c>
      <c r="N66" s="2" t="s">
        <v>12</v>
      </c>
      <c r="O66" s="2">
        <v>9005</v>
      </c>
      <c r="P66" s="2">
        <v>1</v>
      </c>
      <c r="Q66" s="2">
        <v>9002</v>
      </c>
      <c r="R66" s="2">
        <v>1</v>
      </c>
      <c r="S66" s="2">
        <v>9005</v>
      </c>
      <c r="T66" s="2">
        <v>0</v>
      </c>
      <c r="U66" s="2">
        <v>9002</v>
      </c>
      <c r="V66" s="2">
        <v>0</v>
      </c>
      <c r="W66" s="2">
        <f t="shared" si="0"/>
        <v>0.35</v>
      </c>
      <c r="Z66" s="2">
        <f t="shared" si="1"/>
        <v>0.17647058823529413</v>
      </c>
      <c r="AA66" s="2">
        <f t="shared" si="2"/>
        <v>-0.89095932960828583</v>
      </c>
      <c r="AB66" s="2">
        <f t="shared" si="7"/>
        <v>1.5960424783442191</v>
      </c>
      <c r="AC66" s="2">
        <f t="shared" si="4"/>
        <v>6.7058823529412628E-2</v>
      </c>
      <c r="AD66" s="2">
        <f t="shared" si="5"/>
        <v>-0.94600857012525974</v>
      </c>
      <c r="AE66" s="2">
        <f t="shared" si="6"/>
        <v>1.2817634931267987</v>
      </c>
    </row>
    <row r="67" spans="1:31" x14ac:dyDescent="0.25">
      <c r="B67" s="5"/>
      <c r="L67" s="7"/>
    </row>
    <row r="68" spans="1:31" x14ac:dyDescent="0.25">
      <c r="B68" s="5"/>
      <c r="L68" s="7"/>
    </row>
    <row r="69" spans="1:31" x14ac:dyDescent="0.25">
      <c r="B69" s="5"/>
      <c r="L69" s="7"/>
    </row>
    <row r="70" spans="1:31" x14ac:dyDescent="0.25">
      <c r="B70" s="5"/>
      <c r="L70" s="7"/>
    </row>
    <row r="71" spans="1:31" x14ac:dyDescent="0.25">
      <c r="B71" s="5"/>
      <c r="L71" s="7"/>
    </row>
    <row r="72" spans="1:31" x14ac:dyDescent="0.25">
      <c r="B72" s="5"/>
      <c r="L72" s="7"/>
    </row>
    <row r="73" spans="1:31" x14ac:dyDescent="0.25">
      <c r="B73" s="5"/>
      <c r="L73" s="7"/>
    </row>
    <row r="74" spans="1:31" x14ac:dyDescent="0.25">
      <c r="B74" s="5"/>
      <c r="L74" s="7"/>
    </row>
    <row r="75" spans="1:31" x14ac:dyDescent="0.25">
      <c r="B75" s="5"/>
      <c r="L75" s="7"/>
    </row>
    <row r="76" spans="1:31" x14ac:dyDescent="0.25">
      <c r="B76" s="5"/>
      <c r="L76" s="7"/>
    </row>
    <row r="77" spans="1:31" x14ac:dyDescent="0.25">
      <c r="B77" s="5"/>
      <c r="L77" s="7"/>
    </row>
    <row r="78" spans="1:31" x14ac:dyDescent="0.25">
      <c r="B78" s="5"/>
      <c r="L78" s="7"/>
    </row>
    <row r="79" spans="1:31" x14ac:dyDescent="0.25">
      <c r="B79" s="5"/>
      <c r="L79" s="7"/>
    </row>
    <row r="80" spans="1:31" x14ac:dyDescent="0.25">
      <c r="B80" s="5"/>
      <c r="L80" s="7"/>
    </row>
    <row r="81" spans="2:12" x14ac:dyDescent="0.25">
      <c r="B81" s="5"/>
      <c r="L81" s="7"/>
    </row>
    <row r="82" spans="2:12" x14ac:dyDescent="0.25">
      <c r="B82" s="5"/>
      <c r="L82" s="7"/>
    </row>
    <row r="83" spans="2:12" x14ac:dyDescent="0.25">
      <c r="B83" s="5"/>
      <c r="L83" s="7"/>
    </row>
    <row r="84" spans="2:12" x14ac:dyDescent="0.25">
      <c r="B84" s="5"/>
      <c r="L84" s="7"/>
    </row>
    <row r="85" spans="2:12" x14ac:dyDescent="0.25">
      <c r="B85" s="5"/>
      <c r="L85" s="7"/>
    </row>
    <row r="86" spans="2:12" x14ac:dyDescent="0.25">
      <c r="B86" s="5"/>
      <c r="L86" s="7"/>
    </row>
    <row r="87" spans="2:12" x14ac:dyDescent="0.25">
      <c r="B87" s="5"/>
      <c r="L87" s="7"/>
    </row>
    <row r="88" spans="2:12" x14ac:dyDescent="0.25">
      <c r="B88" s="5"/>
      <c r="L88" s="7"/>
    </row>
    <row r="89" spans="2:12" x14ac:dyDescent="0.25">
      <c r="B89" s="5"/>
      <c r="L89" s="7"/>
    </row>
    <row r="90" spans="2:12" x14ac:dyDescent="0.25">
      <c r="B90" s="5"/>
      <c r="L90" s="7"/>
    </row>
    <row r="91" spans="2:12" x14ac:dyDescent="0.25">
      <c r="B91" s="5"/>
      <c r="L91" s="7"/>
    </row>
    <row r="92" spans="2:12" x14ac:dyDescent="0.25">
      <c r="B92" s="5"/>
      <c r="L92" s="7"/>
    </row>
    <row r="93" spans="2:12" x14ac:dyDescent="0.25">
      <c r="B93" s="5"/>
      <c r="L93" s="7"/>
    </row>
    <row r="94" spans="2:12" x14ac:dyDescent="0.25">
      <c r="B94" s="5"/>
      <c r="L94" s="7"/>
    </row>
    <row r="95" spans="2:12" x14ac:dyDescent="0.25">
      <c r="B95" s="5"/>
      <c r="L95" s="7"/>
    </row>
    <row r="96" spans="2:12" x14ac:dyDescent="0.25">
      <c r="B96" s="5"/>
      <c r="L96" s="7"/>
    </row>
    <row r="97" spans="2:12" x14ac:dyDescent="0.25">
      <c r="B97" s="5"/>
      <c r="L97" s="7"/>
    </row>
    <row r="98" spans="2:12" x14ac:dyDescent="0.25">
      <c r="B98" s="5"/>
      <c r="L98" s="7"/>
    </row>
    <row r="99" spans="2:12" x14ac:dyDescent="0.25">
      <c r="B99" s="5"/>
      <c r="L99" s="7"/>
    </row>
    <row r="100" spans="2:12" x14ac:dyDescent="0.25">
      <c r="B100" s="5"/>
      <c r="L100" s="7"/>
    </row>
    <row r="101" spans="2:12" x14ac:dyDescent="0.25">
      <c r="B101" s="5"/>
      <c r="L101" s="7"/>
    </row>
    <row r="102" spans="2:12" x14ac:dyDescent="0.25">
      <c r="B102" s="5"/>
      <c r="L102" s="7"/>
    </row>
    <row r="103" spans="2:12" x14ac:dyDescent="0.25">
      <c r="B103" s="5"/>
      <c r="L103" s="7"/>
    </row>
    <row r="104" spans="2:12" x14ac:dyDescent="0.25">
      <c r="B104" s="5"/>
      <c r="L104" s="7"/>
    </row>
    <row r="105" spans="2:12" x14ac:dyDescent="0.25">
      <c r="B105" s="5"/>
      <c r="L105" s="7"/>
    </row>
    <row r="106" spans="2:12" x14ac:dyDescent="0.25">
      <c r="B106" s="5"/>
      <c r="L106" s="7"/>
    </row>
    <row r="107" spans="2:12" x14ac:dyDescent="0.25">
      <c r="B107" s="5"/>
      <c r="L107" s="7"/>
    </row>
    <row r="108" spans="2:12" x14ac:dyDescent="0.25">
      <c r="B108" s="5"/>
      <c r="L108" s="7"/>
    </row>
    <row r="109" spans="2:12" x14ac:dyDescent="0.25">
      <c r="B109" s="5"/>
      <c r="L109" s="7"/>
    </row>
    <row r="110" spans="2:12" x14ac:dyDescent="0.25">
      <c r="B110" s="5"/>
      <c r="L110" s="7"/>
    </row>
    <row r="111" spans="2:12" x14ac:dyDescent="0.25">
      <c r="B111" s="5"/>
      <c r="L111" s="7"/>
    </row>
    <row r="112" spans="2:12" x14ac:dyDescent="0.25">
      <c r="B112" s="5"/>
      <c r="L112" s="7"/>
    </row>
    <row r="113" spans="2:12" x14ac:dyDescent="0.25">
      <c r="B113" s="5"/>
      <c r="L113" s="7"/>
    </row>
    <row r="114" spans="2:12" x14ac:dyDescent="0.25">
      <c r="B114" s="5"/>
      <c r="L114" s="7"/>
    </row>
    <row r="115" spans="2:12" x14ac:dyDescent="0.25">
      <c r="B115" s="5"/>
      <c r="L115" s="7"/>
    </row>
    <row r="116" spans="2:12" x14ac:dyDescent="0.25">
      <c r="B116" s="5"/>
      <c r="L116" s="7"/>
    </row>
    <row r="117" spans="2:12" x14ac:dyDescent="0.25">
      <c r="B117" s="5"/>
      <c r="L117" s="7"/>
    </row>
    <row r="118" spans="2:12" x14ac:dyDescent="0.25">
      <c r="B118" s="5"/>
      <c r="L118" s="7"/>
    </row>
    <row r="119" spans="2:12" x14ac:dyDescent="0.25">
      <c r="B119" s="5"/>
      <c r="L119" s="7"/>
    </row>
    <row r="120" spans="2:12" x14ac:dyDescent="0.25">
      <c r="B120" s="5"/>
      <c r="L120" s="7"/>
    </row>
    <row r="121" spans="2:12" x14ac:dyDescent="0.25">
      <c r="B121" s="5"/>
      <c r="L121" s="7"/>
    </row>
    <row r="122" spans="2:12" x14ac:dyDescent="0.25">
      <c r="B122" s="5"/>
      <c r="L122" s="7"/>
    </row>
    <row r="123" spans="2:12" x14ac:dyDescent="0.25">
      <c r="B123" s="5"/>
      <c r="L123" s="7"/>
    </row>
    <row r="124" spans="2:12" x14ac:dyDescent="0.25">
      <c r="B124" s="5"/>
      <c r="L124" s="7"/>
    </row>
    <row r="125" spans="2:12" x14ac:dyDescent="0.25">
      <c r="B125" s="5"/>
      <c r="L125" s="7"/>
    </row>
    <row r="126" spans="2:12" x14ac:dyDescent="0.25">
      <c r="B126" s="5"/>
      <c r="L126" s="7"/>
    </row>
    <row r="127" spans="2:12" x14ac:dyDescent="0.25">
      <c r="B127" s="5"/>
      <c r="L127" s="7"/>
    </row>
    <row r="128" spans="2:12" x14ac:dyDescent="0.25">
      <c r="B128" s="5"/>
      <c r="L128" s="7"/>
    </row>
    <row r="129" spans="2:12" x14ac:dyDescent="0.25">
      <c r="B129" s="5"/>
      <c r="L129" s="7"/>
    </row>
    <row r="130" spans="2:12" x14ac:dyDescent="0.25">
      <c r="B130" s="5"/>
      <c r="L130" s="7"/>
    </row>
    <row r="131" spans="2:12" x14ac:dyDescent="0.25">
      <c r="B131" s="5"/>
      <c r="L131" s="7"/>
    </row>
    <row r="132" spans="2:12" x14ac:dyDescent="0.25">
      <c r="B132" s="5"/>
      <c r="L132" s="7"/>
    </row>
    <row r="133" spans="2:12" x14ac:dyDescent="0.25">
      <c r="B133" s="5"/>
      <c r="L133" s="7"/>
    </row>
    <row r="134" spans="2:12" x14ac:dyDescent="0.25">
      <c r="B134" s="5"/>
      <c r="L134" s="7"/>
    </row>
    <row r="135" spans="2:12" x14ac:dyDescent="0.25">
      <c r="B135" s="5"/>
      <c r="L135" s="7"/>
    </row>
    <row r="136" spans="2:12" x14ac:dyDescent="0.25">
      <c r="B136" s="5"/>
      <c r="L136" s="7"/>
    </row>
    <row r="137" spans="2:12" x14ac:dyDescent="0.25">
      <c r="B137" s="5"/>
      <c r="L137" s="7"/>
    </row>
    <row r="138" spans="2:12" x14ac:dyDescent="0.25">
      <c r="B138" s="5"/>
      <c r="L138" s="7"/>
    </row>
    <row r="139" spans="2:12" x14ac:dyDescent="0.25">
      <c r="B139" s="5"/>
      <c r="L139" s="7"/>
    </row>
    <row r="140" spans="2:12" x14ac:dyDescent="0.25">
      <c r="B140" s="5"/>
      <c r="L140" s="7"/>
    </row>
    <row r="141" spans="2:12" x14ac:dyDescent="0.25">
      <c r="B141" s="5"/>
      <c r="L141" s="7"/>
    </row>
    <row r="142" spans="2:12" x14ac:dyDescent="0.25">
      <c r="B142" s="5"/>
      <c r="L142" s="7"/>
    </row>
    <row r="143" spans="2:12" x14ac:dyDescent="0.25">
      <c r="B143" s="5"/>
      <c r="L143" s="7"/>
    </row>
    <row r="144" spans="2:12" x14ac:dyDescent="0.25">
      <c r="B144" s="5"/>
      <c r="L144" s="7"/>
    </row>
    <row r="145" spans="2:12" x14ac:dyDescent="0.25">
      <c r="B145" s="5"/>
      <c r="L145" s="7"/>
    </row>
    <row r="146" spans="2:12" x14ac:dyDescent="0.25">
      <c r="B146" s="5"/>
      <c r="L146" s="7"/>
    </row>
    <row r="147" spans="2:12" x14ac:dyDescent="0.25">
      <c r="B147" s="5"/>
      <c r="L147" s="7"/>
    </row>
    <row r="148" spans="2:12" x14ac:dyDescent="0.25">
      <c r="B148" s="5"/>
      <c r="L148" s="7"/>
    </row>
    <row r="149" spans="2:12" x14ac:dyDescent="0.25">
      <c r="B149" s="5"/>
      <c r="L149" s="7"/>
    </row>
    <row r="150" spans="2:12" x14ac:dyDescent="0.25">
      <c r="B150" s="5"/>
      <c r="L150" s="7"/>
    </row>
    <row r="151" spans="2:12" x14ac:dyDescent="0.25">
      <c r="B151" s="5"/>
      <c r="L151" s="7"/>
    </row>
    <row r="152" spans="2:12" x14ac:dyDescent="0.25">
      <c r="B152" s="5"/>
      <c r="L152" s="7"/>
    </row>
    <row r="153" spans="2:12" x14ac:dyDescent="0.25">
      <c r="B153" s="5"/>
      <c r="L153" s="7"/>
    </row>
    <row r="154" spans="2:12" x14ac:dyDescent="0.25">
      <c r="B154" s="5"/>
      <c r="L154" s="7"/>
    </row>
    <row r="155" spans="2:12" x14ac:dyDescent="0.25">
      <c r="B155" s="5"/>
      <c r="L155" s="7"/>
    </row>
    <row r="156" spans="2:12" x14ac:dyDescent="0.25">
      <c r="B156" s="5"/>
      <c r="L156" s="7"/>
    </row>
    <row r="157" spans="2:12" x14ac:dyDescent="0.25">
      <c r="B157" s="5"/>
      <c r="L157" s="7"/>
    </row>
    <row r="158" spans="2:12" x14ac:dyDescent="0.25">
      <c r="B158" s="5"/>
      <c r="L158" s="7"/>
    </row>
    <row r="159" spans="2:12" x14ac:dyDescent="0.25">
      <c r="B159" s="5"/>
      <c r="L159" s="7"/>
    </row>
    <row r="160" spans="2:12" x14ac:dyDescent="0.25">
      <c r="B160" s="5"/>
      <c r="L160" s="7"/>
    </row>
    <row r="161" spans="2:12" x14ac:dyDescent="0.25">
      <c r="B161" s="5"/>
      <c r="L161" s="7"/>
    </row>
    <row r="162" spans="2:12" x14ac:dyDescent="0.25">
      <c r="B162" s="5"/>
      <c r="L162" s="7"/>
    </row>
    <row r="163" spans="2:12" x14ac:dyDescent="0.25">
      <c r="B163" s="5"/>
      <c r="L163" s="7"/>
    </row>
    <row r="164" spans="2:12" x14ac:dyDescent="0.25">
      <c r="B164" s="5"/>
      <c r="L164" s="7"/>
    </row>
    <row r="165" spans="2:12" x14ac:dyDescent="0.25">
      <c r="B165" s="5"/>
      <c r="L165" s="7"/>
    </row>
    <row r="166" spans="2:12" x14ac:dyDescent="0.25">
      <c r="B166" s="5"/>
      <c r="L166" s="7"/>
    </row>
    <row r="167" spans="2:12" x14ac:dyDescent="0.25">
      <c r="B167" s="5"/>
      <c r="L167" s="7"/>
    </row>
    <row r="168" spans="2:12" x14ac:dyDescent="0.25">
      <c r="B168" s="5"/>
      <c r="L168" s="7"/>
    </row>
    <row r="169" spans="2:12" x14ac:dyDescent="0.25">
      <c r="B169" s="5"/>
      <c r="L169" s="7"/>
    </row>
    <row r="170" spans="2:12" x14ac:dyDescent="0.25">
      <c r="B170" s="5"/>
      <c r="L170" s="7"/>
    </row>
    <row r="171" spans="2:12" x14ac:dyDescent="0.25">
      <c r="B171" s="5"/>
      <c r="L171" s="7"/>
    </row>
    <row r="172" spans="2:12" x14ac:dyDescent="0.25">
      <c r="B172" s="5"/>
      <c r="L172" s="7"/>
    </row>
    <row r="173" spans="2:12" x14ac:dyDescent="0.25">
      <c r="B173" s="5"/>
      <c r="L173" s="7"/>
    </row>
    <row r="174" spans="2:12" x14ac:dyDescent="0.25">
      <c r="B174" s="5"/>
      <c r="L174" s="7"/>
    </row>
    <row r="175" spans="2:12" x14ac:dyDescent="0.25">
      <c r="B175" s="5"/>
      <c r="L175" s="7"/>
    </row>
    <row r="176" spans="2:12" x14ac:dyDescent="0.25">
      <c r="B176" s="5"/>
      <c r="L176" s="7"/>
    </row>
    <row r="177" spans="2:12" x14ac:dyDescent="0.25">
      <c r="B177" s="5"/>
      <c r="L177" s="7"/>
    </row>
    <row r="178" spans="2:12" x14ac:dyDescent="0.25">
      <c r="B178" s="5"/>
      <c r="L178" s="7"/>
    </row>
    <row r="179" spans="2:12" x14ac:dyDescent="0.25">
      <c r="B179" s="5"/>
      <c r="L179" s="7"/>
    </row>
    <row r="180" spans="2:12" x14ac:dyDescent="0.25">
      <c r="B180" s="5"/>
      <c r="L180" s="7"/>
    </row>
    <row r="181" spans="2:12" x14ac:dyDescent="0.25">
      <c r="B181" s="5"/>
      <c r="L181" s="7"/>
    </row>
    <row r="182" spans="2:12" x14ac:dyDescent="0.25">
      <c r="B182" s="5"/>
      <c r="L182" s="7"/>
    </row>
    <row r="183" spans="2:12" x14ac:dyDescent="0.25">
      <c r="B183" s="5"/>
      <c r="L183" s="7"/>
    </row>
    <row r="184" spans="2:12" x14ac:dyDescent="0.25">
      <c r="B184" s="5"/>
      <c r="L184" s="7"/>
    </row>
    <row r="185" spans="2:12" x14ac:dyDescent="0.25">
      <c r="B185" s="5"/>
      <c r="L185" s="7"/>
    </row>
    <row r="186" spans="2:12" x14ac:dyDescent="0.25">
      <c r="B186" s="5"/>
      <c r="L186" s="7"/>
    </row>
    <row r="187" spans="2:12" x14ac:dyDescent="0.25">
      <c r="B187" s="5"/>
      <c r="L187" s="7"/>
    </row>
    <row r="188" spans="2:12" x14ac:dyDescent="0.25">
      <c r="B188" s="5"/>
      <c r="L188" s="7"/>
    </row>
    <row r="189" spans="2:12" x14ac:dyDescent="0.25">
      <c r="B189" s="5"/>
      <c r="L189" s="7"/>
    </row>
    <row r="190" spans="2:12" x14ac:dyDescent="0.25">
      <c r="B190" s="5"/>
      <c r="L190" s="7"/>
    </row>
    <row r="191" spans="2:12" x14ac:dyDescent="0.25">
      <c r="B191" s="5"/>
      <c r="L191" s="7"/>
    </row>
    <row r="192" spans="2:12" x14ac:dyDescent="0.25">
      <c r="B192" s="5"/>
      <c r="L192" s="7"/>
    </row>
    <row r="193" spans="2:12" x14ac:dyDescent="0.25">
      <c r="B193" s="5"/>
      <c r="L193" s="7"/>
    </row>
    <row r="194" spans="2:12" x14ac:dyDescent="0.25">
      <c r="B194" s="5"/>
      <c r="L194" s="7"/>
    </row>
    <row r="195" spans="2:12" x14ac:dyDescent="0.25">
      <c r="B195" s="5"/>
      <c r="L195" s="7"/>
    </row>
    <row r="196" spans="2:12" x14ac:dyDescent="0.25">
      <c r="B196" s="5"/>
      <c r="L196" s="7"/>
    </row>
    <row r="197" spans="2:12" x14ac:dyDescent="0.25">
      <c r="B197" s="5"/>
      <c r="L197" s="7"/>
    </row>
    <row r="198" spans="2:12" x14ac:dyDescent="0.25">
      <c r="B198" s="5"/>
      <c r="L198" s="7"/>
    </row>
    <row r="199" spans="2:12" x14ac:dyDescent="0.25">
      <c r="B199" s="5"/>
      <c r="L199" s="7"/>
    </row>
    <row r="200" spans="2:12" x14ac:dyDescent="0.25">
      <c r="B200" s="5"/>
      <c r="L200" s="7"/>
    </row>
    <row r="201" spans="2:12" x14ac:dyDescent="0.25">
      <c r="B201" s="5"/>
      <c r="L201" s="7"/>
    </row>
    <row r="202" spans="2:12" x14ac:dyDescent="0.25">
      <c r="B202" s="5"/>
      <c r="L202" s="7"/>
    </row>
    <row r="203" spans="2:12" x14ac:dyDescent="0.25">
      <c r="B203" s="5"/>
      <c r="L203" s="7"/>
    </row>
    <row r="204" spans="2:12" x14ac:dyDescent="0.25">
      <c r="B204" s="5"/>
      <c r="L204" s="7"/>
    </row>
    <row r="205" spans="2:12" x14ac:dyDescent="0.25">
      <c r="B205" s="5"/>
      <c r="L205" s="7"/>
    </row>
    <row r="206" spans="2:12" x14ac:dyDescent="0.25">
      <c r="B206" s="5"/>
      <c r="L206" s="7"/>
    </row>
    <row r="207" spans="2:12" x14ac:dyDescent="0.25">
      <c r="B207" s="5"/>
      <c r="L207" s="7"/>
    </row>
    <row r="208" spans="2:12" x14ac:dyDescent="0.25">
      <c r="B208" s="5"/>
      <c r="L208" s="7"/>
    </row>
    <row r="209" spans="2:12" x14ac:dyDescent="0.25">
      <c r="B209" s="5"/>
      <c r="L209" s="7"/>
    </row>
    <row r="210" spans="2:12" x14ac:dyDescent="0.25">
      <c r="B210" s="5"/>
      <c r="L210" s="7"/>
    </row>
    <row r="211" spans="2:12" x14ac:dyDescent="0.25">
      <c r="B211" s="5"/>
      <c r="L211" s="7"/>
    </row>
    <row r="212" spans="2:12" x14ac:dyDescent="0.25">
      <c r="B212" s="5"/>
      <c r="L212" s="7"/>
    </row>
    <row r="213" spans="2:12" x14ac:dyDescent="0.25">
      <c r="B213" s="5"/>
      <c r="L213" s="7"/>
    </row>
    <row r="214" spans="2:12" x14ac:dyDescent="0.25">
      <c r="B214" s="5"/>
      <c r="L214" s="7"/>
    </row>
    <row r="215" spans="2:12" x14ac:dyDescent="0.25">
      <c r="B215" s="5"/>
      <c r="L215" s="7"/>
    </row>
    <row r="216" spans="2:12" x14ac:dyDescent="0.25">
      <c r="B216" s="5"/>
    </row>
    <row r="217" spans="2:12" x14ac:dyDescent="0.25">
      <c r="B217" s="5"/>
    </row>
    <row r="218" spans="2:12" x14ac:dyDescent="0.25">
      <c r="B218" s="5"/>
    </row>
    <row r="219" spans="2:12" x14ac:dyDescent="0.25">
      <c r="B219" s="5"/>
    </row>
    <row r="220" spans="2:12" x14ac:dyDescent="0.25">
      <c r="B220" s="5"/>
    </row>
    <row r="221" spans="2:12" x14ac:dyDescent="0.25">
      <c r="B221" s="5"/>
    </row>
    <row r="222" spans="2:12" x14ac:dyDescent="0.25">
      <c r="B222" s="5"/>
    </row>
    <row r="223" spans="2:12" x14ac:dyDescent="0.25">
      <c r="B223" s="5"/>
    </row>
    <row r="224" spans="2:12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  <row r="256" spans="2:2" x14ac:dyDescent="0.25">
      <c r="B256" s="5"/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</sheetData>
  <mergeCells count="2">
    <mergeCell ref="O2:R2"/>
    <mergeCell ref="S2:V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78"/>
  <sheetViews>
    <sheetView workbookViewId="0">
      <selection activeCell="A41" sqref="A41:J82"/>
    </sheetView>
  </sheetViews>
  <sheetFormatPr defaultRowHeight="15" x14ac:dyDescent="0.25"/>
  <cols>
    <col min="1" max="13" width="9.140625" style="2"/>
    <col min="14" max="14" width="22.42578125" style="2" customWidth="1"/>
    <col min="15" max="15" width="16.5703125" style="2" bestFit="1" customWidth="1"/>
    <col min="16" max="18" width="9.140625" style="2"/>
    <col min="19" max="19" width="16.5703125" style="2" bestFit="1" customWidth="1"/>
    <col min="20" max="22" width="9.140625" style="2"/>
    <col min="23" max="23" width="14" style="2" bestFit="1" customWidth="1"/>
    <col min="24" max="24" width="20.28515625" style="2" bestFit="1" customWidth="1"/>
    <col min="25" max="25" width="9.140625" style="2"/>
    <col min="26" max="26" width="14.28515625" style="2" bestFit="1" customWidth="1"/>
    <col min="27" max="27" width="22.42578125" style="2" bestFit="1" customWidth="1"/>
    <col min="28" max="28" width="18" style="2" bestFit="1" customWidth="1"/>
    <col min="29" max="29" width="14.28515625" style="2" bestFit="1" customWidth="1"/>
    <col min="30" max="30" width="19.85546875" style="2" bestFit="1" customWidth="1"/>
    <col min="31" max="31" width="15.42578125" style="2" bestFit="1" customWidth="1"/>
    <col min="32" max="16384" width="9.140625" style="2"/>
  </cols>
  <sheetData>
    <row r="1" spans="1:31" x14ac:dyDescent="0.25">
      <c r="J1" s="2" t="s">
        <v>10</v>
      </c>
    </row>
    <row r="2" spans="1:31" x14ac:dyDescent="0.25">
      <c r="A2" s="3" t="s">
        <v>0</v>
      </c>
      <c r="B2" s="4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O2" s="18" t="s">
        <v>8</v>
      </c>
      <c r="P2" s="18"/>
      <c r="Q2" s="18"/>
      <c r="R2" s="18"/>
      <c r="S2" s="19" t="s">
        <v>9</v>
      </c>
      <c r="T2" s="19"/>
      <c r="U2" s="19"/>
      <c r="V2" s="19"/>
      <c r="W2" s="6" t="s">
        <v>24</v>
      </c>
      <c r="X2" s="3" t="s">
        <v>18</v>
      </c>
      <c r="Z2" s="6" t="s">
        <v>48</v>
      </c>
      <c r="AA2" s="2" t="s">
        <v>23</v>
      </c>
      <c r="AB2" s="8" t="s">
        <v>25</v>
      </c>
      <c r="AC2" s="6" t="s">
        <v>48</v>
      </c>
      <c r="AD2" s="2" t="s">
        <v>22</v>
      </c>
      <c r="AE2" s="8" t="s">
        <v>19</v>
      </c>
    </row>
    <row r="3" spans="1:31" x14ac:dyDescent="0.25">
      <c r="A3" s="2">
        <v>2</v>
      </c>
      <c r="B3" s="5">
        <v>43172.692773449075</v>
      </c>
      <c r="C3" s="2">
        <v>1456</v>
      </c>
      <c r="D3" s="2">
        <v>1</v>
      </c>
      <c r="E3" s="2">
        <v>1414</v>
      </c>
      <c r="F3" s="2">
        <v>16</v>
      </c>
      <c r="G3" s="2" t="s">
        <v>44</v>
      </c>
      <c r="H3" s="2">
        <v>48.06</v>
      </c>
      <c r="I3" s="2">
        <v>96</v>
      </c>
      <c r="J3" s="2">
        <v>0.12</v>
      </c>
      <c r="K3" s="2">
        <v>2</v>
      </c>
      <c r="L3" s="5">
        <v>43172.692773449075</v>
      </c>
      <c r="M3" s="2">
        <v>1456</v>
      </c>
      <c r="N3" s="2" t="s">
        <v>44</v>
      </c>
      <c r="O3" s="2">
        <v>9006</v>
      </c>
      <c r="P3" s="2">
        <v>0.4</v>
      </c>
      <c r="Q3" s="2">
        <v>9005</v>
      </c>
      <c r="R3" s="2">
        <v>0.5</v>
      </c>
      <c r="S3" s="2">
        <v>9006</v>
      </c>
      <c r="T3" s="2">
        <v>0.4</v>
      </c>
      <c r="U3" s="2">
        <v>9005</v>
      </c>
      <c r="V3" s="2">
        <v>0.5</v>
      </c>
      <c r="W3" s="2">
        <f>ROUND(AC3*T3 + AC3*V3 + Z3*P3+Z3*R3, 2)</f>
        <v>0.77</v>
      </c>
      <c r="X3" s="2" t="s">
        <v>14</v>
      </c>
      <c r="Y3" s="2">
        <f>AVERAGE(I3:I82)</f>
        <v>94.212500000000006</v>
      </c>
      <c r="Z3" s="2">
        <f>ROUND((I3-$Y$6)/($Y$7-$Y$6),2)</f>
        <v>0.64</v>
      </c>
      <c r="AA3" s="2">
        <f>(I3-$Y$3)/$Y$4</f>
        <v>0.61134038604474095</v>
      </c>
      <c r="AB3" s="2">
        <f>AA3+$Y$8+1</f>
        <v>3.3940602530423498</v>
      </c>
      <c r="AC3" s="2">
        <f>ROUND((J3-$Y$14)/($Y$15-$Y$14),2)</f>
        <v>0.22</v>
      </c>
      <c r="AD3" s="2">
        <f>(J3-$Y$11)/$Y$12</f>
        <v>-0.88636203986026063</v>
      </c>
      <c r="AE3" s="2">
        <f>AD3+$Y$16+1</f>
        <v>1.9746936520800111</v>
      </c>
    </row>
    <row r="4" spans="1:31" x14ac:dyDescent="0.25">
      <c r="A4" s="2">
        <v>2</v>
      </c>
      <c r="B4" s="5">
        <v>43172.693556782404</v>
      </c>
      <c r="C4" s="2">
        <v>4256</v>
      </c>
      <c r="D4" s="2">
        <v>0</v>
      </c>
      <c r="E4" s="2">
        <v>4241</v>
      </c>
      <c r="F4" s="2">
        <v>8</v>
      </c>
      <c r="G4" s="2" t="s">
        <v>44</v>
      </c>
      <c r="H4" s="2">
        <v>48.07</v>
      </c>
      <c r="I4" s="2">
        <v>96</v>
      </c>
      <c r="J4" s="2">
        <v>0.14000000000000001</v>
      </c>
      <c r="K4" s="2">
        <v>2</v>
      </c>
      <c r="L4" s="5">
        <v>43172.693556782404</v>
      </c>
      <c r="M4" s="2">
        <v>4256</v>
      </c>
      <c r="N4" s="2" t="s">
        <v>44</v>
      </c>
      <c r="O4" s="2">
        <v>9006</v>
      </c>
      <c r="P4" s="2">
        <v>0.4</v>
      </c>
      <c r="Q4" s="2">
        <v>9005</v>
      </c>
      <c r="R4" s="2">
        <v>0.5</v>
      </c>
      <c r="S4" s="2">
        <v>9006</v>
      </c>
      <c r="T4" s="2">
        <v>0.4</v>
      </c>
      <c r="U4" s="2">
        <v>9005</v>
      </c>
      <c r="V4" s="2">
        <v>0.5</v>
      </c>
      <c r="W4" s="2">
        <f t="shared" ref="W4:W67" si="0">ROUND(AC4*T4 + AC4*V4 + Z4*P4+Z4*R4, 2)</f>
        <v>0.87</v>
      </c>
      <c r="X4" s="2" t="s">
        <v>15</v>
      </c>
      <c r="Y4" s="2">
        <f>STDEV(I3:I82)</f>
        <v>2.9239030183573971</v>
      </c>
      <c r="Z4" s="2">
        <f t="shared" ref="Z4:Z67" si="1">ROUND((I4-$Y$6)/($Y$7-$Y$6),2)</f>
        <v>0.64</v>
      </c>
      <c r="AA4" s="2">
        <f t="shared" ref="AA4:AA67" si="2">(I4-$Y$3)/$Y$4</f>
        <v>0.61134038604474095</v>
      </c>
      <c r="AB4" s="2">
        <f t="shared" ref="AB4:AB67" si="3">AA4+$Y$8+1</f>
        <v>3.3940602530423498</v>
      </c>
      <c r="AC4" s="2">
        <f t="shared" ref="AC4:AC67" si="4">ROUND((J4-$Y$14)/($Y$15-$Y$14),2)</f>
        <v>0.33</v>
      </c>
      <c r="AD4" s="2">
        <f t="shared" ref="AD4:AD67" si="5">(J4-$Y$11)/$Y$12</f>
        <v>-0.39901521382025462</v>
      </c>
      <c r="AE4" s="2">
        <f t="shared" ref="AE4:AE67" si="6">AD4+$Y$16+1</f>
        <v>2.4620404781200169</v>
      </c>
    </row>
    <row r="5" spans="1:31" x14ac:dyDescent="0.25">
      <c r="A5" s="2">
        <v>2</v>
      </c>
      <c r="B5" s="5">
        <v>43172.694020671297</v>
      </c>
      <c r="C5" s="2">
        <v>4890</v>
      </c>
      <c r="D5" s="2">
        <v>1</v>
      </c>
      <c r="E5" s="2">
        <v>4875</v>
      </c>
      <c r="F5" s="2">
        <v>9</v>
      </c>
      <c r="G5" s="2" t="s">
        <v>45</v>
      </c>
      <c r="H5" s="2">
        <v>48.1</v>
      </c>
      <c r="I5" s="2">
        <v>96</v>
      </c>
      <c r="J5" s="2">
        <v>0.2</v>
      </c>
      <c r="K5" s="2">
        <v>2</v>
      </c>
      <c r="L5" s="5">
        <v>43172.694020671297</v>
      </c>
      <c r="M5" s="2">
        <v>4890</v>
      </c>
      <c r="N5" s="2" t="s">
        <v>45</v>
      </c>
      <c r="O5" s="2">
        <v>9007</v>
      </c>
      <c r="P5" s="2">
        <v>0.4</v>
      </c>
      <c r="Q5" s="2">
        <v>9003</v>
      </c>
      <c r="R5" s="2">
        <v>0.5</v>
      </c>
      <c r="S5" s="2">
        <v>9007</v>
      </c>
      <c r="T5" s="2">
        <v>0.4</v>
      </c>
      <c r="U5" s="2">
        <v>9003</v>
      </c>
      <c r="V5" s="2">
        <v>0.5</v>
      </c>
      <c r="W5" s="2">
        <f t="shared" si="0"/>
        <v>1.18</v>
      </c>
      <c r="X5" s="1" t="s">
        <v>16</v>
      </c>
      <c r="Y5" s="2">
        <f>Y3/Y4</f>
        <v>32.221485941393198</v>
      </c>
      <c r="Z5" s="2">
        <f t="shared" si="1"/>
        <v>0.64</v>
      </c>
      <c r="AA5" s="2">
        <f t="shared" si="2"/>
        <v>0.61134038604474095</v>
      </c>
      <c r="AB5" s="2">
        <f t="shared" si="3"/>
        <v>3.3940602530423498</v>
      </c>
      <c r="AC5" s="2">
        <f t="shared" si="4"/>
        <v>0.67</v>
      </c>
      <c r="AD5" s="2">
        <f t="shared" si="5"/>
        <v>1.0630252642997622</v>
      </c>
      <c r="AE5" s="2">
        <f t="shared" si="6"/>
        <v>3.9240809562400338</v>
      </c>
    </row>
    <row r="6" spans="1:31" x14ac:dyDescent="0.25">
      <c r="A6" s="2">
        <v>2</v>
      </c>
      <c r="B6" s="5">
        <v>43172.695897511578</v>
      </c>
      <c r="C6" s="2">
        <v>5054</v>
      </c>
      <c r="D6" s="2">
        <v>0</v>
      </c>
      <c r="E6" s="2">
        <v>5042</v>
      </c>
      <c r="F6" s="2">
        <v>7</v>
      </c>
      <c r="G6" s="2" t="s">
        <v>45</v>
      </c>
      <c r="H6" s="2">
        <v>47.58</v>
      </c>
      <c r="I6" s="2">
        <v>95</v>
      </c>
      <c r="J6" s="2">
        <v>0.15</v>
      </c>
      <c r="K6" s="2">
        <v>2</v>
      </c>
      <c r="L6" s="5">
        <v>43172.695897511578</v>
      </c>
      <c r="M6" s="2">
        <v>5054</v>
      </c>
      <c r="N6" s="2" t="s">
        <v>45</v>
      </c>
      <c r="O6" s="2">
        <v>9007</v>
      </c>
      <c r="P6" s="2">
        <v>0.4</v>
      </c>
      <c r="Q6" s="2">
        <v>9003</v>
      </c>
      <c r="R6" s="2">
        <v>0.5</v>
      </c>
      <c r="S6" s="2">
        <v>9007</v>
      </c>
      <c r="T6" s="2">
        <v>0.4</v>
      </c>
      <c r="U6" s="2">
        <v>9003</v>
      </c>
      <c r="V6" s="2">
        <v>0.5</v>
      </c>
      <c r="W6" s="2">
        <f t="shared" si="0"/>
        <v>0.85</v>
      </c>
      <c r="X6" s="2" t="s">
        <v>17</v>
      </c>
      <c r="Y6" s="2">
        <f>MIN(I3:I82)</f>
        <v>89</v>
      </c>
      <c r="Z6" s="2">
        <f t="shared" si="1"/>
        <v>0.55000000000000004</v>
      </c>
      <c r="AA6" s="2">
        <f t="shared" si="2"/>
        <v>0.26933177846726242</v>
      </c>
      <c r="AB6" s="2">
        <f t="shared" si="3"/>
        <v>3.0520516454648714</v>
      </c>
      <c r="AC6" s="2">
        <f t="shared" si="4"/>
        <v>0.39</v>
      </c>
      <c r="AD6" s="2">
        <f t="shared" si="5"/>
        <v>-0.15534180080025226</v>
      </c>
      <c r="AE6" s="2">
        <f t="shared" si="6"/>
        <v>2.7057138911400194</v>
      </c>
    </row>
    <row r="7" spans="1:31" x14ac:dyDescent="0.25">
      <c r="A7" s="2">
        <v>2</v>
      </c>
      <c r="B7" s="5">
        <v>43172.696337685185</v>
      </c>
      <c r="C7" s="2">
        <v>67</v>
      </c>
      <c r="D7" s="2">
        <v>0</v>
      </c>
      <c r="E7" s="2">
        <v>58</v>
      </c>
      <c r="F7" s="2">
        <v>6</v>
      </c>
      <c r="G7" s="2" t="s">
        <v>45</v>
      </c>
      <c r="H7" s="2">
        <v>47.58</v>
      </c>
      <c r="I7" s="2">
        <v>95</v>
      </c>
      <c r="J7" s="2">
        <v>0.15</v>
      </c>
      <c r="K7" s="2">
        <v>2</v>
      </c>
      <c r="L7" s="5">
        <v>43172.696337685185</v>
      </c>
      <c r="M7" s="2">
        <v>67</v>
      </c>
      <c r="N7" s="2" t="s">
        <v>45</v>
      </c>
      <c r="O7" s="2">
        <v>9007</v>
      </c>
      <c r="P7" s="2">
        <v>0.4</v>
      </c>
      <c r="Q7" s="2">
        <v>9003</v>
      </c>
      <c r="R7" s="2">
        <v>0.5</v>
      </c>
      <c r="S7" s="2">
        <v>9007</v>
      </c>
      <c r="T7" s="2">
        <v>0.4</v>
      </c>
      <c r="U7" s="2">
        <v>9003</v>
      </c>
      <c r="V7" s="2">
        <v>0.5</v>
      </c>
      <c r="W7" s="2">
        <f t="shared" si="0"/>
        <v>0.85</v>
      </c>
      <c r="X7" s="2" t="s">
        <v>49</v>
      </c>
      <c r="Y7" s="2">
        <f>MAX(I3:I82)</f>
        <v>100</v>
      </c>
      <c r="Z7" s="2">
        <f t="shared" si="1"/>
        <v>0.55000000000000004</v>
      </c>
      <c r="AA7" s="2">
        <f t="shared" si="2"/>
        <v>0.26933177846726242</v>
      </c>
      <c r="AB7" s="2">
        <f t="shared" si="3"/>
        <v>3.0520516454648714</v>
      </c>
      <c r="AC7" s="2">
        <f t="shared" si="4"/>
        <v>0.39</v>
      </c>
      <c r="AD7" s="2">
        <f t="shared" si="5"/>
        <v>-0.15534180080025226</v>
      </c>
      <c r="AE7" s="2">
        <f t="shared" si="6"/>
        <v>2.7057138911400194</v>
      </c>
    </row>
    <row r="8" spans="1:31" x14ac:dyDescent="0.25">
      <c r="A8" s="2">
        <v>2</v>
      </c>
      <c r="B8" s="5">
        <v>43172.696454247685</v>
      </c>
      <c r="C8" s="2">
        <v>74</v>
      </c>
      <c r="D8" s="2">
        <v>1</v>
      </c>
      <c r="E8" s="2">
        <v>65</v>
      </c>
      <c r="F8" s="2">
        <v>5</v>
      </c>
      <c r="G8" s="2" t="s">
        <v>45</v>
      </c>
      <c r="H8" s="2">
        <v>47.58</v>
      </c>
      <c r="I8" s="2">
        <v>95</v>
      </c>
      <c r="J8" s="2">
        <v>0.15</v>
      </c>
      <c r="K8" s="2">
        <v>2</v>
      </c>
      <c r="L8" s="5">
        <v>43172.696454247685</v>
      </c>
      <c r="M8" s="2">
        <v>74</v>
      </c>
      <c r="N8" s="2" t="s">
        <v>45</v>
      </c>
      <c r="O8" s="2">
        <v>9007</v>
      </c>
      <c r="P8" s="2">
        <v>0.4</v>
      </c>
      <c r="Q8" s="2">
        <v>9003</v>
      </c>
      <c r="R8" s="2">
        <v>0.5</v>
      </c>
      <c r="S8" s="2">
        <v>9007</v>
      </c>
      <c r="T8" s="2">
        <v>0.4</v>
      </c>
      <c r="U8" s="2">
        <v>9003</v>
      </c>
      <c r="V8" s="2">
        <v>0.5</v>
      </c>
      <c r="W8" s="2">
        <f t="shared" si="0"/>
        <v>0.85</v>
      </c>
      <c r="X8" s="2" t="s">
        <v>20</v>
      </c>
      <c r="Y8" s="2">
        <f>-MIN(AA3:AA82)</f>
        <v>1.7827198669976088</v>
      </c>
      <c r="Z8" s="2">
        <f t="shared" si="1"/>
        <v>0.55000000000000004</v>
      </c>
      <c r="AA8" s="2">
        <f t="shared" si="2"/>
        <v>0.26933177846726242</v>
      </c>
      <c r="AB8" s="2">
        <f t="shared" si="3"/>
        <v>3.0520516454648714</v>
      </c>
      <c r="AC8" s="2">
        <f t="shared" si="4"/>
        <v>0.39</v>
      </c>
      <c r="AD8" s="2">
        <f t="shared" si="5"/>
        <v>-0.15534180080025226</v>
      </c>
      <c r="AE8" s="2">
        <f t="shared" si="6"/>
        <v>2.7057138911400194</v>
      </c>
    </row>
    <row r="9" spans="1:31" x14ac:dyDescent="0.25">
      <c r="A9" s="2">
        <v>2</v>
      </c>
      <c r="B9" s="5">
        <v>43172.696591782405</v>
      </c>
      <c r="C9" s="2">
        <v>3409</v>
      </c>
      <c r="D9" s="2">
        <v>0</v>
      </c>
      <c r="E9" s="2">
        <v>3400</v>
      </c>
      <c r="F9" s="2">
        <v>5</v>
      </c>
      <c r="G9" s="2" t="s">
        <v>45</v>
      </c>
      <c r="H9" s="2">
        <v>47.57</v>
      </c>
      <c r="I9" s="2">
        <v>95</v>
      </c>
      <c r="J9" s="2">
        <v>0.14000000000000001</v>
      </c>
      <c r="K9" s="2">
        <v>2</v>
      </c>
      <c r="L9" s="5">
        <v>43172.696591782405</v>
      </c>
      <c r="M9" s="2">
        <v>3409</v>
      </c>
      <c r="N9" s="2" t="s">
        <v>45</v>
      </c>
      <c r="O9" s="2">
        <v>9007</v>
      </c>
      <c r="P9" s="2">
        <v>0.4</v>
      </c>
      <c r="Q9" s="2">
        <v>9003</v>
      </c>
      <c r="R9" s="2">
        <v>0.5</v>
      </c>
      <c r="S9" s="2">
        <v>9007</v>
      </c>
      <c r="T9" s="2">
        <v>0.4</v>
      </c>
      <c r="U9" s="2">
        <v>9003</v>
      </c>
      <c r="V9" s="2">
        <v>0.5</v>
      </c>
      <c r="W9" s="2">
        <f t="shared" si="0"/>
        <v>0.79</v>
      </c>
      <c r="Z9" s="2">
        <f t="shared" si="1"/>
        <v>0.55000000000000004</v>
      </c>
      <c r="AA9" s="2">
        <f t="shared" si="2"/>
        <v>0.26933177846726242</v>
      </c>
      <c r="AB9" s="2">
        <f t="shared" si="3"/>
        <v>3.0520516454648714</v>
      </c>
      <c r="AC9" s="2">
        <f t="shared" si="4"/>
        <v>0.33</v>
      </c>
      <c r="AD9" s="2">
        <f t="shared" si="5"/>
        <v>-0.39901521382025462</v>
      </c>
      <c r="AE9" s="2">
        <f t="shared" si="6"/>
        <v>2.4620404781200169</v>
      </c>
    </row>
    <row r="10" spans="1:31" x14ac:dyDescent="0.25">
      <c r="A10" s="2">
        <v>2</v>
      </c>
      <c r="B10" s="5">
        <v>43172.697727557868</v>
      </c>
      <c r="C10" s="2">
        <v>3478</v>
      </c>
      <c r="D10" s="2">
        <v>0</v>
      </c>
      <c r="E10" s="2">
        <v>3469</v>
      </c>
      <c r="F10" s="2">
        <v>6</v>
      </c>
      <c r="G10" s="2" t="s">
        <v>45</v>
      </c>
      <c r="H10" s="2">
        <v>47.59</v>
      </c>
      <c r="I10" s="2">
        <v>95</v>
      </c>
      <c r="J10" s="2">
        <v>0.18</v>
      </c>
      <c r="K10" s="2">
        <v>2</v>
      </c>
      <c r="L10" s="5">
        <v>43172.697727557868</v>
      </c>
      <c r="M10" s="2">
        <v>3478</v>
      </c>
      <c r="N10" s="2" t="s">
        <v>45</v>
      </c>
      <c r="O10" s="2">
        <v>9007</v>
      </c>
      <c r="P10" s="2">
        <v>0.4</v>
      </c>
      <c r="Q10" s="2">
        <v>9003</v>
      </c>
      <c r="R10" s="2">
        <v>0.5</v>
      </c>
      <c r="S10" s="2">
        <v>9007</v>
      </c>
      <c r="T10" s="2">
        <v>0.4</v>
      </c>
      <c r="U10" s="2">
        <v>9003</v>
      </c>
      <c r="V10" s="2">
        <v>0.5</v>
      </c>
      <c r="W10" s="2">
        <f t="shared" si="0"/>
        <v>1</v>
      </c>
      <c r="X10" s="3" t="s">
        <v>21</v>
      </c>
      <c r="Z10" s="2">
        <f t="shared" si="1"/>
        <v>0.55000000000000004</v>
      </c>
      <c r="AA10" s="2">
        <f t="shared" si="2"/>
        <v>0.26933177846726242</v>
      </c>
      <c r="AB10" s="2">
        <f t="shared" si="3"/>
        <v>3.0520516454648714</v>
      </c>
      <c r="AC10" s="2">
        <f t="shared" si="4"/>
        <v>0.56000000000000005</v>
      </c>
      <c r="AD10" s="2">
        <f t="shared" si="5"/>
        <v>0.57567843825975606</v>
      </c>
      <c r="AE10" s="2">
        <f t="shared" si="6"/>
        <v>3.4367341302000276</v>
      </c>
    </row>
    <row r="11" spans="1:31" x14ac:dyDescent="0.25">
      <c r="A11" s="2">
        <v>2</v>
      </c>
      <c r="B11" s="5">
        <v>43172.697862581015</v>
      </c>
      <c r="C11" s="2">
        <v>61</v>
      </c>
      <c r="D11" s="2">
        <v>0</v>
      </c>
      <c r="E11" s="2">
        <v>51</v>
      </c>
      <c r="F11" s="2">
        <v>6</v>
      </c>
      <c r="G11" s="2" t="s">
        <v>45</v>
      </c>
      <c r="H11" s="2">
        <v>47.59</v>
      </c>
      <c r="I11" s="2">
        <v>95</v>
      </c>
      <c r="J11" s="2">
        <v>0.18</v>
      </c>
      <c r="K11" s="2">
        <v>2</v>
      </c>
      <c r="L11" s="5">
        <v>43172.697862581015</v>
      </c>
      <c r="M11" s="2">
        <v>61</v>
      </c>
      <c r="N11" s="2" t="s">
        <v>45</v>
      </c>
      <c r="O11" s="2">
        <v>9007</v>
      </c>
      <c r="P11" s="2">
        <v>0.4</v>
      </c>
      <c r="Q11" s="2">
        <v>9003</v>
      </c>
      <c r="R11" s="2">
        <v>0.5</v>
      </c>
      <c r="S11" s="2">
        <v>9007</v>
      </c>
      <c r="T11" s="2">
        <v>0.4</v>
      </c>
      <c r="U11" s="2">
        <v>9003</v>
      </c>
      <c r="V11" s="2">
        <v>0.5</v>
      </c>
      <c r="W11" s="2">
        <f t="shared" si="0"/>
        <v>1</v>
      </c>
      <c r="X11" s="2" t="s">
        <v>14</v>
      </c>
      <c r="Y11" s="2">
        <f>AVERAGE(J3:J82)</f>
        <v>0.15637500000000001</v>
      </c>
      <c r="Z11" s="2">
        <f t="shared" si="1"/>
        <v>0.55000000000000004</v>
      </c>
      <c r="AA11" s="2">
        <f t="shared" si="2"/>
        <v>0.26933177846726242</v>
      </c>
      <c r="AB11" s="2">
        <f t="shared" si="3"/>
        <v>3.0520516454648714</v>
      </c>
      <c r="AC11" s="2">
        <f t="shared" si="4"/>
        <v>0.56000000000000005</v>
      </c>
      <c r="AD11" s="2">
        <f t="shared" si="5"/>
        <v>0.57567843825975606</v>
      </c>
      <c r="AE11" s="2">
        <f t="shared" si="6"/>
        <v>3.4367341302000276</v>
      </c>
    </row>
    <row r="12" spans="1:31" x14ac:dyDescent="0.25">
      <c r="A12" s="2">
        <v>2</v>
      </c>
      <c r="B12" s="5">
        <v>43172.697981886573</v>
      </c>
      <c r="C12" s="2">
        <v>3939</v>
      </c>
      <c r="D12" s="2">
        <v>0</v>
      </c>
      <c r="E12" s="2">
        <v>3930</v>
      </c>
      <c r="F12" s="2">
        <v>5</v>
      </c>
      <c r="G12" s="2" t="s">
        <v>44</v>
      </c>
      <c r="H12" s="2">
        <v>47.56</v>
      </c>
      <c r="I12" s="2">
        <v>95</v>
      </c>
      <c r="J12" s="2">
        <v>0.13</v>
      </c>
      <c r="K12" s="2">
        <v>2</v>
      </c>
      <c r="L12" s="5">
        <v>43172.697981886573</v>
      </c>
      <c r="M12" s="2">
        <v>3939</v>
      </c>
      <c r="N12" s="2" t="s">
        <v>44</v>
      </c>
      <c r="O12" s="2">
        <v>9006</v>
      </c>
      <c r="P12" s="2">
        <v>0.4</v>
      </c>
      <c r="Q12" s="2">
        <v>9005</v>
      </c>
      <c r="R12" s="2">
        <v>0.5</v>
      </c>
      <c r="S12" s="2">
        <v>9006</v>
      </c>
      <c r="T12" s="2">
        <v>0.4</v>
      </c>
      <c r="U12" s="2">
        <v>9005</v>
      </c>
      <c r="V12" s="2">
        <v>0.5</v>
      </c>
      <c r="W12" s="2">
        <f t="shared" si="0"/>
        <v>0.75</v>
      </c>
      <c r="X12" s="2" t="s">
        <v>15</v>
      </c>
      <c r="Y12" s="2">
        <f>STDEV(J3:J82)</f>
        <v>4.1038535456386104E-2</v>
      </c>
      <c r="Z12" s="2">
        <f t="shared" si="1"/>
        <v>0.55000000000000004</v>
      </c>
      <c r="AA12" s="2">
        <f t="shared" si="2"/>
        <v>0.26933177846726242</v>
      </c>
      <c r="AB12" s="2">
        <f t="shared" si="3"/>
        <v>3.0520516454648714</v>
      </c>
      <c r="AC12" s="2">
        <f t="shared" si="4"/>
        <v>0.28000000000000003</v>
      </c>
      <c r="AD12" s="2">
        <f t="shared" si="5"/>
        <v>-0.64268862684025763</v>
      </c>
      <c r="AE12" s="2">
        <f t="shared" si="6"/>
        <v>2.218367065100014</v>
      </c>
    </row>
    <row r="13" spans="1:31" x14ac:dyDescent="0.25">
      <c r="A13" s="2">
        <v>2</v>
      </c>
      <c r="B13" s="5">
        <v>43172.698769826391</v>
      </c>
      <c r="C13" s="2">
        <v>5276</v>
      </c>
      <c r="D13" s="2">
        <v>0</v>
      </c>
      <c r="E13" s="2">
        <v>5266</v>
      </c>
      <c r="F13" s="2">
        <v>5</v>
      </c>
      <c r="G13" s="2" t="s">
        <v>45</v>
      </c>
      <c r="H13" s="2">
        <v>47.13</v>
      </c>
      <c r="I13" s="2">
        <v>94</v>
      </c>
      <c r="J13" s="2">
        <v>0.26</v>
      </c>
      <c r="K13" s="2">
        <v>2</v>
      </c>
      <c r="L13" s="5">
        <v>43172.698769826391</v>
      </c>
      <c r="M13" s="2">
        <v>5276</v>
      </c>
      <c r="N13" s="2" t="s">
        <v>45</v>
      </c>
      <c r="O13" s="2">
        <v>9007</v>
      </c>
      <c r="P13" s="2">
        <v>0.4</v>
      </c>
      <c r="Q13" s="2">
        <v>9003</v>
      </c>
      <c r="R13" s="2">
        <v>0.5</v>
      </c>
      <c r="S13" s="2">
        <v>9007</v>
      </c>
      <c r="T13" s="2">
        <v>0.4</v>
      </c>
      <c r="U13" s="2">
        <v>9003</v>
      </c>
      <c r="V13" s="2">
        <v>0.5</v>
      </c>
      <c r="W13" s="2">
        <f t="shared" si="0"/>
        <v>1.31</v>
      </c>
      <c r="X13" s="1" t="s">
        <v>16</v>
      </c>
      <c r="Y13" s="2">
        <f>Y11/Y12</f>
        <v>3.8104429961002939</v>
      </c>
      <c r="Z13" s="2">
        <f t="shared" si="1"/>
        <v>0.45</v>
      </c>
      <c r="AA13" s="2">
        <f t="shared" si="2"/>
        <v>-7.2676829110216126E-2</v>
      </c>
      <c r="AB13" s="2">
        <f t="shared" si="3"/>
        <v>2.7100430378873925</v>
      </c>
      <c r="AC13" s="2">
        <f t="shared" si="4"/>
        <v>1</v>
      </c>
      <c r="AD13" s="2">
        <f t="shared" si="5"/>
        <v>2.5250657424197787</v>
      </c>
      <c r="AE13" s="2">
        <f t="shared" si="6"/>
        <v>5.3861214343600503</v>
      </c>
    </row>
    <row r="14" spans="1:31" x14ac:dyDescent="0.25">
      <c r="A14" s="2">
        <v>2</v>
      </c>
      <c r="B14" s="5">
        <v>43172.69923395833</v>
      </c>
      <c r="C14" s="2">
        <v>59</v>
      </c>
      <c r="D14" s="2">
        <v>0</v>
      </c>
      <c r="E14" s="2">
        <v>50</v>
      </c>
      <c r="F14" s="2">
        <v>6</v>
      </c>
      <c r="G14" s="2" t="s">
        <v>45</v>
      </c>
      <c r="H14" s="2">
        <v>47.13</v>
      </c>
      <c r="I14" s="2">
        <v>94</v>
      </c>
      <c r="J14" s="2">
        <v>0.26</v>
      </c>
      <c r="K14" s="2">
        <v>2</v>
      </c>
      <c r="L14" s="5">
        <v>43172.69923395833</v>
      </c>
      <c r="M14" s="2">
        <v>59</v>
      </c>
      <c r="N14" s="2" t="s">
        <v>45</v>
      </c>
      <c r="O14" s="2">
        <v>9007</v>
      </c>
      <c r="P14" s="2">
        <v>0.4</v>
      </c>
      <c r="Q14" s="2">
        <v>9003</v>
      </c>
      <c r="R14" s="2">
        <v>0.5</v>
      </c>
      <c r="S14" s="2">
        <v>9007</v>
      </c>
      <c r="T14" s="2">
        <v>0.4</v>
      </c>
      <c r="U14" s="2">
        <v>9003</v>
      </c>
      <c r="V14" s="2">
        <v>0.5</v>
      </c>
      <c r="W14" s="2">
        <f t="shared" si="0"/>
        <v>1.31</v>
      </c>
      <c r="X14" s="2" t="s">
        <v>17</v>
      </c>
      <c r="Y14" s="2">
        <f>MIN(J3:J82)</f>
        <v>0.08</v>
      </c>
      <c r="Z14" s="2">
        <f t="shared" si="1"/>
        <v>0.45</v>
      </c>
      <c r="AA14" s="2">
        <f t="shared" si="2"/>
        <v>-7.2676829110216126E-2</v>
      </c>
      <c r="AB14" s="2">
        <f t="shared" si="3"/>
        <v>2.7100430378873925</v>
      </c>
      <c r="AC14" s="2">
        <f t="shared" si="4"/>
        <v>1</v>
      </c>
      <c r="AD14" s="2">
        <f t="shared" si="5"/>
        <v>2.5250657424197787</v>
      </c>
      <c r="AE14" s="2">
        <f t="shared" si="6"/>
        <v>5.3861214343600503</v>
      </c>
    </row>
    <row r="15" spans="1:31" x14ac:dyDescent="0.25">
      <c r="A15" s="2">
        <v>2</v>
      </c>
      <c r="B15" s="5">
        <v>43172.699712581016</v>
      </c>
      <c r="C15" s="2">
        <v>34930</v>
      </c>
      <c r="D15" s="2">
        <v>0</v>
      </c>
      <c r="E15" s="2">
        <v>34920</v>
      </c>
      <c r="F15" s="2">
        <v>5</v>
      </c>
      <c r="G15" s="2" t="s">
        <v>44</v>
      </c>
      <c r="H15" s="2">
        <v>46.56</v>
      </c>
      <c r="I15" s="2">
        <v>93</v>
      </c>
      <c r="J15" s="2">
        <v>0.12</v>
      </c>
      <c r="K15" s="2">
        <v>2</v>
      </c>
      <c r="L15" s="5">
        <v>43172.699712581016</v>
      </c>
      <c r="M15" s="2">
        <v>34930</v>
      </c>
      <c r="N15" s="2" t="s">
        <v>44</v>
      </c>
      <c r="O15" s="2">
        <v>9006</v>
      </c>
      <c r="P15" s="2">
        <v>0.4</v>
      </c>
      <c r="Q15" s="2">
        <v>9005</v>
      </c>
      <c r="R15" s="2">
        <v>0.5</v>
      </c>
      <c r="S15" s="2">
        <v>9006</v>
      </c>
      <c r="T15" s="2">
        <v>0.4</v>
      </c>
      <c r="U15" s="2">
        <v>9005</v>
      </c>
      <c r="V15" s="2">
        <v>0.5</v>
      </c>
      <c r="W15" s="2">
        <f t="shared" si="0"/>
        <v>0.52</v>
      </c>
      <c r="X15" s="2" t="s">
        <v>49</v>
      </c>
      <c r="Y15" s="2">
        <f>MAX(J3:J82)</f>
        <v>0.26</v>
      </c>
      <c r="Z15" s="2">
        <f t="shared" si="1"/>
        <v>0.36</v>
      </c>
      <c r="AA15" s="2">
        <f t="shared" si="2"/>
        <v>-0.41468543668769464</v>
      </c>
      <c r="AB15" s="2">
        <f t="shared" si="3"/>
        <v>2.3680344303099141</v>
      </c>
      <c r="AC15" s="2">
        <f t="shared" si="4"/>
        <v>0.22</v>
      </c>
      <c r="AD15" s="2">
        <f t="shared" si="5"/>
        <v>-0.88636203986026063</v>
      </c>
      <c r="AE15" s="2">
        <f t="shared" si="6"/>
        <v>1.9746936520800111</v>
      </c>
    </row>
    <row r="16" spans="1:31" x14ac:dyDescent="0.25">
      <c r="A16" s="2">
        <v>2</v>
      </c>
      <c r="B16" s="5">
        <v>43172.70016403935</v>
      </c>
      <c r="C16" s="2">
        <v>3864</v>
      </c>
      <c r="D16" s="2">
        <v>0</v>
      </c>
      <c r="E16" s="2">
        <v>3854</v>
      </c>
      <c r="F16" s="2">
        <v>6</v>
      </c>
      <c r="G16" s="2" t="s">
        <v>44</v>
      </c>
      <c r="H16" s="2">
        <v>46.57</v>
      </c>
      <c r="I16" s="2">
        <v>93</v>
      </c>
      <c r="J16" s="2">
        <v>0.13</v>
      </c>
      <c r="K16" s="2">
        <v>2</v>
      </c>
      <c r="L16" s="5">
        <v>43172.70016403935</v>
      </c>
      <c r="M16" s="2">
        <v>3864</v>
      </c>
      <c r="N16" s="2" t="s">
        <v>44</v>
      </c>
      <c r="O16" s="2">
        <v>9006</v>
      </c>
      <c r="P16" s="2">
        <v>0.4</v>
      </c>
      <c r="Q16" s="2">
        <v>9005</v>
      </c>
      <c r="R16" s="2">
        <v>0.5</v>
      </c>
      <c r="S16" s="2">
        <v>9006</v>
      </c>
      <c r="T16" s="2">
        <v>0.4</v>
      </c>
      <c r="U16" s="2">
        <v>9005</v>
      </c>
      <c r="V16" s="2">
        <v>0.5</v>
      </c>
      <c r="W16" s="2">
        <f t="shared" si="0"/>
        <v>0.57999999999999996</v>
      </c>
      <c r="X16" s="2" t="s">
        <v>20</v>
      </c>
      <c r="Y16" s="2">
        <f>-MIN(AD3:AD82)</f>
        <v>1.8610556919402717</v>
      </c>
      <c r="Z16" s="2">
        <f t="shared" si="1"/>
        <v>0.36</v>
      </c>
      <c r="AA16" s="2">
        <f t="shared" si="2"/>
        <v>-0.41468543668769464</v>
      </c>
      <c r="AB16" s="2">
        <f t="shared" si="3"/>
        <v>2.3680344303099141</v>
      </c>
      <c r="AC16" s="2">
        <f t="shared" si="4"/>
        <v>0.28000000000000003</v>
      </c>
      <c r="AD16" s="2">
        <f t="shared" si="5"/>
        <v>-0.64268862684025763</v>
      </c>
      <c r="AE16" s="2">
        <f t="shared" si="6"/>
        <v>2.218367065100014</v>
      </c>
    </row>
    <row r="17" spans="1:31" x14ac:dyDescent="0.25">
      <c r="A17" s="2">
        <v>2</v>
      </c>
      <c r="B17" s="5">
        <v>43172.700628379629</v>
      </c>
      <c r="C17" s="2">
        <v>70</v>
      </c>
      <c r="D17" s="2">
        <v>0</v>
      </c>
      <c r="E17" s="2">
        <v>58</v>
      </c>
      <c r="F17" s="2">
        <v>7</v>
      </c>
      <c r="G17" s="2" t="s">
        <v>44</v>
      </c>
      <c r="H17" s="2">
        <v>46.57</v>
      </c>
      <c r="I17" s="2">
        <v>93</v>
      </c>
      <c r="J17" s="2">
        <v>0.13</v>
      </c>
      <c r="K17" s="2">
        <v>2</v>
      </c>
      <c r="L17" s="5">
        <v>43172.700628379629</v>
      </c>
      <c r="M17" s="2">
        <v>70</v>
      </c>
      <c r="N17" s="2" t="s">
        <v>44</v>
      </c>
      <c r="O17" s="2">
        <v>9006</v>
      </c>
      <c r="P17" s="2">
        <v>0.4</v>
      </c>
      <c r="Q17" s="2">
        <v>9005</v>
      </c>
      <c r="R17" s="2">
        <v>0.5</v>
      </c>
      <c r="S17" s="2">
        <v>9006</v>
      </c>
      <c r="T17" s="2">
        <v>0.4</v>
      </c>
      <c r="U17" s="2">
        <v>9005</v>
      </c>
      <c r="V17" s="2">
        <v>0.5</v>
      </c>
      <c r="W17" s="2">
        <f t="shared" si="0"/>
        <v>0.57999999999999996</v>
      </c>
      <c r="Z17" s="2">
        <f t="shared" si="1"/>
        <v>0.36</v>
      </c>
      <c r="AA17" s="2">
        <f t="shared" si="2"/>
        <v>-0.41468543668769464</v>
      </c>
      <c r="AB17" s="2">
        <f t="shared" si="3"/>
        <v>2.3680344303099141</v>
      </c>
      <c r="AC17" s="2">
        <f t="shared" si="4"/>
        <v>0.28000000000000003</v>
      </c>
      <c r="AD17" s="2">
        <f t="shared" si="5"/>
        <v>-0.64268862684025763</v>
      </c>
      <c r="AE17" s="2">
        <f t="shared" si="6"/>
        <v>2.218367065100014</v>
      </c>
    </row>
    <row r="18" spans="1:31" x14ac:dyDescent="0.25">
      <c r="A18" s="2">
        <v>2</v>
      </c>
      <c r="B18" s="5">
        <v>43172.701101307874</v>
      </c>
      <c r="C18" s="2">
        <v>1331</v>
      </c>
      <c r="D18" s="2">
        <v>0</v>
      </c>
      <c r="E18" s="2">
        <v>1320</v>
      </c>
      <c r="F18" s="2">
        <v>6</v>
      </c>
      <c r="G18" s="2" t="s">
        <v>44</v>
      </c>
      <c r="H18" s="2">
        <v>46.6</v>
      </c>
      <c r="I18" s="2">
        <v>93</v>
      </c>
      <c r="J18" s="2">
        <v>0.19</v>
      </c>
      <c r="K18" s="2">
        <v>2</v>
      </c>
      <c r="L18" s="5">
        <v>43172.701101307874</v>
      </c>
      <c r="M18" s="2">
        <v>1331</v>
      </c>
      <c r="N18" s="2" t="s">
        <v>44</v>
      </c>
      <c r="O18" s="2">
        <v>9006</v>
      </c>
      <c r="P18" s="2">
        <v>0.4</v>
      </c>
      <c r="Q18" s="2">
        <v>9005</v>
      </c>
      <c r="R18" s="2">
        <v>0.5</v>
      </c>
      <c r="S18" s="2">
        <v>9006</v>
      </c>
      <c r="T18" s="2">
        <v>0.4</v>
      </c>
      <c r="U18" s="2">
        <v>9005</v>
      </c>
      <c r="V18" s="2">
        <v>0.5</v>
      </c>
      <c r="W18" s="2">
        <f t="shared" si="0"/>
        <v>0.87</v>
      </c>
      <c r="Z18" s="2">
        <f t="shared" si="1"/>
        <v>0.36</v>
      </c>
      <c r="AA18" s="2">
        <f t="shared" si="2"/>
        <v>-0.41468543668769464</v>
      </c>
      <c r="AB18" s="2">
        <f t="shared" si="3"/>
        <v>2.3680344303099141</v>
      </c>
      <c r="AC18" s="2">
        <f t="shared" si="4"/>
        <v>0.61</v>
      </c>
      <c r="AD18" s="2">
        <f t="shared" si="5"/>
        <v>0.81935185127975907</v>
      </c>
      <c r="AE18" s="2">
        <f t="shared" si="6"/>
        <v>3.6804075432200305</v>
      </c>
    </row>
    <row r="19" spans="1:31" x14ac:dyDescent="0.25">
      <c r="A19" s="2">
        <v>2</v>
      </c>
      <c r="B19" s="5">
        <v>43172.701549652775</v>
      </c>
      <c r="C19" s="2">
        <v>3918</v>
      </c>
      <c r="D19" s="2">
        <v>0</v>
      </c>
      <c r="E19" s="2">
        <v>3907</v>
      </c>
      <c r="F19" s="2">
        <v>6</v>
      </c>
      <c r="G19" s="2" t="s">
        <v>44</v>
      </c>
      <c r="H19" s="2">
        <v>46.58</v>
      </c>
      <c r="I19" s="2">
        <v>93</v>
      </c>
      <c r="J19" s="2">
        <v>0.15</v>
      </c>
      <c r="K19" s="2">
        <v>2</v>
      </c>
      <c r="L19" s="5">
        <v>43172.701549652775</v>
      </c>
      <c r="M19" s="2">
        <v>3918</v>
      </c>
      <c r="N19" s="2" t="s">
        <v>44</v>
      </c>
      <c r="O19" s="2">
        <v>9006</v>
      </c>
      <c r="P19" s="2">
        <v>0.4</v>
      </c>
      <c r="Q19" s="2">
        <v>9005</v>
      </c>
      <c r="R19" s="2">
        <v>0.5</v>
      </c>
      <c r="S19" s="2">
        <v>9006</v>
      </c>
      <c r="T19" s="2">
        <v>0.4</v>
      </c>
      <c r="U19" s="2">
        <v>9005</v>
      </c>
      <c r="V19" s="2">
        <v>0.5</v>
      </c>
      <c r="W19" s="2">
        <f t="shared" si="0"/>
        <v>0.68</v>
      </c>
      <c r="Z19" s="2">
        <f t="shared" si="1"/>
        <v>0.36</v>
      </c>
      <c r="AA19" s="2">
        <f t="shared" si="2"/>
        <v>-0.41468543668769464</v>
      </c>
      <c r="AB19" s="2">
        <f t="shared" si="3"/>
        <v>2.3680344303099141</v>
      </c>
      <c r="AC19" s="2">
        <f t="shared" si="4"/>
        <v>0.39</v>
      </c>
      <c r="AD19" s="2">
        <f t="shared" si="5"/>
        <v>-0.15534180080025226</v>
      </c>
      <c r="AE19" s="2">
        <f t="shared" si="6"/>
        <v>2.7057138911400194</v>
      </c>
    </row>
    <row r="20" spans="1:31" x14ac:dyDescent="0.25">
      <c r="A20" s="2">
        <v>2</v>
      </c>
      <c r="B20" s="5">
        <v>43172.701694189818</v>
      </c>
      <c r="C20" s="2">
        <v>60</v>
      </c>
      <c r="D20" s="2">
        <v>0</v>
      </c>
      <c r="E20" s="2">
        <v>49</v>
      </c>
      <c r="F20" s="2">
        <v>6</v>
      </c>
      <c r="G20" s="2" t="s">
        <v>44</v>
      </c>
      <c r="H20" s="2">
        <v>46.58</v>
      </c>
      <c r="I20" s="2">
        <v>93</v>
      </c>
      <c r="J20" s="2">
        <v>0.15</v>
      </c>
      <c r="K20" s="2">
        <v>2</v>
      </c>
      <c r="L20" s="5">
        <v>43172.701694189818</v>
      </c>
      <c r="M20" s="2">
        <v>60</v>
      </c>
      <c r="N20" s="2" t="s">
        <v>44</v>
      </c>
      <c r="O20" s="2">
        <v>9006</v>
      </c>
      <c r="P20" s="2">
        <v>0.4</v>
      </c>
      <c r="Q20" s="2">
        <v>9005</v>
      </c>
      <c r="R20" s="2">
        <v>0.5</v>
      </c>
      <c r="S20" s="2">
        <v>9006</v>
      </c>
      <c r="T20" s="2">
        <v>0.4</v>
      </c>
      <c r="U20" s="2">
        <v>9005</v>
      </c>
      <c r="V20" s="2">
        <v>0.5</v>
      </c>
      <c r="W20" s="2">
        <f t="shared" si="0"/>
        <v>0.68</v>
      </c>
      <c r="Z20" s="2">
        <f t="shared" si="1"/>
        <v>0.36</v>
      </c>
      <c r="AA20" s="2">
        <f t="shared" si="2"/>
        <v>-0.41468543668769464</v>
      </c>
      <c r="AB20" s="2">
        <f t="shared" si="3"/>
        <v>2.3680344303099141</v>
      </c>
      <c r="AC20" s="2">
        <f t="shared" si="4"/>
        <v>0.39</v>
      </c>
      <c r="AD20" s="2">
        <f t="shared" si="5"/>
        <v>-0.15534180080025226</v>
      </c>
      <c r="AE20" s="2">
        <f t="shared" si="6"/>
        <v>2.7057138911400194</v>
      </c>
    </row>
    <row r="21" spans="1:31" x14ac:dyDescent="0.25">
      <c r="A21" s="2">
        <v>2</v>
      </c>
      <c r="B21" s="5">
        <v>43172.702499409723</v>
      </c>
      <c r="C21" s="2">
        <v>7326</v>
      </c>
      <c r="D21" s="2">
        <v>0</v>
      </c>
      <c r="E21" s="2">
        <v>7315</v>
      </c>
      <c r="F21" s="2">
        <v>8</v>
      </c>
      <c r="G21" s="2" t="s">
        <v>44</v>
      </c>
      <c r="H21" s="2">
        <v>46.07</v>
      </c>
      <c r="I21" s="2">
        <v>92</v>
      </c>
      <c r="J21" s="2">
        <v>0.15</v>
      </c>
      <c r="K21" s="2">
        <v>2</v>
      </c>
      <c r="L21" s="5">
        <v>43172.702499409723</v>
      </c>
      <c r="M21" s="2">
        <v>7326</v>
      </c>
      <c r="N21" s="2" t="s">
        <v>44</v>
      </c>
      <c r="O21" s="2">
        <v>9006</v>
      </c>
      <c r="P21" s="2">
        <v>0.4</v>
      </c>
      <c r="Q21" s="2">
        <v>9005</v>
      </c>
      <c r="R21" s="2">
        <v>0.5</v>
      </c>
      <c r="S21" s="2">
        <v>9006</v>
      </c>
      <c r="T21" s="2">
        <v>0.4</v>
      </c>
      <c r="U21" s="2">
        <v>9005</v>
      </c>
      <c r="V21" s="2">
        <v>0.5</v>
      </c>
      <c r="W21" s="2">
        <f t="shared" si="0"/>
        <v>0.59</v>
      </c>
      <c r="Z21" s="2">
        <f t="shared" si="1"/>
        <v>0.27</v>
      </c>
      <c r="AA21" s="2">
        <f t="shared" si="2"/>
        <v>-0.75669404426517317</v>
      </c>
      <c r="AB21" s="2">
        <f t="shared" si="3"/>
        <v>2.0260258227324357</v>
      </c>
      <c r="AC21" s="2">
        <f t="shared" si="4"/>
        <v>0.39</v>
      </c>
      <c r="AD21" s="2">
        <f t="shared" si="5"/>
        <v>-0.15534180080025226</v>
      </c>
      <c r="AE21" s="2">
        <f t="shared" si="6"/>
        <v>2.7057138911400194</v>
      </c>
    </row>
    <row r="22" spans="1:31" x14ac:dyDescent="0.25">
      <c r="A22" s="2">
        <v>2</v>
      </c>
      <c r="B22" s="5">
        <v>43172.702954756947</v>
      </c>
      <c r="C22" s="2">
        <v>5128</v>
      </c>
      <c r="D22" s="2">
        <v>0</v>
      </c>
      <c r="E22" s="2">
        <v>5118</v>
      </c>
      <c r="F22" s="2">
        <v>5</v>
      </c>
      <c r="G22" s="2" t="s">
        <v>44</v>
      </c>
      <c r="H22" s="2">
        <v>46.07</v>
      </c>
      <c r="I22" s="2">
        <v>92</v>
      </c>
      <c r="J22" s="2">
        <v>0.14000000000000001</v>
      </c>
      <c r="K22" s="2">
        <v>2</v>
      </c>
      <c r="L22" s="5">
        <v>43172.702954756947</v>
      </c>
      <c r="M22" s="2">
        <v>5128</v>
      </c>
      <c r="N22" s="2" t="s">
        <v>44</v>
      </c>
      <c r="O22" s="2">
        <v>9006</v>
      </c>
      <c r="P22" s="2">
        <v>0.4</v>
      </c>
      <c r="Q22" s="2">
        <v>9005</v>
      </c>
      <c r="R22" s="2">
        <v>0.5</v>
      </c>
      <c r="S22" s="2">
        <v>9006</v>
      </c>
      <c r="T22" s="2">
        <v>0.4</v>
      </c>
      <c r="U22" s="2">
        <v>9005</v>
      </c>
      <c r="V22" s="2">
        <v>0.5</v>
      </c>
      <c r="W22" s="2">
        <f t="shared" si="0"/>
        <v>0.54</v>
      </c>
      <c r="Z22" s="2">
        <f t="shared" si="1"/>
        <v>0.27</v>
      </c>
      <c r="AA22" s="2">
        <f t="shared" si="2"/>
        <v>-0.75669404426517317</v>
      </c>
      <c r="AB22" s="2">
        <f t="shared" si="3"/>
        <v>2.0260258227324357</v>
      </c>
      <c r="AC22" s="2">
        <f t="shared" si="4"/>
        <v>0.33</v>
      </c>
      <c r="AD22" s="2">
        <f t="shared" si="5"/>
        <v>-0.39901521382025462</v>
      </c>
      <c r="AE22" s="2">
        <f t="shared" si="6"/>
        <v>2.4620404781200169</v>
      </c>
    </row>
    <row r="23" spans="1:31" x14ac:dyDescent="0.25">
      <c r="A23" s="2">
        <v>2</v>
      </c>
      <c r="B23" s="5">
        <v>43172.70375090278</v>
      </c>
      <c r="C23" s="2">
        <v>2278</v>
      </c>
      <c r="D23" s="2">
        <v>0</v>
      </c>
      <c r="E23" s="2">
        <v>2271</v>
      </c>
      <c r="F23" s="2">
        <v>5</v>
      </c>
      <c r="G23" s="2" t="s">
        <v>44</v>
      </c>
      <c r="H23" s="2">
        <v>46.09</v>
      </c>
      <c r="I23" s="2">
        <v>92</v>
      </c>
      <c r="J23" s="2">
        <v>0.18</v>
      </c>
      <c r="K23" s="2">
        <v>2</v>
      </c>
      <c r="L23" s="5">
        <v>43172.70375090278</v>
      </c>
      <c r="M23" s="2">
        <v>2278</v>
      </c>
      <c r="N23" s="2" t="s">
        <v>44</v>
      </c>
      <c r="O23" s="2">
        <v>9006</v>
      </c>
      <c r="P23" s="2">
        <v>0.4</v>
      </c>
      <c r="Q23" s="2">
        <v>9005</v>
      </c>
      <c r="R23" s="2">
        <v>0.5</v>
      </c>
      <c r="S23" s="2">
        <v>9006</v>
      </c>
      <c r="T23" s="2">
        <v>0.4</v>
      </c>
      <c r="U23" s="2">
        <v>9005</v>
      </c>
      <c r="V23" s="2">
        <v>0.5</v>
      </c>
      <c r="W23" s="2">
        <f t="shared" si="0"/>
        <v>0.75</v>
      </c>
      <c r="Z23" s="2">
        <f t="shared" si="1"/>
        <v>0.27</v>
      </c>
      <c r="AA23" s="2">
        <f t="shared" si="2"/>
        <v>-0.75669404426517317</v>
      </c>
      <c r="AB23" s="2">
        <f t="shared" si="3"/>
        <v>2.0260258227324357</v>
      </c>
      <c r="AC23" s="2">
        <f t="shared" si="4"/>
        <v>0.56000000000000005</v>
      </c>
      <c r="AD23" s="2">
        <f t="shared" si="5"/>
        <v>0.57567843825975606</v>
      </c>
      <c r="AE23" s="2">
        <f t="shared" si="6"/>
        <v>3.4367341302000276</v>
      </c>
    </row>
    <row r="24" spans="1:31" x14ac:dyDescent="0.25">
      <c r="A24" s="2">
        <v>2</v>
      </c>
      <c r="B24" s="5">
        <v>43172.704214375</v>
      </c>
      <c r="C24" s="2">
        <v>3594</v>
      </c>
      <c r="D24" s="2">
        <v>0</v>
      </c>
      <c r="E24" s="2">
        <v>3584</v>
      </c>
      <c r="F24" s="2">
        <v>4</v>
      </c>
      <c r="G24" s="2" t="s">
        <v>44</v>
      </c>
      <c r="H24" s="2">
        <v>46.09</v>
      </c>
      <c r="I24" s="2">
        <v>92</v>
      </c>
      <c r="J24" s="2">
        <v>0.18</v>
      </c>
      <c r="K24" s="2">
        <v>2</v>
      </c>
      <c r="L24" s="5">
        <v>43172.704214375</v>
      </c>
      <c r="M24" s="2">
        <v>3594</v>
      </c>
      <c r="N24" s="2" t="s">
        <v>44</v>
      </c>
      <c r="O24" s="2">
        <v>9006</v>
      </c>
      <c r="P24" s="2">
        <v>0.4</v>
      </c>
      <c r="Q24" s="2">
        <v>9005</v>
      </c>
      <c r="R24" s="2">
        <v>0.5</v>
      </c>
      <c r="S24" s="2">
        <v>9006</v>
      </c>
      <c r="T24" s="2">
        <v>0.4</v>
      </c>
      <c r="U24" s="2">
        <v>9005</v>
      </c>
      <c r="V24" s="2">
        <v>0.5</v>
      </c>
      <c r="W24" s="2">
        <f t="shared" si="0"/>
        <v>0.75</v>
      </c>
      <c r="Z24" s="2">
        <f t="shared" si="1"/>
        <v>0.27</v>
      </c>
      <c r="AA24" s="2">
        <f t="shared" si="2"/>
        <v>-0.75669404426517317</v>
      </c>
      <c r="AB24" s="2">
        <f t="shared" si="3"/>
        <v>2.0260258227324357</v>
      </c>
      <c r="AC24" s="2">
        <f t="shared" si="4"/>
        <v>0.56000000000000005</v>
      </c>
      <c r="AD24" s="2">
        <f t="shared" si="5"/>
        <v>0.57567843825975606</v>
      </c>
      <c r="AE24" s="2">
        <f t="shared" si="6"/>
        <v>3.4367341302000276</v>
      </c>
    </row>
    <row r="25" spans="1:31" x14ac:dyDescent="0.25">
      <c r="A25" s="2">
        <v>2</v>
      </c>
      <c r="B25" s="5">
        <v>43172.704678217589</v>
      </c>
      <c r="C25" s="2">
        <v>62</v>
      </c>
      <c r="D25" s="2">
        <v>0</v>
      </c>
      <c r="E25" s="2">
        <v>53</v>
      </c>
      <c r="F25" s="2">
        <v>5</v>
      </c>
      <c r="G25" s="2" t="s">
        <v>44</v>
      </c>
      <c r="H25" s="2">
        <v>46.09</v>
      </c>
      <c r="I25" s="2">
        <v>92</v>
      </c>
      <c r="J25" s="2">
        <v>0.18</v>
      </c>
      <c r="K25" s="2">
        <v>2</v>
      </c>
      <c r="L25" s="5">
        <v>43172.704678217589</v>
      </c>
      <c r="M25" s="2">
        <v>62</v>
      </c>
      <c r="N25" s="2" t="s">
        <v>44</v>
      </c>
      <c r="O25" s="2">
        <v>9006</v>
      </c>
      <c r="P25" s="2">
        <v>0.4</v>
      </c>
      <c r="Q25" s="2">
        <v>9005</v>
      </c>
      <c r="R25" s="2">
        <v>0.5</v>
      </c>
      <c r="S25" s="2">
        <v>9006</v>
      </c>
      <c r="T25" s="2">
        <v>0.4</v>
      </c>
      <c r="U25" s="2">
        <v>9005</v>
      </c>
      <c r="V25" s="2">
        <v>0.5</v>
      </c>
      <c r="W25" s="2">
        <f t="shared" si="0"/>
        <v>0.75</v>
      </c>
      <c r="Z25" s="2">
        <f t="shared" si="1"/>
        <v>0.27</v>
      </c>
      <c r="AA25" s="2">
        <f t="shared" si="2"/>
        <v>-0.75669404426517317</v>
      </c>
      <c r="AB25" s="2">
        <f t="shared" si="3"/>
        <v>2.0260258227324357</v>
      </c>
      <c r="AC25" s="2">
        <f t="shared" si="4"/>
        <v>0.56000000000000005</v>
      </c>
      <c r="AD25" s="2">
        <f t="shared" si="5"/>
        <v>0.57567843825975606</v>
      </c>
      <c r="AE25" s="2">
        <f t="shared" si="6"/>
        <v>3.4367341302000276</v>
      </c>
    </row>
    <row r="26" spans="1:31" x14ac:dyDescent="0.25">
      <c r="A26" s="2">
        <v>2</v>
      </c>
      <c r="B26" s="5">
        <v>43172.705141192127</v>
      </c>
      <c r="C26" s="2">
        <v>9664</v>
      </c>
      <c r="D26" s="2">
        <v>0</v>
      </c>
      <c r="E26" s="2">
        <v>9656</v>
      </c>
      <c r="F26" s="2">
        <v>5</v>
      </c>
      <c r="G26" s="2" t="s">
        <v>44</v>
      </c>
      <c r="H26" s="2">
        <v>46.08</v>
      </c>
      <c r="I26" s="2">
        <v>92</v>
      </c>
      <c r="J26" s="2">
        <v>0.17</v>
      </c>
      <c r="K26" s="2">
        <v>2</v>
      </c>
      <c r="L26" s="5">
        <v>43172.705141192127</v>
      </c>
      <c r="M26" s="2">
        <v>9664</v>
      </c>
      <c r="N26" s="2" t="s">
        <v>44</v>
      </c>
      <c r="O26" s="2">
        <v>9006</v>
      </c>
      <c r="P26" s="2">
        <v>0.4</v>
      </c>
      <c r="Q26" s="2">
        <v>9005</v>
      </c>
      <c r="R26" s="2">
        <v>0.5</v>
      </c>
      <c r="S26" s="2">
        <v>9006</v>
      </c>
      <c r="T26" s="2">
        <v>0.4</v>
      </c>
      <c r="U26" s="2">
        <v>9005</v>
      </c>
      <c r="V26" s="2">
        <v>0.5</v>
      </c>
      <c r="W26" s="2">
        <f t="shared" si="0"/>
        <v>0.69</v>
      </c>
      <c r="Z26" s="2">
        <f t="shared" si="1"/>
        <v>0.27</v>
      </c>
      <c r="AA26" s="2">
        <f t="shared" si="2"/>
        <v>-0.75669404426517317</v>
      </c>
      <c r="AB26" s="2">
        <f t="shared" si="3"/>
        <v>2.0260258227324357</v>
      </c>
      <c r="AC26" s="2">
        <f t="shared" si="4"/>
        <v>0.5</v>
      </c>
      <c r="AD26" s="2">
        <f t="shared" si="5"/>
        <v>0.33200502523975378</v>
      </c>
      <c r="AE26" s="2">
        <f t="shared" si="6"/>
        <v>3.1930607171800256</v>
      </c>
    </row>
    <row r="27" spans="1:31" x14ac:dyDescent="0.25">
      <c r="A27" s="2">
        <v>2</v>
      </c>
      <c r="B27" s="5">
        <v>43172.705616527775</v>
      </c>
      <c r="C27" s="2">
        <v>5000</v>
      </c>
      <c r="D27" s="2">
        <v>0</v>
      </c>
      <c r="E27" s="2">
        <v>4991</v>
      </c>
      <c r="F27" s="2">
        <v>4</v>
      </c>
      <c r="G27" s="2" t="s">
        <v>44</v>
      </c>
      <c r="H27" s="2">
        <v>46.06</v>
      </c>
      <c r="I27" s="2">
        <v>92</v>
      </c>
      <c r="J27" s="2">
        <v>0.12</v>
      </c>
      <c r="K27" s="2">
        <v>2</v>
      </c>
      <c r="L27" s="5">
        <v>43172.705616527775</v>
      </c>
      <c r="M27" s="2">
        <v>5000</v>
      </c>
      <c r="N27" s="2" t="s">
        <v>44</v>
      </c>
      <c r="O27" s="2">
        <v>9006</v>
      </c>
      <c r="P27" s="2">
        <v>0.4</v>
      </c>
      <c r="Q27" s="2">
        <v>9005</v>
      </c>
      <c r="R27" s="2">
        <v>0.5</v>
      </c>
      <c r="S27" s="2">
        <v>9006</v>
      </c>
      <c r="T27" s="2">
        <v>0.4</v>
      </c>
      <c r="U27" s="2">
        <v>9005</v>
      </c>
      <c r="V27" s="2">
        <v>0.5</v>
      </c>
      <c r="W27" s="2">
        <f t="shared" si="0"/>
        <v>0.44</v>
      </c>
      <c r="Z27" s="2">
        <f t="shared" si="1"/>
        <v>0.27</v>
      </c>
      <c r="AA27" s="2">
        <f t="shared" si="2"/>
        <v>-0.75669404426517317</v>
      </c>
      <c r="AB27" s="2">
        <f t="shared" si="3"/>
        <v>2.0260258227324357</v>
      </c>
      <c r="AC27" s="2">
        <f t="shared" si="4"/>
        <v>0.22</v>
      </c>
      <c r="AD27" s="2">
        <f t="shared" si="5"/>
        <v>-0.88636203986026063</v>
      </c>
      <c r="AE27" s="2">
        <f t="shared" si="6"/>
        <v>1.9746936520800111</v>
      </c>
    </row>
    <row r="28" spans="1:31" x14ac:dyDescent="0.25">
      <c r="A28" s="2">
        <v>2</v>
      </c>
      <c r="B28" s="5">
        <v>43172.706068877313</v>
      </c>
      <c r="C28" s="2">
        <v>52</v>
      </c>
      <c r="D28" s="2">
        <v>0</v>
      </c>
      <c r="E28" s="2">
        <v>44</v>
      </c>
      <c r="F28" s="2">
        <v>5</v>
      </c>
      <c r="G28" s="2" t="s">
        <v>44</v>
      </c>
      <c r="H28" s="2">
        <v>46.06</v>
      </c>
      <c r="I28" s="2">
        <v>92</v>
      </c>
      <c r="J28" s="2">
        <v>0.12</v>
      </c>
      <c r="K28" s="2">
        <v>2</v>
      </c>
      <c r="L28" s="5">
        <v>43172.706068877313</v>
      </c>
      <c r="M28" s="2">
        <v>52</v>
      </c>
      <c r="N28" s="2" t="s">
        <v>44</v>
      </c>
      <c r="O28" s="2">
        <v>9006</v>
      </c>
      <c r="P28" s="2">
        <v>0.4</v>
      </c>
      <c r="Q28" s="2">
        <v>9005</v>
      </c>
      <c r="R28" s="2">
        <v>0.5</v>
      </c>
      <c r="S28" s="2">
        <v>9006</v>
      </c>
      <c r="T28" s="2">
        <v>0.4</v>
      </c>
      <c r="U28" s="2">
        <v>9005</v>
      </c>
      <c r="V28" s="2">
        <v>0.5</v>
      </c>
      <c r="W28" s="2">
        <f t="shared" si="0"/>
        <v>0.44</v>
      </c>
      <c r="Z28" s="2">
        <f t="shared" si="1"/>
        <v>0.27</v>
      </c>
      <c r="AA28" s="2">
        <f t="shared" si="2"/>
        <v>-0.75669404426517317</v>
      </c>
      <c r="AB28" s="2">
        <f t="shared" si="3"/>
        <v>2.0260258227324357</v>
      </c>
      <c r="AC28" s="2">
        <f t="shared" si="4"/>
        <v>0.22</v>
      </c>
      <c r="AD28" s="2">
        <f t="shared" si="5"/>
        <v>-0.88636203986026063</v>
      </c>
      <c r="AE28" s="2">
        <f t="shared" si="6"/>
        <v>1.9746936520800111</v>
      </c>
    </row>
    <row r="29" spans="1:31" x14ac:dyDescent="0.25">
      <c r="A29" s="2">
        <v>2</v>
      </c>
      <c r="B29" s="5">
        <v>43172.706530902775</v>
      </c>
      <c r="C29" s="2">
        <v>6652</v>
      </c>
      <c r="D29" s="2">
        <v>0</v>
      </c>
      <c r="E29" s="2">
        <v>6641</v>
      </c>
      <c r="F29" s="2">
        <v>5</v>
      </c>
      <c r="G29" s="2" t="s">
        <v>44</v>
      </c>
      <c r="H29" s="2">
        <v>45.62</v>
      </c>
      <c r="I29" s="2">
        <v>91</v>
      </c>
      <c r="J29" s="2">
        <v>0.24</v>
      </c>
      <c r="K29" s="2">
        <v>2</v>
      </c>
      <c r="L29" s="5">
        <v>43172.706530902775</v>
      </c>
      <c r="M29" s="2">
        <v>6652</v>
      </c>
      <c r="N29" s="2" t="s">
        <v>44</v>
      </c>
      <c r="O29" s="2">
        <v>9006</v>
      </c>
      <c r="P29" s="2">
        <v>0.4</v>
      </c>
      <c r="Q29" s="2">
        <v>9005</v>
      </c>
      <c r="R29" s="2">
        <v>0.5</v>
      </c>
      <c r="S29" s="2">
        <v>9006</v>
      </c>
      <c r="T29" s="2">
        <v>0.4</v>
      </c>
      <c r="U29" s="2">
        <v>9005</v>
      </c>
      <c r="V29" s="2">
        <v>0.5</v>
      </c>
      <c r="W29" s="2">
        <f t="shared" si="0"/>
        <v>0.96</v>
      </c>
      <c r="Z29" s="2">
        <f t="shared" si="1"/>
        <v>0.18</v>
      </c>
      <c r="AA29" s="2">
        <f t="shared" si="2"/>
        <v>-1.0987026518426517</v>
      </c>
      <c r="AB29" s="2">
        <f t="shared" si="3"/>
        <v>1.6840172151549571</v>
      </c>
      <c r="AC29" s="2">
        <f t="shared" si="4"/>
        <v>0.89</v>
      </c>
      <c r="AD29" s="2">
        <f t="shared" si="5"/>
        <v>2.0377189163797729</v>
      </c>
      <c r="AE29" s="2">
        <f t="shared" si="6"/>
        <v>4.8987746083200445</v>
      </c>
    </row>
    <row r="30" spans="1:31" x14ac:dyDescent="0.25">
      <c r="A30" s="2">
        <v>2</v>
      </c>
      <c r="B30" s="5">
        <v>43172.706996388886</v>
      </c>
      <c r="C30" s="2">
        <v>4662</v>
      </c>
      <c r="D30" s="2">
        <v>0</v>
      </c>
      <c r="E30" s="2">
        <v>4652</v>
      </c>
      <c r="F30" s="2">
        <v>7</v>
      </c>
      <c r="G30" s="2" t="s">
        <v>44</v>
      </c>
      <c r="H30" s="2">
        <v>45.6</v>
      </c>
      <c r="I30" s="2">
        <v>91</v>
      </c>
      <c r="J30" s="2">
        <v>0.2</v>
      </c>
      <c r="K30" s="2">
        <v>2</v>
      </c>
      <c r="L30" s="5">
        <v>43172.706996388886</v>
      </c>
      <c r="M30" s="2">
        <v>4662</v>
      </c>
      <c r="N30" s="2" t="s">
        <v>44</v>
      </c>
      <c r="O30" s="2">
        <v>9006</v>
      </c>
      <c r="P30" s="2">
        <v>0.4</v>
      </c>
      <c r="Q30" s="2">
        <v>9005</v>
      </c>
      <c r="R30" s="2">
        <v>0.5</v>
      </c>
      <c r="S30" s="2">
        <v>9006</v>
      </c>
      <c r="T30" s="2">
        <v>0.4</v>
      </c>
      <c r="U30" s="2">
        <v>9005</v>
      </c>
      <c r="V30" s="2">
        <v>0.5</v>
      </c>
      <c r="W30" s="2">
        <f t="shared" si="0"/>
        <v>0.77</v>
      </c>
      <c r="Z30" s="2">
        <f t="shared" si="1"/>
        <v>0.18</v>
      </c>
      <c r="AA30" s="2">
        <f t="shared" si="2"/>
        <v>-1.0987026518426517</v>
      </c>
      <c r="AB30" s="2">
        <f t="shared" si="3"/>
        <v>1.6840172151549571</v>
      </c>
      <c r="AC30" s="2">
        <f t="shared" si="4"/>
        <v>0.67</v>
      </c>
      <c r="AD30" s="2">
        <f t="shared" si="5"/>
        <v>1.0630252642997622</v>
      </c>
      <c r="AE30" s="2">
        <f t="shared" si="6"/>
        <v>3.9240809562400338</v>
      </c>
    </row>
    <row r="31" spans="1:31" x14ac:dyDescent="0.25">
      <c r="A31" s="2">
        <v>2</v>
      </c>
      <c r="B31" s="5">
        <v>43172.707457673612</v>
      </c>
      <c r="C31" s="2">
        <v>88</v>
      </c>
      <c r="D31" s="2">
        <v>0</v>
      </c>
      <c r="E31" s="2">
        <v>78</v>
      </c>
      <c r="F31" s="2">
        <v>7</v>
      </c>
      <c r="G31" s="2" t="s">
        <v>44</v>
      </c>
      <c r="H31" s="2">
        <v>45.6</v>
      </c>
      <c r="I31" s="2">
        <v>91</v>
      </c>
      <c r="J31" s="2">
        <v>0.2</v>
      </c>
      <c r="K31" s="2">
        <v>2</v>
      </c>
      <c r="L31" s="5">
        <v>43172.707457673612</v>
      </c>
      <c r="M31" s="2">
        <v>88</v>
      </c>
      <c r="N31" s="2" t="s">
        <v>44</v>
      </c>
      <c r="O31" s="2">
        <v>9006</v>
      </c>
      <c r="P31" s="2">
        <v>0.4</v>
      </c>
      <c r="Q31" s="2">
        <v>9005</v>
      </c>
      <c r="R31" s="2">
        <v>0.5</v>
      </c>
      <c r="S31" s="2">
        <v>9006</v>
      </c>
      <c r="T31" s="2">
        <v>0.4</v>
      </c>
      <c r="U31" s="2">
        <v>9005</v>
      </c>
      <c r="V31" s="2">
        <v>0.5</v>
      </c>
      <c r="W31" s="2">
        <f t="shared" si="0"/>
        <v>0.77</v>
      </c>
      <c r="Z31" s="2">
        <f t="shared" si="1"/>
        <v>0.18</v>
      </c>
      <c r="AA31" s="2">
        <f t="shared" si="2"/>
        <v>-1.0987026518426517</v>
      </c>
      <c r="AB31" s="2">
        <f t="shared" si="3"/>
        <v>1.6840172151549571</v>
      </c>
      <c r="AC31" s="2">
        <f t="shared" si="4"/>
        <v>0.67</v>
      </c>
      <c r="AD31" s="2">
        <f t="shared" si="5"/>
        <v>1.0630252642997622</v>
      </c>
      <c r="AE31" s="2">
        <f t="shared" si="6"/>
        <v>3.9240809562400338</v>
      </c>
    </row>
    <row r="32" spans="1:31" x14ac:dyDescent="0.25">
      <c r="A32" s="2">
        <v>2</v>
      </c>
      <c r="B32" s="5">
        <v>43172.707922152775</v>
      </c>
      <c r="C32" s="2">
        <v>6730</v>
      </c>
      <c r="D32" s="2">
        <v>1</v>
      </c>
      <c r="E32" s="2">
        <v>6566</v>
      </c>
      <c r="F32" s="2">
        <v>5</v>
      </c>
      <c r="G32" s="2" t="s">
        <v>44</v>
      </c>
      <c r="H32" s="2">
        <v>45.6</v>
      </c>
      <c r="I32" s="2">
        <v>91</v>
      </c>
      <c r="J32" s="2">
        <v>0.2</v>
      </c>
      <c r="K32" s="2">
        <v>2</v>
      </c>
      <c r="L32" s="5">
        <v>43172.707922152775</v>
      </c>
      <c r="M32" s="2">
        <v>6730</v>
      </c>
      <c r="N32" s="2" t="s">
        <v>44</v>
      </c>
      <c r="O32" s="2">
        <v>9006</v>
      </c>
      <c r="P32" s="2">
        <v>0.4</v>
      </c>
      <c r="Q32" s="2">
        <v>9005</v>
      </c>
      <c r="R32" s="2">
        <v>0.5</v>
      </c>
      <c r="S32" s="2">
        <v>9006</v>
      </c>
      <c r="T32" s="2">
        <v>0.4</v>
      </c>
      <c r="U32" s="2">
        <v>9005</v>
      </c>
      <c r="V32" s="2">
        <v>0.5</v>
      </c>
      <c r="W32" s="2">
        <f t="shared" si="0"/>
        <v>0.77</v>
      </c>
      <c r="Z32" s="2">
        <f t="shared" si="1"/>
        <v>0.18</v>
      </c>
      <c r="AA32" s="2">
        <f t="shared" si="2"/>
        <v>-1.0987026518426517</v>
      </c>
      <c r="AB32" s="2">
        <f t="shared" si="3"/>
        <v>1.6840172151549571</v>
      </c>
      <c r="AC32" s="2">
        <f t="shared" si="4"/>
        <v>0.67</v>
      </c>
      <c r="AD32" s="2">
        <f t="shared" si="5"/>
        <v>1.0630252642997622</v>
      </c>
      <c r="AE32" s="2">
        <f t="shared" si="6"/>
        <v>3.9240809562400338</v>
      </c>
    </row>
    <row r="33" spans="1:31" x14ac:dyDescent="0.25">
      <c r="A33" s="2">
        <v>2</v>
      </c>
      <c r="B33" s="5">
        <v>43172.709455370372</v>
      </c>
      <c r="C33" s="2">
        <v>2341</v>
      </c>
      <c r="D33" s="2">
        <v>0</v>
      </c>
      <c r="E33" s="2">
        <v>2229</v>
      </c>
      <c r="F33" s="2">
        <v>81</v>
      </c>
      <c r="G33" s="2" t="s">
        <v>44</v>
      </c>
      <c r="H33" s="2">
        <v>45.09</v>
      </c>
      <c r="I33" s="2">
        <v>90</v>
      </c>
      <c r="J33" s="2">
        <v>0.18</v>
      </c>
      <c r="K33" s="2">
        <v>2</v>
      </c>
      <c r="L33" s="5">
        <v>43172.709455370372</v>
      </c>
      <c r="M33" s="2">
        <v>2341</v>
      </c>
      <c r="N33" s="2" t="s">
        <v>44</v>
      </c>
      <c r="O33" s="2">
        <v>9006</v>
      </c>
      <c r="P33" s="2">
        <v>0.4</v>
      </c>
      <c r="Q33" s="2">
        <v>9005</v>
      </c>
      <c r="R33" s="2">
        <v>0.5</v>
      </c>
      <c r="S33" s="2">
        <v>9006</v>
      </c>
      <c r="T33" s="2">
        <v>0.4</v>
      </c>
      <c r="U33" s="2">
        <v>9005</v>
      </c>
      <c r="V33" s="2">
        <v>0.5</v>
      </c>
      <c r="W33" s="2">
        <f t="shared" si="0"/>
        <v>0.59</v>
      </c>
      <c r="Z33" s="2">
        <f t="shared" si="1"/>
        <v>0.09</v>
      </c>
      <c r="AA33" s="2">
        <f t="shared" si="2"/>
        <v>-1.4407112594201301</v>
      </c>
      <c r="AB33" s="2">
        <f t="shared" si="3"/>
        <v>1.3420086075774786</v>
      </c>
      <c r="AC33" s="2">
        <f t="shared" si="4"/>
        <v>0.56000000000000005</v>
      </c>
      <c r="AD33" s="2">
        <f t="shared" si="5"/>
        <v>0.57567843825975606</v>
      </c>
      <c r="AE33" s="2">
        <f t="shared" si="6"/>
        <v>3.4367341302000276</v>
      </c>
    </row>
    <row r="34" spans="1:31" x14ac:dyDescent="0.25">
      <c r="A34" s="2">
        <v>2</v>
      </c>
      <c r="B34" s="5">
        <v>43172.710242499998</v>
      </c>
      <c r="C34" s="2">
        <v>6358</v>
      </c>
      <c r="D34" s="2">
        <v>2</v>
      </c>
      <c r="E34" s="2">
        <v>6210</v>
      </c>
      <c r="F34" s="2">
        <v>119</v>
      </c>
      <c r="G34" s="2" t="s">
        <v>44</v>
      </c>
      <c r="H34" s="2">
        <v>45.07</v>
      </c>
      <c r="I34" s="2">
        <v>90</v>
      </c>
      <c r="J34" s="2">
        <v>0.13</v>
      </c>
      <c r="K34" s="2">
        <v>2</v>
      </c>
      <c r="L34" s="5">
        <v>43172.710242499998</v>
      </c>
      <c r="M34" s="2">
        <v>6358</v>
      </c>
      <c r="N34" s="2" t="s">
        <v>44</v>
      </c>
      <c r="O34" s="2">
        <v>9006</v>
      </c>
      <c r="P34" s="2">
        <v>0.4</v>
      </c>
      <c r="Q34" s="2">
        <v>9005</v>
      </c>
      <c r="R34" s="2">
        <v>0.5</v>
      </c>
      <c r="S34" s="2">
        <v>9006</v>
      </c>
      <c r="T34" s="2">
        <v>0.4</v>
      </c>
      <c r="U34" s="2">
        <v>9005</v>
      </c>
      <c r="V34" s="2">
        <v>0.5</v>
      </c>
      <c r="W34" s="2">
        <f t="shared" si="0"/>
        <v>0.33</v>
      </c>
      <c r="Z34" s="2">
        <f t="shared" si="1"/>
        <v>0.09</v>
      </c>
      <c r="AA34" s="2">
        <f t="shared" si="2"/>
        <v>-1.4407112594201301</v>
      </c>
      <c r="AB34" s="2">
        <f t="shared" si="3"/>
        <v>1.3420086075774786</v>
      </c>
      <c r="AC34" s="2">
        <f t="shared" si="4"/>
        <v>0.28000000000000003</v>
      </c>
      <c r="AD34" s="2">
        <f t="shared" si="5"/>
        <v>-0.64268862684025763</v>
      </c>
      <c r="AE34" s="2">
        <f t="shared" si="6"/>
        <v>2.218367065100014</v>
      </c>
    </row>
    <row r="35" spans="1:31" x14ac:dyDescent="0.25">
      <c r="A35" s="2">
        <v>2</v>
      </c>
      <c r="B35" s="5">
        <v>43172.710704317127</v>
      </c>
      <c r="C35" s="2">
        <v>2846</v>
      </c>
      <c r="D35" s="2">
        <v>0</v>
      </c>
      <c r="E35" s="2">
        <v>2793</v>
      </c>
      <c r="F35" s="2">
        <v>27</v>
      </c>
      <c r="G35" s="2" t="s">
        <v>44</v>
      </c>
      <c r="H35" s="2">
        <v>45.07</v>
      </c>
      <c r="I35" s="2">
        <v>90</v>
      </c>
      <c r="J35" s="2">
        <v>0.13</v>
      </c>
      <c r="K35" s="2">
        <v>2</v>
      </c>
      <c r="L35" s="5">
        <v>43172.710704317127</v>
      </c>
      <c r="M35" s="2">
        <v>2846</v>
      </c>
      <c r="N35" s="2" t="s">
        <v>44</v>
      </c>
      <c r="O35" s="2">
        <v>9006</v>
      </c>
      <c r="P35" s="2">
        <v>0.4</v>
      </c>
      <c r="Q35" s="2">
        <v>9005</v>
      </c>
      <c r="R35" s="2">
        <v>0.5</v>
      </c>
      <c r="S35" s="2">
        <v>9006</v>
      </c>
      <c r="T35" s="2">
        <v>0.4</v>
      </c>
      <c r="U35" s="2">
        <v>9005</v>
      </c>
      <c r="V35" s="2">
        <v>0.5</v>
      </c>
      <c r="W35" s="2">
        <f t="shared" si="0"/>
        <v>0.33</v>
      </c>
      <c r="Z35" s="2">
        <f t="shared" si="1"/>
        <v>0.09</v>
      </c>
      <c r="AA35" s="2">
        <f t="shared" si="2"/>
        <v>-1.4407112594201301</v>
      </c>
      <c r="AB35" s="2">
        <f t="shared" si="3"/>
        <v>1.3420086075774786</v>
      </c>
      <c r="AC35" s="2">
        <f t="shared" si="4"/>
        <v>0.28000000000000003</v>
      </c>
      <c r="AD35" s="2">
        <f t="shared" si="5"/>
        <v>-0.64268862684025763</v>
      </c>
      <c r="AE35" s="2">
        <f t="shared" si="6"/>
        <v>2.218367065100014</v>
      </c>
    </row>
    <row r="36" spans="1:31" x14ac:dyDescent="0.25">
      <c r="A36" s="2">
        <v>2</v>
      </c>
      <c r="B36" s="5">
        <v>43172.71088486111</v>
      </c>
      <c r="C36" s="2">
        <v>961</v>
      </c>
      <c r="D36" s="2">
        <v>2</v>
      </c>
      <c r="E36" s="2">
        <v>585</v>
      </c>
      <c r="F36" s="2">
        <v>78</v>
      </c>
      <c r="G36" s="2" t="s">
        <v>44</v>
      </c>
      <c r="H36" s="2">
        <v>45.07</v>
      </c>
      <c r="I36" s="2">
        <v>90</v>
      </c>
      <c r="J36" s="2">
        <v>0.13</v>
      </c>
      <c r="K36" s="2">
        <v>2</v>
      </c>
      <c r="L36" s="5">
        <v>43172.71088486111</v>
      </c>
      <c r="M36" s="2">
        <v>961</v>
      </c>
      <c r="N36" s="2" t="s">
        <v>44</v>
      </c>
      <c r="O36" s="2">
        <v>9006</v>
      </c>
      <c r="P36" s="2">
        <v>0.4</v>
      </c>
      <c r="Q36" s="2">
        <v>9005</v>
      </c>
      <c r="R36" s="2">
        <v>0.5</v>
      </c>
      <c r="S36" s="2">
        <v>9006</v>
      </c>
      <c r="T36" s="2">
        <v>0.4</v>
      </c>
      <c r="U36" s="2">
        <v>9005</v>
      </c>
      <c r="V36" s="2">
        <v>0.5</v>
      </c>
      <c r="W36" s="2">
        <f t="shared" si="0"/>
        <v>0.33</v>
      </c>
      <c r="Z36" s="2">
        <f t="shared" si="1"/>
        <v>0.09</v>
      </c>
      <c r="AA36" s="2">
        <f t="shared" si="2"/>
        <v>-1.4407112594201301</v>
      </c>
      <c r="AB36" s="2">
        <f t="shared" si="3"/>
        <v>1.3420086075774786</v>
      </c>
      <c r="AC36" s="2">
        <f t="shared" si="4"/>
        <v>0.28000000000000003</v>
      </c>
      <c r="AD36" s="2">
        <f t="shared" si="5"/>
        <v>-0.64268862684025763</v>
      </c>
      <c r="AE36" s="2">
        <f t="shared" si="6"/>
        <v>2.218367065100014</v>
      </c>
    </row>
    <row r="37" spans="1:31" x14ac:dyDescent="0.25">
      <c r="A37" s="2">
        <v>2</v>
      </c>
      <c r="B37" s="5">
        <v>43172.71130052083</v>
      </c>
      <c r="C37" s="2">
        <v>16229</v>
      </c>
      <c r="D37" s="2">
        <v>2</v>
      </c>
      <c r="E37" s="2">
        <v>16050</v>
      </c>
      <c r="F37" s="2">
        <v>138</v>
      </c>
      <c r="G37" s="2" t="s">
        <v>44</v>
      </c>
      <c r="H37" s="2">
        <v>45.06</v>
      </c>
      <c r="I37" s="2">
        <v>90</v>
      </c>
      <c r="J37" s="2">
        <v>0.11</v>
      </c>
      <c r="K37" s="2">
        <v>2</v>
      </c>
      <c r="L37" s="5">
        <v>43172.71130052083</v>
      </c>
      <c r="M37" s="2">
        <v>16229</v>
      </c>
      <c r="N37" s="2" t="s">
        <v>44</v>
      </c>
      <c r="O37" s="2">
        <v>9006</v>
      </c>
      <c r="P37" s="2">
        <v>0.4</v>
      </c>
      <c r="Q37" s="2">
        <v>9005</v>
      </c>
      <c r="R37" s="2">
        <v>0.5</v>
      </c>
      <c r="S37" s="2">
        <v>9006</v>
      </c>
      <c r="T37" s="2">
        <v>0.4</v>
      </c>
      <c r="U37" s="2">
        <v>9005</v>
      </c>
      <c r="V37" s="2">
        <v>0.5</v>
      </c>
      <c r="W37" s="2">
        <f t="shared" si="0"/>
        <v>0.23</v>
      </c>
      <c r="Z37" s="2">
        <f t="shared" si="1"/>
        <v>0.09</v>
      </c>
      <c r="AA37" s="2">
        <f t="shared" si="2"/>
        <v>-1.4407112594201301</v>
      </c>
      <c r="AB37" s="2">
        <f t="shared" si="3"/>
        <v>1.3420086075774786</v>
      </c>
      <c r="AC37" s="2">
        <f t="shared" si="4"/>
        <v>0.17</v>
      </c>
      <c r="AD37" s="2">
        <f t="shared" si="5"/>
        <v>-1.1300354528802632</v>
      </c>
      <c r="AE37" s="2">
        <f t="shared" si="6"/>
        <v>1.7310202390600085</v>
      </c>
    </row>
    <row r="38" spans="1:31" x14ac:dyDescent="0.25">
      <c r="A38" s="2">
        <v>2</v>
      </c>
      <c r="B38" s="5">
        <v>43172.711633344908</v>
      </c>
      <c r="C38" s="2">
        <v>65387</v>
      </c>
      <c r="D38" s="2">
        <v>0</v>
      </c>
      <c r="E38" s="2">
        <v>65372</v>
      </c>
      <c r="F38" s="2">
        <v>10</v>
      </c>
      <c r="G38" s="2" t="s">
        <v>44</v>
      </c>
      <c r="H38" s="2">
        <v>45.06</v>
      </c>
      <c r="I38" s="2">
        <v>90</v>
      </c>
      <c r="J38" s="2">
        <v>0.11</v>
      </c>
      <c r="K38" s="2">
        <v>2</v>
      </c>
      <c r="L38" s="5">
        <v>43172.711633344908</v>
      </c>
      <c r="M38" s="2">
        <v>65387</v>
      </c>
      <c r="N38" s="2" t="s">
        <v>44</v>
      </c>
      <c r="O38" s="2">
        <v>9006</v>
      </c>
      <c r="P38" s="2">
        <v>0.4</v>
      </c>
      <c r="Q38" s="2">
        <v>9005</v>
      </c>
      <c r="R38" s="2">
        <v>0.5</v>
      </c>
      <c r="S38" s="2">
        <v>9006</v>
      </c>
      <c r="T38" s="2">
        <v>0.4</v>
      </c>
      <c r="U38" s="2">
        <v>9005</v>
      </c>
      <c r="V38" s="2">
        <v>0.5</v>
      </c>
      <c r="W38" s="2">
        <f t="shared" si="0"/>
        <v>0.23</v>
      </c>
      <c r="Z38" s="2">
        <f t="shared" si="1"/>
        <v>0.09</v>
      </c>
      <c r="AA38" s="2">
        <f t="shared" si="2"/>
        <v>-1.4407112594201301</v>
      </c>
      <c r="AB38" s="2">
        <f t="shared" si="3"/>
        <v>1.3420086075774786</v>
      </c>
      <c r="AC38" s="2">
        <f t="shared" si="4"/>
        <v>0.17</v>
      </c>
      <c r="AD38" s="2">
        <f t="shared" si="5"/>
        <v>-1.1300354528802632</v>
      </c>
      <c r="AE38" s="2">
        <f t="shared" si="6"/>
        <v>1.7310202390600085</v>
      </c>
    </row>
    <row r="39" spans="1:31" x14ac:dyDescent="0.25">
      <c r="A39" s="2">
        <v>2</v>
      </c>
      <c r="B39" s="5">
        <v>43172.714811111109</v>
      </c>
      <c r="C39" s="2">
        <v>4778</v>
      </c>
      <c r="D39" s="2">
        <v>0</v>
      </c>
      <c r="E39" s="2">
        <v>4761</v>
      </c>
      <c r="F39" s="2">
        <v>7</v>
      </c>
      <c r="G39" s="2" t="s">
        <v>44</v>
      </c>
      <c r="H39" s="2">
        <v>44.57</v>
      </c>
      <c r="I39" s="2">
        <v>89</v>
      </c>
      <c r="J39" s="2">
        <v>0.14000000000000001</v>
      </c>
      <c r="K39" s="2">
        <v>2</v>
      </c>
      <c r="L39" s="5">
        <v>43172.714811111109</v>
      </c>
      <c r="M39" s="2">
        <v>4778</v>
      </c>
      <c r="N39" s="2" t="s">
        <v>44</v>
      </c>
      <c r="O39" s="2">
        <v>9006</v>
      </c>
      <c r="P39" s="2">
        <v>0.4</v>
      </c>
      <c r="Q39" s="2">
        <v>9005</v>
      </c>
      <c r="R39" s="2">
        <v>0.5</v>
      </c>
      <c r="S39" s="2">
        <v>9006</v>
      </c>
      <c r="T39" s="2">
        <v>0.4</v>
      </c>
      <c r="U39" s="2">
        <v>9005</v>
      </c>
      <c r="V39" s="2">
        <v>0.5</v>
      </c>
      <c r="W39" s="2">
        <f t="shared" si="0"/>
        <v>0.3</v>
      </c>
      <c r="Z39" s="2">
        <f t="shared" si="1"/>
        <v>0</v>
      </c>
      <c r="AA39" s="2">
        <f t="shared" si="2"/>
        <v>-1.7827198669976088</v>
      </c>
      <c r="AB39" s="2">
        <f t="shared" si="3"/>
        <v>1</v>
      </c>
      <c r="AC39" s="2">
        <f t="shared" si="4"/>
        <v>0.33</v>
      </c>
      <c r="AD39" s="2">
        <f t="shared" si="5"/>
        <v>-0.39901521382025462</v>
      </c>
      <c r="AE39" s="2">
        <f t="shared" si="6"/>
        <v>2.4620404781200169</v>
      </c>
    </row>
    <row r="40" spans="1:31" x14ac:dyDescent="0.25">
      <c r="A40" s="2">
        <v>2</v>
      </c>
      <c r="B40" s="5">
        <v>43172.715611562497</v>
      </c>
      <c r="C40" s="2">
        <v>9063</v>
      </c>
      <c r="D40" s="2">
        <v>1</v>
      </c>
      <c r="E40" s="2">
        <v>9022</v>
      </c>
      <c r="F40" s="2">
        <v>39</v>
      </c>
      <c r="G40" s="2" t="s">
        <v>44</v>
      </c>
      <c r="H40" s="2">
        <v>44.56</v>
      </c>
      <c r="I40" s="2">
        <v>89</v>
      </c>
      <c r="J40" s="2">
        <v>0.11</v>
      </c>
      <c r="K40" s="2">
        <v>2</v>
      </c>
      <c r="L40" s="5">
        <v>43172.715611562497</v>
      </c>
      <c r="M40" s="2">
        <v>9063</v>
      </c>
      <c r="N40" s="2" t="s">
        <v>44</v>
      </c>
      <c r="O40" s="2">
        <v>9006</v>
      </c>
      <c r="P40" s="2">
        <v>0.4</v>
      </c>
      <c r="Q40" s="2">
        <v>9005</v>
      </c>
      <c r="R40" s="2">
        <v>0.5</v>
      </c>
      <c r="S40" s="2">
        <v>9006</v>
      </c>
      <c r="T40" s="2">
        <v>0.4</v>
      </c>
      <c r="U40" s="2">
        <v>9005</v>
      </c>
      <c r="V40" s="2">
        <v>0.5</v>
      </c>
      <c r="W40" s="2">
        <f t="shared" si="0"/>
        <v>0.15</v>
      </c>
      <c r="Z40" s="2">
        <f t="shared" si="1"/>
        <v>0</v>
      </c>
      <c r="AA40" s="2">
        <f t="shared" si="2"/>
        <v>-1.7827198669976088</v>
      </c>
      <c r="AB40" s="2">
        <f t="shared" si="3"/>
        <v>1</v>
      </c>
      <c r="AC40" s="2">
        <f t="shared" si="4"/>
        <v>0.17</v>
      </c>
      <c r="AD40" s="2">
        <f t="shared" si="5"/>
        <v>-1.1300354528802632</v>
      </c>
      <c r="AE40" s="2">
        <f t="shared" si="6"/>
        <v>1.7310202390600085</v>
      </c>
    </row>
    <row r="41" spans="1:31" x14ac:dyDescent="0.25">
      <c r="A41" s="2">
        <v>1</v>
      </c>
      <c r="B41" s="5">
        <v>0.50484027777777774</v>
      </c>
      <c r="C41" s="2">
        <v>5144</v>
      </c>
      <c r="D41" s="2">
        <v>1</v>
      </c>
      <c r="E41" s="2">
        <v>5066</v>
      </c>
      <c r="F41" s="2">
        <v>16</v>
      </c>
      <c r="G41" s="2" t="s">
        <v>45</v>
      </c>
      <c r="H41" s="2">
        <v>50.08</v>
      </c>
      <c r="I41" s="2">
        <v>100</v>
      </c>
      <c r="J41" s="2">
        <v>0.16</v>
      </c>
      <c r="K41" s="2">
        <v>1</v>
      </c>
      <c r="L41" s="5">
        <v>0.50484027777777774</v>
      </c>
      <c r="M41" s="2">
        <v>5144</v>
      </c>
      <c r="N41" s="2" t="s">
        <v>45</v>
      </c>
      <c r="O41" s="2">
        <v>9007</v>
      </c>
      <c r="P41" s="2">
        <v>0.4</v>
      </c>
      <c r="Q41" s="2">
        <v>9003</v>
      </c>
      <c r="R41" s="2">
        <v>0.5</v>
      </c>
      <c r="S41" s="2">
        <v>9007</v>
      </c>
      <c r="T41" s="2">
        <v>0.4</v>
      </c>
      <c r="U41" s="2">
        <v>9003</v>
      </c>
      <c r="V41" s="2">
        <v>0.5</v>
      </c>
      <c r="W41" s="2">
        <f t="shared" si="0"/>
        <v>1.3</v>
      </c>
      <c r="Z41" s="2">
        <f t="shared" si="1"/>
        <v>1</v>
      </c>
      <c r="AA41" s="2">
        <f t="shared" si="2"/>
        <v>1.979374816354655</v>
      </c>
      <c r="AB41" s="2">
        <f t="shared" si="3"/>
        <v>4.7620946833522639</v>
      </c>
      <c r="AC41" s="2">
        <f t="shared" si="4"/>
        <v>0.44</v>
      </c>
      <c r="AD41" s="2">
        <f t="shared" si="5"/>
        <v>8.8331612219750749E-2</v>
      </c>
      <c r="AE41" s="2">
        <f t="shared" si="6"/>
        <v>2.9493873041600223</v>
      </c>
    </row>
    <row r="42" spans="1:31" x14ac:dyDescent="0.25">
      <c r="A42" s="2">
        <v>2</v>
      </c>
      <c r="B42" s="5">
        <v>0.49459309027777776</v>
      </c>
      <c r="C42" s="2">
        <v>3069</v>
      </c>
      <c r="D42" s="2">
        <v>0</v>
      </c>
      <c r="E42" s="2">
        <v>3055</v>
      </c>
      <c r="F42" s="2">
        <v>9</v>
      </c>
      <c r="G42" s="2" t="s">
        <v>45</v>
      </c>
      <c r="H42" s="2">
        <v>50.08</v>
      </c>
      <c r="I42" s="2">
        <v>100</v>
      </c>
      <c r="J42" s="2">
        <v>0.16</v>
      </c>
      <c r="K42" s="2">
        <v>2</v>
      </c>
      <c r="L42" s="5">
        <v>0.49459309027777776</v>
      </c>
      <c r="M42" s="2">
        <v>3069</v>
      </c>
      <c r="N42" s="2" t="s">
        <v>45</v>
      </c>
      <c r="O42" s="2">
        <v>9007</v>
      </c>
      <c r="P42" s="2">
        <v>0.4</v>
      </c>
      <c r="Q42" s="2">
        <v>9003</v>
      </c>
      <c r="R42" s="2">
        <v>0.5</v>
      </c>
      <c r="S42" s="2">
        <v>9007</v>
      </c>
      <c r="T42" s="2">
        <v>0.4</v>
      </c>
      <c r="U42" s="2">
        <v>9003</v>
      </c>
      <c r="V42" s="2">
        <v>0.5</v>
      </c>
      <c r="W42" s="2">
        <f t="shared" si="0"/>
        <v>1.3</v>
      </c>
      <c r="Z42" s="2">
        <f t="shared" si="1"/>
        <v>1</v>
      </c>
      <c r="AA42" s="2">
        <f t="shared" si="2"/>
        <v>1.979374816354655</v>
      </c>
      <c r="AB42" s="2">
        <f t="shared" si="3"/>
        <v>4.7620946833522639</v>
      </c>
      <c r="AC42" s="2">
        <f t="shared" si="4"/>
        <v>0.44</v>
      </c>
      <c r="AD42" s="2">
        <f t="shared" si="5"/>
        <v>8.8331612219750749E-2</v>
      </c>
      <c r="AE42" s="2">
        <f t="shared" si="6"/>
        <v>2.9493873041600223</v>
      </c>
    </row>
    <row r="43" spans="1:31" x14ac:dyDescent="0.25">
      <c r="A43" s="2">
        <v>3</v>
      </c>
      <c r="B43" s="5">
        <v>0.49505635416666666</v>
      </c>
      <c r="C43" s="2">
        <v>12885</v>
      </c>
      <c r="D43" s="2">
        <v>0</v>
      </c>
      <c r="E43" s="2">
        <v>12873</v>
      </c>
      <c r="F43" s="2">
        <v>6</v>
      </c>
      <c r="G43" s="2" t="s">
        <v>44</v>
      </c>
      <c r="H43" s="2">
        <v>50.06</v>
      </c>
      <c r="I43" s="2">
        <v>100</v>
      </c>
      <c r="J43" s="2">
        <v>0.11</v>
      </c>
      <c r="K43" s="2">
        <v>3</v>
      </c>
      <c r="L43" s="5">
        <v>0.49505635416666666</v>
      </c>
      <c r="M43" s="2">
        <v>12885</v>
      </c>
      <c r="N43" s="2" t="s">
        <v>44</v>
      </c>
      <c r="O43" s="2">
        <v>9006</v>
      </c>
      <c r="P43" s="2">
        <v>0.4</v>
      </c>
      <c r="Q43" s="2">
        <v>9005</v>
      </c>
      <c r="R43" s="2">
        <v>0.5</v>
      </c>
      <c r="S43" s="2">
        <v>9006</v>
      </c>
      <c r="T43" s="2">
        <v>0.4</v>
      </c>
      <c r="U43" s="2">
        <v>9005</v>
      </c>
      <c r="V43" s="2">
        <v>0.5</v>
      </c>
      <c r="W43" s="2">
        <f t="shared" si="0"/>
        <v>1.05</v>
      </c>
      <c r="Z43" s="2">
        <f t="shared" si="1"/>
        <v>1</v>
      </c>
      <c r="AA43" s="2">
        <f t="shared" si="2"/>
        <v>1.979374816354655</v>
      </c>
      <c r="AB43" s="2">
        <f t="shared" si="3"/>
        <v>4.7620946833522639</v>
      </c>
      <c r="AC43" s="2">
        <f t="shared" si="4"/>
        <v>0.17</v>
      </c>
      <c r="AD43" s="2">
        <f t="shared" si="5"/>
        <v>-1.1300354528802632</v>
      </c>
      <c r="AE43" s="2">
        <f t="shared" si="6"/>
        <v>1.7310202390600085</v>
      </c>
    </row>
    <row r="44" spans="1:31" x14ac:dyDescent="0.25">
      <c r="A44" s="2">
        <v>4</v>
      </c>
      <c r="B44" s="5">
        <v>0.49551957175925926</v>
      </c>
      <c r="C44" s="2">
        <v>76</v>
      </c>
      <c r="D44" s="2">
        <v>0</v>
      </c>
      <c r="E44" s="2">
        <v>66</v>
      </c>
      <c r="F44" s="2">
        <v>6</v>
      </c>
      <c r="G44" s="2" t="s">
        <v>44</v>
      </c>
      <c r="H44" s="2">
        <v>50.06</v>
      </c>
      <c r="I44" s="2">
        <v>100</v>
      </c>
      <c r="J44" s="2">
        <v>0.11</v>
      </c>
      <c r="K44" s="2">
        <v>4</v>
      </c>
      <c r="L44" s="5">
        <v>0.49551957175925926</v>
      </c>
      <c r="M44" s="2">
        <v>76</v>
      </c>
      <c r="N44" s="2" t="s">
        <v>44</v>
      </c>
      <c r="O44" s="2">
        <v>9006</v>
      </c>
      <c r="P44" s="2">
        <v>0.4</v>
      </c>
      <c r="Q44" s="2">
        <v>9005</v>
      </c>
      <c r="R44" s="2">
        <v>0.5</v>
      </c>
      <c r="S44" s="2">
        <v>9006</v>
      </c>
      <c r="T44" s="2">
        <v>0.4</v>
      </c>
      <c r="U44" s="2">
        <v>9005</v>
      </c>
      <c r="V44" s="2">
        <v>0.5</v>
      </c>
      <c r="W44" s="2">
        <f t="shared" si="0"/>
        <v>1.05</v>
      </c>
      <c r="Z44" s="2">
        <f t="shared" si="1"/>
        <v>1</v>
      </c>
      <c r="AA44" s="2">
        <f t="shared" si="2"/>
        <v>1.979374816354655</v>
      </c>
      <c r="AB44" s="2">
        <f t="shared" si="3"/>
        <v>4.7620946833522639</v>
      </c>
      <c r="AC44" s="2">
        <f t="shared" si="4"/>
        <v>0.17</v>
      </c>
      <c r="AD44" s="2">
        <f t="shared" si="5"/>
        <v>-1.1300354528802632</v>
      </c>
      <c r="AE44" s="2">
        <f t="shared" si="6"/>
        <v>1.7310202390600085</v>
      </c>
    </row>
    <row r="45" spans="1:31" x14ac:dyDescent="0.25">
      <c r="A45" s="2">
        <v>5</v>
      </c>
      <c r="B45" s="5">
        <v>0.49598281250000004</v>
      </c>
      <c r="C45" s="2">
        <v>5761</v>
      </c>
      <c r="D45" s="2">
        <v>0</v>
      </c>
      <c r="E45" s="2">
        <v>5751</v>
      </c>
      <c r="F45" s="2">
        <v>5</v>
      </c>
      <c r="G45" s="2" t="s">
        <v>44</v>
      </c>
      <c r="H45" s="2">
        <v>50.06</v>
      </c>
      <c r="I45" s="2">
        <v>100</v>
      </c>
      <c r="J45" s="2">
        <v>0.13</v>
      </c>
      <c r="K45" s="2">
        <v>5</v>
      </c>
      <c r="L45" s="5">
        <v>0.49598281250000004</v>
      </c>
      <c r="M45" s="2">
        <v>5761</v>
      </c>
      <c r="N45" s="2" t="s">
        <v>44</v>
      </c>
      <c r="O45" s="2">
        <v>9006</v>
      </c>
      <c r="P45" s="2">
        <v>0.4</v>
      </c>
      <c r="Q45" s="2">
        <v>9005</v>
      </c>
      <c r="R45" s="2">
        <v>0.5</v>
      </c>
      <c r="S45" s="2">
        <v>9006</v>
      </c>
      <c r="T45" s="2">
        <v>0.4</v>
      </c>
      <c r="U45" s="2">
        <v>9005</v>
      </c>
      <c r="V45" s="2">
        <v>0.5</v>
      </c>
      <c r="W45" s="2">
        <f t="shared" si="0"/>
        <v>1.1499999999999999</v>
      </c>
      <c r="Z45" s="2">
        <f t="shared" si="1"/>
        <v>1</v>
      </c>
      <c r="AA45" s="2">
        <f t="shared" si="2"/>
        <v>1.979374816354655</v>
      </c>
      <c r="AB45" s="2">
        <f t="shared" si="3"/>
        <v>4.7620946833522639</v>
      </c>
      <c r="AC45" s="2">
        <f t="shared" si="4"/>
        <v>0.28000000000000003</v>
      </c>
      <c r="AD45" s="2">
        <f t="shared" si="5"/>
        <v>-0.64268862684025763</v>
      </c>
      <c r="AE45" s="2">
        <f t="shared" si="6"/>
        <v>2.218367065100014</v>
      </c>
    </row>
    <row r="46" spans="1:31" x14ac:dyDescent="0.25">
      <c r="A46" s="2">
        <v>6</v>
      </c>
      <c r="B46" s="5">
        <v>0.49644604166666667</v>
      </c>
      <c r="C46" s="2">
        <v>4820</v>
      </c>
      <c r="D46" s="2">
        <v>0</v>
      </c>
      <c r="E46" s="2">
        <v>4811</v>
      </c>
      <c r="F46" s="2">
        <v>5</v>
      </c>
      <c r="G46" s="2" t="s">
        <v>44</v>
      </c>
      <c r="H46" s="2">
        <v>49.56</v>
      </c>
      <c r="I46" s="2">
        <v>99</v>
      </c>
      <c r="J46" s="2">
        <v>0.13</v>
      </c>
      <c r="K46" s="2">
        <v>6</v>
      </c>
      <c r="L46" s="5">
        <v>0.49644604166666667</v>
      </c>
      <c r="M46" s="2">
        <v>4820</v>
      </c>
      <c r="N46" s="2" t="s">
        <v>44</v>
      </c>
      <c r="O46" s="2">
        <v>9006</v>
      </c>
      <c r="P46" s="2">
        <v>0.4</v>
      </c>
      <c r="Q46" s="2">
        <v>9005</v>
      </c>
      <c r="R46" s="2">
        <v>0.5</v>
      </c>
      <c r="S46" s="2">
        <v>9006</v>
      </c>
      <c r="T46" s="2">
        <v>0.4</v>
      </c>
      <c r="U46" s="2">
        <v>9005</v>
      </c>
      <c r="V46" s="2">
        <v>0.5</v>
      </c>
      <c r="W46" s="2">
        <f t="shared" si="0"/>
        <v>1.07</v>
      </c>
      <c r="Z46" s="2">
        <f t="shared" si="1"/>
        <v>0.91</v>
      </c>
      <c r="AA46" s="2">
        <f t="shared" si="2"/>
        <v>1.6373662087771765</v>
      </c>
      <c r="AB46" s="2">
        <f t="shared" si="3"/>
        <v>4.4200860757747851</v>
      </c>
      <c r="AC46" s="2">
        <f t="shared" si="4"/>
        <v>0.28000000000000003</v>
      </c>
      <c r="AD46" s="2">
        <f t="shared" si="5"/>
        <v>-0.64268862684025763</v>
      </c>
      <c r="AE46" s="2">
        <f t="shared" si="6"/>
        <v>2.218367065100014</v>
      </c>
    </row>
    <row r="47" spans="1:31" x14ac:dyDescent="0.25">
      <c r="A47" s="2">
        <v>7</v>
      </c>
      <c r="B47" s="5">
        <v>0.49690932870370369</v>
      </c>
      <c r="C47" s="2">
        <v>10069</v>
      </c>
      <c r="D47" s="2">
        <v>0</v>
      </c>
      <c r="E47" s="2">
        <v>10059</v>
      </c>
      <c r="F47" s="2">
        <v>6</v>
      </c>
      <c r="G47" s="2" t="s">
        <v>44</v>
      </c>
      <c r="H47" s="2">
        <v>49.56</v>
      </c>
      <c r="I47" s="2">
        <v>99</v>
      </c>
      <c r="J47" s="2">
        <v>0.13</v>
      </c>
      <c r="K47" s="2">
        <v>7</v>
      </c>
      <c r="L47" s="5">
        <v>0.49690932870370369</v>
      </c>
      <c r="M47" s="2">
        <v>10069</v>
      </c>
      <c r="N47" s="2" t="s">
        <v>44</v>
      </c>
      <c r="O47" s="2">
        <v>9006</v>
      </c>
      <c r="P47" s="2">
        <v>0.4</v>
      </c>
      <c r="Q47" s="2">
        <v>9005</v>
      </c>
      <c r="R47" s="2">
        <v>0.5</v>
      </c>
      <c r="S47" s="2">
        <v>9006</v>
      </c>
      <c r="T47" s="2">
        <v>0.4</v>
      </c>
      <c r="U47" s="2">
        <v>9005</v>
      </c>
      <c r="V47" s="2">
        <v>0.5</v>
      </c>
      <c r="W47" s="2">
        <f t="shared" si="0"/>
        <v>1.07</v>
      </c>
      <c r="Z47" s="2">
        <f t="shared" si="1"/>
        <v>0.91</v>
      </c>
      <c r="AA47" s="2">
        <f t="shared" si="2"/>
        <v>1.6373662087771765</v>
      </c>
      <c r="AB47" s="2">
        <f t="shared" si="3"/>
        <v>4.4200860757747851</v>
      </c>
      <c r="AC47" s="2">
        <f t="shared" si="4"/>
        <v>0.28000000000000003</v>
      </c>
      <c r="AD47" s="2">
        <f t="shared" si="5"/>
        <v>-0.64268862684025763</v>
      </c>
      <c r="AE47" s="2">
        <f t="shared" si="6"/>
        <v>2.218367065100014</v>
      </c>
    </row>
    <row r="48" spans="1:31" x14ac:dyDescent="0.25">
      <c r="A48" s="2">
        <v>8</v>
      </c>
      <c r="B48" s="5">
        <v>0.4973725810185185</v>
      </c>
      <c r="C48" s="2">
        <v>2752</v>
      </c>
      <c r="D48" s="2">
        <v>0</v>
      </c>
      <c r="E48" s="2">
        <v>2743</v>
      </c>
      <c r="F48" s="2">
        <v>6</v>
      </c>
      <c r="G48" s="2" t="s">
        <v>44</v>
      </c>
      <c r="H48" s="2">
        <v>49.08</v>
      </c>
      <c r="I48" s="2">
        <v>98</v>
      </c>
      <c r="J48" s="2">
        <v>0.16</v>
      </c>
      <c r="K48" s="2">
        <v>8</v>
      </c>
      <c r="L48" s="5">
        <v>0.4973725810185185</v>
      </c>
      <c r="M48" s="2">
        <v>2752</v>
      </c>
      <c r="N48" s="2" t="s">
        <v>44</v>
      </c>
      <c r="O48" s="2">
        <v>9006</v>
      </c>
      <c r="P48" s="2">
        <v>0.4</v>
      </c>
      <c r="Q48" s="2">
        <v>9005</v>
      </c>
      <c r="R48" s="2">
        <v>0.5</v>
      </c>
      <c r="S48" s="2">
        <v>9006</v>
      </c>
      <c r="T48" s="2">
        <v>0.4</v>
      </c>
      <c r="U48" s="2">
        <v>9005</v>
      </c>
      <c r="V48" s="2">
        <v>0.5</v>
      </c>
      <c r="W48" s="2">
        <f t="shared" si="0"/>
        <v>1.1299999999999999</v>
      </c>
      <c r="Z48" s="2">
        <f t="shared" si="1"/>
        <v>0.82</v>
      </c>
      <c r="AA48" s="2">
        <f t="shared" si="2"/>
        <v>1.2953576011996979</v>
      </c>
      <c r="AB48" s="2">
        <f t="shared" si="3"/>
        <v>4.0780774681973071</v>
      </c>
      <c r="AC48" s="2">
        <f t="shared" si="4"/>
        <v>0.44</v>
      </c>
      <c r="AD48" s="2">
        <f t="shared" si="5"/>
        <v>8.8331612219750749E-2</v>
      </c>
      <c r="AE48" s="2">
        <f t="shared" si="6"/>
        <v>2.9493873041600223</v>
      </c>
    </row>
    <row r="49" spans="1:31" x14ac:dyDescent="0.25">
      <c r="A49" s="2">
        <v>9</v>
      </c>
      <c r="B49" s="5">
        <v>0.49783582175925928</v>
      </c>
      <c r="C49" s="2">
        <v>3966</v>
      </c>
      <c r="D49" s="2">
        <v>0</v>
      </c>
      <c r="E49" s="2">
        <v>3957</v>
      </c>
      <c r="F49" s="2">
        <v>5</v>
      </c>
      <c r="G49" s="2" t="s">
        <v>44</v>
      </c>
      <c r="H49" s="2">
        <v>49.08</v>
      </c>
      <c r="I49" s="2">
        <v>98</v>
      </c>
      <c r="J49" s="2">
        <v>0.17</v>
      </c>
      <c r="K49" s="2">
        <v>9</v>
      </c>
      <c r="L49" s="5">
        <v>0.49783582175925928</v>
      </c>
      <c r="M49" s="2">
        <v>3966</v>
      </c>
      <c r="N49" s="2" t="s">
        <v>44</v>
      </c>
      <c r="O49" s="2">
        <v>9006</v>
      </c>
      <c r="P49" s="2">
        <v>0.4</v>
      </c>
      <c r="Q49" s="2">
        <v>9005</v>
      </c>
      <c r="R49" s="2">
        <v>0.5</v>
      </c>
      <c r="S49" s="2">
        <v>9006</v>
      </c>
      <c r="T49" s="2">
        <v>0.4</v>
      </c>
      <c r="U49" s="2">
        <v>9005</v>
      </c>
      <c r="V49" s="2">
        <v>0.5</v>
      </c>
      <c r="W49" s="2">
        <f t="shared" si="0"/>
        <v>1.19</v>
      </c>
      <c r="Z49" s="2">
        <f t="shared" si="1"/>
        <v>0.82</v>
      </c>
      <c r="AA49" s="2">
        <f t="shared" si="2"/>
        <v>1.2953576011996979</v>
      </c>
      <c r="AB49" s="2">
        <f t="shared" si="3"/>
        <v>4.0780774681973071</v>
      </c>
      <c r="AC49" s="2">
        <f t="shared" si="4"/>
        <v>0.5</v>
      </c>
      <c r="AD49" s="2">
        <f t="shared" si="5"/>
        <v>0.33200502523975378</v>
      </c>
      <c r="AE49" s="2">
        <f t="shared" si="6"/>
        <v>3.1930607171800256</v>
      </c>
    </row>
    <row r="50" spans="1:31" x14ac:dyDescent="0.25">
      <c r="A50" s="2">
        <v>10</v>
      </c>
      <c r="B50" s="5">
        <v>0.49829907407407409</v>
      </c>
      <c r="C50" s="2">
        <v>56</v>
      </c>
      <c r="D50" s="2">
        <v>0</v>
      </c>
      <c r="E50" s="2">
        <v>47</v>
      </c>
      <c r="F50" s="2">
        <v>6</v>
      </c>
      <c r="G50" s="2" t="s">
        <v>44</v>
      </c>
      <c r="H50" s="2">
        <v>49.08</v>
      </c>
      <c r="I50" s="2">
        <v>98</v>
      </c>
      <c r="J50" s="2">
        <v>0.17</v>
      </c>
      <c r="K50" s="2">
        <v>10</v>
      </c>
      <c r="L50" s="5">
        <v>0.49829907407407409</v>
      </c>
      <c r="M50" s="2">
        <v>56</v>
      </c>
      <c r="N50" s="2" t="s">
        <v>44</v>
      </c>
      <c r="O50" s="2">
        <v>9006</v>
      </c>
      <c r="P50" s="2">
        <v>0.4</v>
      </c>
      <c r="Q50" s="2">
        <v>9005</v>
      </c>
      <c r="R50" s="2">
        <v>0.5</v>
      </c>
      <c r="S50" s="2">
        <v>9006</v>
      </c>
      <c r="T50" s="2">
        <v>0.4</v>
      </c>
      <c r="U50" s="2">
        <v>9005</v>
      </c>
      <c r="V50" s="2">
        <v>0.5</v>
      </c>
      <c r="W50" s="2">
        <f t="shared" si="0"/>
        <v>1.19</v>
      </c>
      <c r="Z50" s="2">
        <f t="shared" si="1"/>
        <v>0.82</v>
      </c>
      <c r="AA50" s="2">
        <f t="shared" si="2"/>
        <v>1.2953576011996979</v>
      </c>
      <c r="AB50" s="2">
        <f t="shared" si="3"/>
        <v>4.0780774681973071</v>
      </c>
      <c r="AC50" s="2">
        <f t="shared" si="4"/>
        <v>0.5</v>
      </c>
      <c r="AD50" s="2">
        <f t="shared" si="5"/>
        <v>0.33200502523975378</v>
      </c>
      <c r="AE50" s="2">
        <f t="shared" si="6"/>
        <v>3.1930607171800256</v>
      </c>
    </row>
    <row r="51" spans="1:31" x14ac:dyDescent="0.25">
      <c r="A51" s="2">
        <v>11</v>
      </c>
      <c r="B51" s="5">
        <v>0.4987623263888889</v>
      </c>
      <c r="C51" s="2">
        <v>4296</v>
      </c>
      <c r="D51" s="2">
        <v>0</v>
      </c>
      <c r="E51" s="2">
        <v>4287</v>
      </c>
      <c r="F51" s="2">
        <v>6</v>
      </c>
      <c r="G51" s="2" t="s">
        <v>44</v>
      </c>
      <c r="H51" s="2">
        <v>49.09</v>
      </c>
      <c r="I51" s="2">
        <v>98</v>
      </c>
      <c r="J51" s="2">
        <v>0.17</v>
      </c>
      <c r="K51" s="2">
        <v>11</v>
      </c>
      <c r="L51" s="5">
        <v>0.4987623263888889</v>
      </c>
      <c r="M51" s="2">
        <v>4296</v>
      </c>
      <c r="N51" s="2" t="s">
        <v>44</v>
      </c>
      <c r="O51" s="2">
        <v>9006</v>
      </c>
      <c r="P51" s="2">
        <v>0.4</v>
      </c>
      <c r="Q51" s="2">
        <v>9005</v>
      </c>
      <c r="R51" s="2">
        <v>0.5</v>
      </c>
      <c r="S51" s="2">
        <v>9006</v>
      </c>
      <c r="T51" s="2">
        <v>0.4</v>
      </c>
      <c r="U51" s="2">
        <v>9005</v>
      </c>
      <c r="V51" s="2">
        <v>0.5</v>
      </c>
      <c r="W51" s="2">
        <f t="shared" si="0"/>
        <v>1.19</v>
      </c>
      <c r="Z51" s="2">
        <f t="shared" si="1"/>
        <v>0.82</v>
      </c>
      <c r="AA51" s="2">
        <f t="shared" si="2"/>
        <v>1.2953576011996979</v>
      </c>
      <c r="AB51" s="2">
        <f t="shared" si="3"/>
        <v>4.0780774681973071</v>
      </c>
      <c r="AC51" s="2">
        <f t="shared" si="4"/>
        <v>0.5</v>
      </c>
      <c r="AD51" s="2">
        <f t="shared" si="5"/>
        <v>0.33200502523975378</v>
      </c>
      <c r="AE51" s="2">
        <f t="shared" si="6"/>
        <v>3.1930607171800256</v>
      </c>
    </row>
    <row r="52" spans="1:31" x14ac:dyDescent="0.25">
      <c r="A52" s="2">
        <v>12</v>
      </c>
      <c r="B52" s="5">
        <v>0.49922556712962968</v>
      </c>
      <c r="C52" s="2">
        <v>3799</v>
      </c>
      <c r="D52" s="2">
        <v>0</v>
      </c>
      <c r="E52" s="2">
        <v>3786</v>
      </c>
      <c r="F52" s="2">
        <v>9</v>
      </c>
      <c r="G52" s="2" t="s">
        <v>44</v>
      </c>
      <c r="H52" s="2">
        <v>49.07</v>
      </c>
      <c r="I52" s="2">
        <v>98</v>
      </c>
      <c r="J52" s="2">
        <v>0.15</v>
      </c>
      <c r="K52" s="2">
        <v>12</v>
      </c>
      <c r="L52" s="5">
        <v>0.49922556712962968</v>
      </c>
      <c r="M52" s="2">
        <v>3799</v>
      </c>
      <c r="N52" s="2" t="s">
        <v>44</v>
      </c>
      <c r="O52" s="2">
        <v>9006</v>
      </c>
      <c r="P52" s="2">
        <v>0.4</v>
      </c>
      <c r="Q52" s="2">
        <v>9005</v>
      </c>
      <c r="R52" s="2">
        <v>0.5</v>
      </c>
      <c r="S52" s="2">
        <v>9006</v>
      </c>
      <c r="T52" s="2">
        <v>0.4</v>
      </c>
      <c r="U52" s="2">
        <v>9005</v>
      </c>
      <c r="V52" s="2">
        <v>0.5</v>
      </c>
      <c r="W52" s="2">
        <f t="shared" si="0"/>
        <v>1.0900000000000001</v>
      </c>
      <c r="Z52" s="2">
        <f t="shared" si="1"/>
        <v>0.82</v>
      </c>
      <c r="AA52" s="2">
        <f t="shared" si="2"/>
        <v>1.2953576011996979</v>
      </c>
      <c r="AB52" s="2">
        <f t="shared" si="3"/>
        <v>4.0780774681973071</v>
      </c>
      <c r="AC52" s="2">
        <f t="shared" si="4"/>
        <v>0.39</v>
      </c>
      <c r="AD52" s="2">
        <f t="shared" si="5"/>
        <v>-0.15534180080025226</v>
      </c>
      <c r="AE52" s="2">
        <f t="shared" si="6"/>
        <v>2.7057138911400194</v>
      </c>
    </row>
    <row r="53" spans="1:31" x14ac:dyDescent="0.25">
      <c r="A53" s="2">
        <v>13</v>
      </c>
      <c r="B53" s="5">
        <v>0.49968883101851852</v>
      </c>
      <c r="C53" s="2">
        <v>59</v>
      </c>
      <c r="D53" s="2">
        <v>0</v>
      </c>
      <c r="E53" s="2">
        <v>50</v>
      </c>
      <c r="F53" s="2">
        <v>6</v>
      </c>
      <c r="G53" s="2" t="s">
        <v>44</v>
      </c>
      <c r="H53" s="2">
        <v>49.07</v>
      </c>
      <c r="I53" s="2">
        <v>98</v>
      </c>
      <c r="J53" s="2">
        <v>0.15</v>
      </c>
      <c r="K53" s="2">
        <v>13</v>
      </c>
      <c r="L53" s="5">
        <v>0.49968883101851852</v>
      </c>
      <c r="M53" s="2">
        <v>59</v>
      </c>
      <c r="N53" s="2" t="s">
        <v>44</v>
      </c>
      <c r="O53" s="2">
        <v>9006</v>
      </c>
      <c r="P53" s="2">
        <v>0.4</v>
      </c>
      <c r="Q53" s="2">
        <v>9005</v>
      </c>
      <c r="R53" s="2">
        <v>0.5</v>
      </c>
      <c r="S53" s="2">
        <v>9006</v>
      </c>
      <c r="T53" s="2">
        <v>0.4</v>
      </c>
      <c r="U53" s="2">
        <v>9005</v>
      </c>
      <c r="V53" s="2">
        <v>0.5</v>
      </c>
      <c r="W53" s="2">
        <f t="shared" si="0"/>
        <v>1.0900000000000001</v>
      </c>
      <c r="Z53" s="2">
        <f t="shared" si="1"/>
        <v>0.82</v>
      </c>
      <c r="AA53" s="2">
        <f t="shared" si="2"/>
        <v>1.2953576011996979</v>
      </c>
      <c r="AB53" s="2">
        <f t="shared" si="3"/>
        <v>4.0780774681973071</v>
      </c>
      <c r="AC53" s="2">
        <f t="shared" si="4"/>
        <v>0.39</v>
      </c>
      <c r="AD53" s="2">
        <f t="shared" si="5"/>
        <v>-0.15534180080025226</v>
      </c>
      <c r="AE53" s="2">
        <f t="shared" si="6"/>
        <v>2.7057138911400194</v>
      </c>
    </row>
    <row r="54" spans="1:31" x14ac:dyDescent="0.25">
      <c r="A54" s="2">
        <v>16</v>
      </c>
      <c r="B54" s="5">
        <v>0.50107857638888886</v>
      </c>
      <c r="C54" s="2">
        <v>2278</v>
      </c>
      <c r="D54" s="2">
        <v>0</v>
      </c>
      <c r="E54" s="2">
        <v>2268</v>
      </c>
      <c r="F54" s="2">
        <v>5</v>
      </c>
      <c r="G54" s="2" t="s">
        <v>44</v>
      </c>
      <c r="H54" s="2">
        <v>48.58</v>
      </c>
      <c r="I54" s="2">
        <v>97</v>
      </c>
      <c r="J54" s="2">
        <v>0.15</v>
      </c>
      <c r="K54" s="2">
        <v>16</v>
      </c>
      <c r="L54" s="5">
        <v>0.50107857638888886</v>
      </c>
      <c r="M54" s="2">
        <v>2278</v>
      </c>
      <c r="N54" s="2" t="s">
        <v>44</v>
      </c>
      <c r="O54" s="2">
        <v>9006</v>
      </c>
      <c r="P54" s="2">
        <v>0.4</v>
      </c>
      <c r="Q54" s="2">
        <v>9005</v>
      </c>
      <c r="R54" s="2">
        <v>0.5</v>
      </c>
      <c r="S54" s="2">
        <v>9006</v>
      </c>
      <c r="T54" s="2">
        <v>0.4</v>
      </c>
      <c r="U54" s="2">
        <v>9005</v>
      </c>
      <c r="V54" s="2">
        <v>0.5</v>
      </c>
      <c r="W54" s="2">
        <f t="shared" si="0"/>
        <v>1.01</v>
      </c>
      <c r="Z54" s="2">
        <f t="shared" si="1"/>
        <v>0.73</v>
      </c>
      <c r="AA54" s="2">
        <f t="shared" si="2"/>
        <v>0.95334899362221948</v>
      </c>
      <c r="AB54" s="2">
        <f t="shared" si="3"/>
        <v>3.7360688606198282</v>
      </c>
      <c r="AC54" s="2">
        <f t="shared" si="4"/>
        <v>0.39</v>
      </c>
      <c r="AD54" s="2">
        <f t="shared" si="5"/>
        <v>-0.15534180080025226</v>
      </c>
      <c r="AE54" s="2">
        <f t="shared" si="6"/>
        <v>2.7057138911400194</v>
      </c>
    </row>
    <row r="55" spans="1:31" x14ac:dyDescent="0.25">
      <c r="A55" s="2">
        <v>19</v>
      </c>
      <c r="B55" s="5">
        <v>0.50246832175925926</v>
      </c>
      <c r="C55" s="2">
        <v>11509</v>
      </c>
      <c r="D55" s="2">
        <v>0</v>
      </c>
      <c r="E55" s="2">
        <v>11501</v>
      </c>
      <c r="F55" s="2">
        <v>5</v>
      </c>
      <c r="G55" s="2" t="s">
        <v>44</v>
      </c>
      <c r="H55" s="2">
        <v>48.56</v>
      </c>
      <c r="I55" s="2">
        <v>97</v>
      </c>
      <c r="J55" s="2">
        <v>0.12</v>
      </c>
      <c r="K55" s="2">
        <v>19</v>
      </c>
      <c r="L55" s="5">
        <v>0.50246832175925926</v>
      </c>
      <c r="M55" s="2">
        <v>11509</v>
      </c>
      <c r="N55" s="2" t="s">
        <v>44</v>
      </c>
      <c r="O55" s="2">
        <v>9006</v>
      </c>
      <c r="P55" s="2">
        <v>0.4</v>
      </c>
      <c r="Q55" s="2">
        <v>9005</v>
      </c>
      <c r="R55" s="2">
        <v>0.5</v>
      </c>
      <c r="S55" s="2">
        <v>9006</v>
      </c>
      <c r="T55" s="2">
        <v>0.4</v>
      </c>
      <c r="U55" s="2">
        <v>9005</v>
      </c>
      <c r="V55" s="2">
        <v>0.5</v>
      </c>
      <c r="W55" s="2">
        <f t="shared" si="0"/>
        <v>0.86</v>
      </c>
      <c r="Z55" s="2">
        <f t="shared" si="1"/>
        <v>0.73</v>
      </c>
      <c r="AA55" s="2">
        <f t="shared" si="2"/>
        <v>0.95334899362221948</v>
      </c>
      <c r="AB55" s="2">
        <f t="shared" si="3"/>
        <v>3.7360688606198282</v>
      </c>
      <c r="AC55" s="2">
        <f t="shared" si="4"/>
        <v>0.22</v>
      </c>
      <c r="AD55" s="2">
        <f t="shared" si="5"/>
        <v>-0.88636203986026063</v>
      </c>
      <c r="AE55" s="2">
        <f t="shared" si="6"/>
        <v>1.9746936520800111</v>
      </c>
    </row>
    <row r="56" spans="1:31" x14ac:dyDescent="0.25">
      <c r="A56" s="2">
        <v>20</v>
      </c>
      <c r="B56" s="5">
        <v>0.5029315509259259</v>
      </c>
      <c r="C56" s="2">
        <v>2967</v>
      </c>
      <c r="D56" s="2">
        <v>0</v>
      </c>
      <c r="E56" s="2">
        <v>2960</v>
      </c>
      <c r="F56" s="2">
        <v>4</v>
      </c>
      <c r="G56" s="2" t="s">
        <v>44</v>
      </c>
      <c r="H56" s="2">
        <v>48.56</v>
      </c>
      <c r="I56" s="2">
        <v>97</v>
      </c>
      <c r="J56" s="2">
        <v>0.12</v>
      </c>
      <c r="K56" s="2">
        <v>20</v>
      </c>
      <c r="L56" s="5">
        <v>0.5029315509259259</v>
      </c>
      <c r="M56" s="2">
        <v>2967</v>
      </c>
      <c r="N56" s="2" t="s">
        <v>44</v>
      </c>
      <c r="O56" s="2">
        <v>9006</v>
      </c>
      <c r="P56" s="2">
        <v>0.4</v>
      </c>
      <c r="Q56" s="2">
        <v>9005</v>
      </c>
      <c r="R56" s="2">
        <v>0.5</v>
      </c>
      <c r="S56" s="2">
        <v>9006</v>
      </c>
      <c r="T56" s="2">
        <v>0.4</v>
      </c>
      <c r="U56" s="2">
        <v>9005</v>
      </c>
      <c r="V56" s="2">
        <v>0.5</v>
      </c>
      <c r="W56" s="2">
        <f t="shared" si="0"/>
        <v>0.86</v>
      </c>
      <c r="Z56" s="2">
        <f t="shared" si="1"/>
        <v>0.73</v>
      </c>
      <c r="AA56" s="2">
        <f t="shared" si="2"/>
        <v>0.95334899362221948</v>
      </c>
      <c r="AB56" s="2">
        <f t="shared" si="3"/>
        <v>3.7360688606198282</v>
      </c>
      <c r="AC56" s="2">
        <f t="shared" si="4"/>
        <v>0.22</v>
      </c>
      <c r="AD56" s="2">
        <f t="shared" si="5"/>
        <v>-0.88636203986026063</v>
      </c>
      <c r="AE56" s="2">
        <f t="shared" si="6"/>
        <v>1.9746936520800111</v>
      </c>
    </row>
    <row r="57" spans="1:31" x14ac:dyDescent="0.25">
      <c r="A57" s="2">
        <v>21</v>
      </c>
      <c r="B57" s="5">
        <v>0.50339478009259253</v>
      </c>
      <c r="C57" s="2">
        <v>7942</v>
      </c>
      <c r="D57" s="2">
        <v>0</v>
      </c>
      <c r="E57" s="2">
        <v>7933</v>
      </c>
      <c r="F57" s="2">
        <v>4</v>
      </c>
      <c r="G57" s="2" t="s">
        <v>44</v>
      </c>
      <c r="H57" s="2">
        <v>48.56</v>
      </c>
      <c r="I57" s="2">
        <v>97</v>
      </c>
      <c r="J57" s="2">
        <v>0.12</v>
      </c>
      <c r="K57" s="2">
        <v>21</v>
      </c>
      <c r="L57" s="5">
        <v>0.50339478009259253</v>
      </c>
      <c r="M57" s="2">
        <v>7942</v>
      </c>
      <c r="N57" s="2" t="s">
        <v>44</v>
      </c>
      <c r="O57" s="2">
        <v>9006</v>
      </c>
      <c r="P57" s="2">
        <v>0.4</v>
      </c>
      <c r="Q57" s="2">
        <v>9005</v>
      </c>
      <c r="R57" s="2">
        <v>0.5</v>
      </c>
      <c r="S57" s="2">
        <v>9006</v>
      </c>
      <c r="T57" s="2">
        <v>0.4</v>
      </c>
      <c r="U57" s="2">
        <v>9005</v>
      </c>
      <c r="V57" s="2">
        <v>0.5</v>
      </c>
      <c r="W57" s="2">
        <f t="shared" si="0"/>
        <v>0.86</v>
      </c>
      <c r="Z57" s="2">
        <f t="shared" si="1"/>
        <v>0.73</v>
      </c>
      <c r="AA57" s="2">
        <f t="shared" si="2"/>
        <v>0.95334899362221948</v>
      </c>
      <c r="AB57" s="2">
        <f t="shared" si="3"/>
        <v>3.7360688606198282</v>
      </c>
      <c r="AC57" s="2">
        <f t="shared" si="4"/>
        <v>0.22</v>
      </c>
      <c r="AD57" s="2">
        <f t="shared" si="5"/>
        <v>-0.88636203986026063</v>
      </c>
      <c r="AE57" s="2">
        <f t="shared" si="6"/>
        <v>1.9746936520800111</v>
      </c>
    </row>
    <row r="58" spans="1:31" x14ac:dyDescent="0.25">
      <c r="A58" s="2">
        <v>22</v>
      </c>
      <c r="B58" s="5">
        <v>0.50385800925925928</v>
      </c>
      <c r="C58" s="2">
        <v>50</v>
      </c>
      <c r="D58" s="2">
        <v>0</v>
      </c>
      <c r="E58" s="2">
        <v>42</v>
      </c>
      <c r="F58" s="2">
        <v>4</v>
      </c>
      <c r="G58" s="2" t="s">
        <v>44</v>
      </c>
      <c r="H58" s="2">
        <v>48.56</v>
      </c>
      <c r="I58" s="2">
        <v>97</v>
      </c>
      <c r="J58" s="2">
        <v>0.12</v>
      </c>
      <c r="K58" s="2">
        <v>22</v>
      </c>
      <c r="L58" s="5">
        <v>0.50385800925925928</v>
      </c>
      <c r="M58" s="2">
        <v>50</v>
      </c>
      <c r="N58" s="2" t="s">
        <v>44</v>
      </c>
      <c r="O58" s="2">
        <v>9006</v>
      </c>
      <c r="P58" s="2">
        <v>0.4</v>
      </c>
      <c r="Q58" s="2">
        <v>9005</v>
      </c>
      <c r="R58" s="2">
        <v>0.5</v>
      </c>
      <c r="S58" s="2">
        <v>9006</v>
      </c>
      <c r="T58" s="2">
        <v>0.4</v>
      </c>
      <c r="U58" s="2">
        <v>9005</v>
      </c>
      <c r="V58" s="2">
        <v>0.5</v>
      </c>
      <c r="W58" s="2">
        <f t="shared" si="0"/>
        <v>0.86</v>
      </c>
      <c r="Z58" s="2">
        <f t="shared" si="1"/>
        <v>0.73</v>
      </c>
      <c r="AA58" s="2">
        <f t="shared" si="2"/>
        <v>0.95334899362221948</v>
      </c>
      <c r="AB58" s="2">
        <f t="shared" si="3"/>
        <v>3.7360688606198282</v>
      </c>
      <c r="AC58" s="2">
        <f t="shared" si="4"/>
        <v>0.22</v>
      </c>
      <c r="AD58" s="2">
        <f t="shared" si="5"/>
        <v>-0.88636203986026063</v>
      </c>
      <c r="AE58" s="2">
        <f t="shared" si="6"/>
        <v>1.9746936520800111</v>
      </c>
    </row>
    <row r="59" spans="1:31" x14ac:dyDescent="0.25">
      <c r="A59" s="2">
        <v>25</v>
      </c>
      <c r="B59" s="5">
        <v>0.50524770833333332</v>
      </c>
      <c r="C59" s="2">
        <v>2740</v>
      </c>
      <c r="D59" s="2">
        <v>0</v>
      </c>
      <c r="E59" s="2">
        <v>2732</v>
      </c>
      <c r="F59" s="2">
        <v>5</v>
      </c>
      <c r="G59" s="2" t="s">
        <v>44</v>
      </c>
      <c r="H59" s="2">
        <v>48.09</v>
      </c>
      <c r="I59" s="2">
        <v>96</v>
      </c>
      <c r="J59" s="2">
        <v>0.18</v>
      </c>
      <c r="K59" s="2">
        <v>25</v>
      </c>
      <c r="L59" s="5">
        <v>0.50524770833333332</v>
      </c>
      <c r="M59" s="2">
        <v>2740</v>
      </c>
      <c r="N59" s="2" t="s">
        <v>44</v>
      </c>
      <c r="O59" s="2">
        <v>9006</v>
      </c>
      <c r="P59" s="2">
        <v>0.4</v>
      </c>
      <c r="Q59" s="2">
        <v>9005</v>
      </c>
      <c r="R59" s="2">
        <v>0.5</v>
      </c>
      <c r="S59" s="2">
        <v>9006</v>
      </c>
      <c r="T59" s="2">
        <v>0.4</v>
      </c>
      <c r="U59" s="2">
        <v>9005</v>
      </c>
      <c r="V59" s="2">
        <v>0.5</v>
      </c>
      <c r="W59" s="2">
        <f t="shared" si="0"/>
        <v>1.08</v>
      </c>
      <c r="Z59" s="2">
        <f t="shared" si="1"/>
        <v>0.64</v>
      </c>
      <c r="AA59" s="2">
        <f t="shared" si="2"/>
        <v>0.61134038604474095</v>
      </c>
      <c r="AB59" s="2">
        <f t="shared" si="3"/>
        <v>3.3940602530423498</v>
      </c>
      <c r="AC59" s="2">
        <f t="shared" si="4"/>
        <v>0.56000000000000005</v>
      </c>
      <c r="AD59" s="2">
        <f t="shared" si="5"/>
        <v>0.57567843825975606</v>
      </c>
      <c r="AE59" s="2">
        <f t="shared" si="6"/>
        <v>3.4367341302000276</v>
      </c>
    </row>
    <row r="60" spans="1:31" x14ac:dyDescent="0.25">
      <c r="A60" s="2">
        <v>26</v>
      </c>
      <c r="B60" s="5">
        <v>0.5057109490740741</v>
      </c>
      <c r="C60" s="2">
        <v>7225</v>
      </c>
      <c r="D60" s="2">
        <v>0</v>
      </c>
      <c r="E60" s="2">
        <v>7216</v>
      </c>
      <c r="F60" s="2">
        <v>5</v>
      </c>
      <c r="G60" s="2" t="s">
        <v>44</v>
      </c>
      <c r="H60" s="2">
        <v>48.08</v>
      </c>
      <c r="I60" s="2">
        <v>96</v>
      </c>
      <c r="J60" s="2">
        <v>0.16</v>
      </c>
      <c r="K60" s="2">
        <v>26</v>
      </c>
      <c r="L60" s="5">
        <v>0.5057109490740741</v>
      </c>
      <c r="M60" s="2">
        <v>7225</v>
      </c>
      <c r="N60" s="2" t="s">
        <v>44</v>
      </c>
      <c r="O60" s="2">
        <v>9006</v>
      </c>
      <c r="P60" s="2">
        <v>0.4</v>
      </c>
      <c r="Q60" s="2">
        <v>9005</v>
      </c>
      <c r="R60" s="2">
        <v>0.5</v>
      </c>
      <c r="S60" s="2">
        <v>9006</v>
      </c>
      <c r="T60" s="2">
        <v>0.4</v>
      </c>
      <c r="U60" s="2">
        <v>9005</v>
      </c>
      <c r="V60" s="2">
        <v>0.5</v>
      </c>
      <c r="W60" s="2">
        <f t="shared" si="0"/>
        <v>0.97</v>
      </c>
      <c r="Z60" s="2">
        <f t="shared" si="1"/>
        <v>0.64</v>
      </c>
      <c r="AA60" s="2">
        <f t="shared" si="2"/>
        <v>0.61134038604474095</v>
      </c>
      <c r="AB60" s="2">
        <f t="shared" si="3"/>
        <v>3.3940602530423498</v>
      </c>
      <c r="AC60" s="2">
        <f t="shared" si="4"/>
        <v>0.44</v>
      </c>
      <c r="AD60" s="2">
        <f t="shared" si="5"/>
        <v>8.8331612219750749E-2</v>
      </c>
      <c r="AE60" s="2">
        <f t="shared" si="6"/>
        <v>2.9493873041600223</v>
      </c>
    </row>
    <row r="61" spans="1:31" x14ac:dyDescent="0.25">
      <c r="A61" s="2">
        <v>27</v>
      </c>
      <c r="B61" s="5">
        <v>0.50617417824074074</v>
      </c>
      <c r="C61" s="2">
        <v>6475</v>
      </c>
      <c r="D61" s="2">
        <v>0</v>
      </c>
      <c r="E61" s="2">
        <v>6466</v>
      </c>
      <c r="F61" s="2">
        <v>5</v>
      </c>
      <c r="G61" s="2" t="s">
        <v>44</v>
      </c>
      <c r="H61" s="2">
        <v>48.07</v>
      </c>
      <c r="I61" s="2">
        <v>96</v>
      </c>
      <c r="J61" s="2">
        <v>0.14000000000000001</v>
      </c>
      <c r="K61" s="2">
        <v>27</v>
      </c>
      <c r="L61" s="5">
        <v>0.50617417824074074</v>
      </c>
      <c r="M61" s="2">
        <v>6475</v>
      </c>
      <c r="N61" s="2" t="s">
        <v>44</v>
      </c>
      <c r="O61" s="2">
        <v>9006</v>
      </c>
      <c r="P61" s="2">
        <v>0.4</v>
      </c>
      <c r="Q61" s="2">
        <v>9005</v>
      </c>
      <c r="R61" s="2">
        <v>0.5</v>
      </c>
      <c r="S61" s="2">
        <v>9006</v>
      </c>
      <c r="T61" s="2">
        <v>0.4</v>
      </c>
      <c r="U61" s="2">
        <v>9005</v>
      </c>
      <c r="V61" s="2">
        <v>0.5</v>
      </c>
      <c r="W61" s="2">
        <f t="shared" si="0"/>
        <v>0.87</v>
      </c>
      <c r="Z61" s="2">
        <f t="shared" si="1"/>
        <v>0.64</v>
      </c>
      <c r="AA61" s="2">
        <f t="shared" si="2"/>
        <v>0.61134038604474095</v>
      </c>
      <c r="AB61" s="2">
        <f t="shared" si="3"/>
        <v>3.3940602530423498</v>
      </c>
      <c r="AC61" s="2">
        <f t="shared" si="4"/>
        <v>0.33</v>
      </c>
      <c r="AD61" s="2">
        <f t="shared" si="5"/>
        <v>-0.39901521382025462</v>
      </c>
      <c r="AE61" s="2">
        <f t="shared" si="6"/>
        <v>2.4620404781200169</v>
      </c>
    </row>
    <row r="62" spans="1:31" x14ac:dyDescent="0.25">
      <c r="A62" s="2">
        <v>28</v>
      </c>
      <c r="B62" s="5">
        <v>0.50663739583333334</v>
      </c>
      <c r="C62" s="2">
        <v>51</v>
      </c>
      <c r="D62" s="2">
        <v>0</v>
      </c>
      <c r="E62" s="2">
        <v>42</v>
      </c>
      <c r="F62" s="2">
        <v>5</v>
      </c>
      <c r="G62" s="2" t="s">
        <v>44</v>
      </c>
      <c r="H62" s="2">
        <v>48.07</v>
      </c>
      <c r="I62" s="2">
        <v>96</v>
      </c>
      <c r="J62" s="2">
        <v>0.14000000000000001</v>
      </c>
      <c r="K62" s="2">
        <v>28</v>
      </c>
      <c r="L62" s="5">
        <v>0.50663739583333334</v>
      </c>
      <c r="M62" s="2">
        <v>51</v>
      </c>
      <c r="N62" s="2" t="s">
        <v>44</v>
      </c>
      <c r="O62" s="2">
        <v>9006</v>
      </c>
      <c r="P62" s="2">
        <v>0.4</v>
      </c>
      <c r="Q62" s="2">
        <v>9005</v>
      </c>
      <c r="R62" s="2">
        <v>0.5</v>
      </c>
      <c r="S62" s="2">
        <v>9006</v>
      </c>
      <c r="T62" s="2">
        <v>0.4</v>
      </c>
      <c r="U62" s="2">
        <v>9005</v>
      </c>
      <c r="V62" s="2">
        <v>0.5</v>
      </c>
      <c r="W62" s="2">
        <f t="shared" si="0"/>
        <v>0.87</v>
      </c>
      <c r="Z62" s="2">
        <f t="shared" si="1"/>
        <v>0.64</v>
      </c>
      <c r="AA62" s="2">
        <f t="shared" si="2"/>
        <v>0.61134038604474095</v>
      </c>
      <c r="AB62" s="2">
        <f t="shared" si="3"/>
        <v>3.3940602530423498</v>
      </c>
      <c r="AC62" s="2">
        <f t="shared" si="4"/>
        <v>0.33</v>
      </c>
      <c r="AD62" s="2">
        <f t="shared" si="5"/>
        <v>-0.39901521382025462</v>
      </c>
      <c r="AE62" s="2">
        <f t="shared" si="6"/>
        <v>2.4620404781200169</v>
      </c>
    </row>
    <row r="63" spans="1:31" x14ac:dyDescent="0.25">
      <c r="A63" s="2">
        <v>29</v>
      </c>
      <c r="B63" s="5">
        <v>0.50710062499999997</v>
      </c>
      <c r="C63" s="2">
        <v>5311</v>
      </c>
      <c r="D63" s="2">
        <v>0</v>
      </c>
      <c r="E63" s="2">
        <v>5304</v>
      </c>
      <c r="F63" s="2">
        <v>5</v>
      </c>
      <c r="G63" s="2" t="s">
        <v>44</v>
      </c>
      <c r="H63" s="2">
        <v>47.57</v>
      </c>
      <c r="I63" s="2">
        <v>95</v>
      </c>
      <c r="J63" s="2">
        <v>0.14000000000000001</v>
      </c>
      <c r="K63" s="2">
        <v>29</v>
      </c>
      <c r="L63" s="5">
        <v>0.50710062499999997</v>
      </c>
      <c r="M63" s="2">
        <v>5311</v>
      </c>
      <c r="N63" s="2" t="s">
        <v>44</v>
      </c>
      <c r="O63" s="2">
        <v>9006</v>
      </c>
      <c r="P63" s="2">
        <v>0.4</v>
      </c>
      <c r="Q63" s="2">
        <v>9005</v>
      </c>
      <c r="R63" s="2">
        <v>0.5</v>
      </c>
      <c r="S63" s="2">
        <v>9006</v>
      </c>
      <c r="T63" s="2">
        <v>0.4</v>
      </c>
      <c r="U63" s="2">
        <v>9005</v>
      </c>
      <c r="V63" s="2">
        <v>0.5</v>
      </c>
      <c r="W63" s="2">
        <f t="shared" si="0"/>
        <v>0.79</v>
      </c>
      <c r="Z63" s="2">
        <f t="shared" si="1"/>
        <v>0.55000000000000004</v>
      </c>
      <c r="AA63" s="2">
        <f t="shared" si="2"/>
        <v>0.26933177846726242</v>
      </c>
      <c r="AB63" s="2">
        <f t="shared" si="3"/>
        <v>3.0520516454648714</v>
      </c>
      <c r="AC63" s="2">
        <f t="shared" si="4"/>
        <v>0.33</v>
      </c>
      <c r="AD63" s="2">
        <f t="shared" si="5"/>
        <v>-0.39901521382025462</v>
      </c>
      <c r="AE63" s="2">
        <f t="shared" si="6"/>
        <v>2.4620404781200169</v>
      </c>
    </row>
    <row r="64" spans="1:31" x14ac:dyDescent="0.25">
      <c r="A64" s="2">
        <v>30</v>
      </c>
      <c r="B64" s="5">
        <v>0.50756386574074075</v>
      </c>
      <c r="C64" s="2">
        <v>4041</v>
      </c>
      <c r="D64" s="2">
        <v>0</v>
      </c>
      <c r="E64" s="2">
        <v>4031</v>
      </c>
      <c r="F64" s="2">
        <v>6</v>
      </c>
      <c r="G64" s="2" t="s">
        <v>44</v>
      </c>
      <c r="H64" s="2">
        <v>47.58</v>
      </c>
      <c r="I64" s="2">
        <v>95</v>
      </c>
      <c r="J64" s="2">
        <v>0.17</v>
      </c>
      <c r="K64" s="2">
        <v>30</v>
      </c>
      <c r="L64" s="5">
        <v>0.50756386574074075</v>
      </c>
      <c r="M64" s="2">
        <v>4041</v>
      </c>
      <c r="N64" s="2" t="s">
        <v>44</v>
      </c>
      <c r="O64" s="2">
        <v>9006</v>
      </c>
      <c r="P64" s="2">
        <v>0.4</v>
      </c>
      <c r="Q64" s="2">
        <v>9005</v>
      </c>
      <c r="R64" s="2">
        <v>0.5</v>
      </c>
      <c r="S64" s="2">
        <v>9006</v>
      </c>
      <c r="T64" s="2">
        <v>0.4</v>
      </c>
      <c r="U64" s="2">
        <v>9005</v>
      </c>
      <c r="V64" s="2">
        <v>0.5</v>
      </c>
      <c r="W64" s="2">
        <f t="shared" si="0"/>
        <v>0.95</v>
      </c>
      <c r="Z64" s="2">
        <f t="shared" si="1"/>
        <v>0.55000000000000004</v>
      </c>
      <c r="AA64" s="2">
        <f t="shared" si="2"/>
        <v>0.26933177846726242</v>
      </c>
      <c r="AB64" s="2">
        <f t="shared" si="3"/>
        <v>3.0520516454648714</v>
      </c>
      <c r="AC64" s="2">
        <f t="shared" si="4"/>
        <v>0.5</v>
      </c>
      <c r="AD64" s="2">
        <f t="shared" si="5"/>
        <v>0.33200502523975378</v>
      </c>
      <c r="AE64" s="2">
        <f t="shared" si="6"/>
        <v>3.1930607171800256</v>
      </c>
    </row>
    <row r="65" spans="1:31" x14ac:dyDescent="0.25">
      <c r="A65" s="2">
        <v>31</v>
      </c>
      <c r="B65" s="5">
        <v>0.50802712962962959</v>
      </c>
      <c r="C65" s="2">
        <v>49</v>
      </c>
      <c r="D65" s="2">
        <v>0</v>
      </c>
      <c r="E65" s="2">
        <v>42</v>
      </c>
      <c r="F65" s="2">
        <v>4</v>
      </c>
      <c r="G65" s="2" t="s">
        <v>44</v>
      </c>
      <c r="H65" s="2">
        <v>47.58</v>
      </c>
      <c r="I65" s="2">
        <v>95</v>
      </c>
      <c r="J65" s="2">
        <v>0.17</v>
      </c>
      <c r="K65" s="2">
        <v>31</v>
      </c>
      <c r="L65" s="5">
        <v>0.50802712962962959</v>
      </c>
      <c r="M65" s="2">
        <v>49</v>
      </c>
      <c r="N65" s="2" t="s">
        <v>44</v>
      </c>
      <c r="O65" s="2">
        <v>9006</v>
      </c>
      <c r="P65" s="2">
        <v>0.4</v>
      </c>
      <c r="Q65" s="2">
        <v>9005</v>
      </c>
      <c r="R65" s="2">
        <v>0.5</v>
      </c>
      <c r="S65" s="2">
        <v>9006</v>
      </c>
      <c r="T65" s="2">
        <v>0.4</v>
      </c>
      <c r="U65" s="2">
        <v>9005</v>
      </c>
      <c r="V65" s="2">
        <v>0.5</v>
      </c>
      <c r="W65" s="2">
        <f t="shared" si="0"/>
        <v>0.95</v>
      </c>
      <c r="Z65" s="2">
        <f t="shared" si="1"/>
        <v>0.55000000000000004</v>
      </c>
      <c r="AA65" s="2">
        <f t="shared" si="2"/>
        <v>0.26933177846726242</v>
      </c>
      <c r="AB65" s="2">
        <f t="shared" si="3"/>
        <v>3.0520516454648714</v>
      </c>
      <c r="AC65" s="2">
        <f t="shared" si="4"/>
        <v>0.5</v>
      </c>
      <c r="AD65" s="2">
        <f t="shared" si="5"/>
        <v>0.33200502523975378</v>
      </c>
      <c r="AE65" s="2">
        <f t="shared" si="6"/>
        <v>3.1930607171800256</v>
      </c>
    </row>
    <row r="66" spans="1:31" x14ac:dyDescent="0.25">
      <c r="A66" s="2">
        <v>32</v>
      </c>
      <c r="B66" s="5">
        <v>0.50849035879629623</v>
      </c>
      <c r="C66" s="2">
        <v>1962</v>
      </c>
      <c r="D66" s="2">
        <v>1</v>
      </c>
      <c r="E66" s="2">
        <v>1954</v>
      </c>
      <c r="F66" s="2">
        <v>5</v>
      </c>
      <c r="G66" s="2" t="s">
        <v>44</v>
      </c>
      <c r="H66" s="2">
        <v>47.6</v>
      </c>
      <c r="I66" s="2">
        <v>95</v>
      </c>
      <c r="J66" s="2">
        <v>0.19</v>
      </c>
      <c r="K66" s="2">
        <v>32</v>
      </c>
      <c r="L66" s="5">
        <v>0.50849035879629623</v>
      </c>
      <c r="M66" s="2">
        <v>1962</v>
      </c>
      <c r="N66" s="2" t="s">
        <v>44</v>
      </c>
      <c r="O66" s="2">
        <v>9006</v>
      </c>
      <c r="P66" s="2">
        <v>0.4</v>
      </c>
      <c r="Q66" s="2">
        <v>9005</v>
      </c>
      <c r="R66" s="2">
        <v>0.5</v>
      </c>
      <c r="S66" s="2">
        <v>9006</v>
      </c>
      <c r="T66" s="2">
        <v>0.4</v>
      </c>
      <c r="U66" s="2">
        <v>9005</v>
      </c>
      <c r="V66" s="2">
        <v>0.5</v>
      </c>
      <c r="W66" s="2">
        <f t="shared" si="0"/>
        <v>1.04</v>
      </c>
      <c r="Z66" s="2">
        <f t="shared" si="1"/>
        <v>0.55000000000000004</v>
      </c>
      <c r="AA66" s="2">
        <f t="shared" si="2"/>
        <v>0.26933177846726242</v>
      </c>
      <c r="AB66" s="2">
        <f t="shared" si="3"/>
        <v>3.0520516454648714</v>
      </c>
      <c r="AC66" s="2">
        <f t="shared" si="4"/>
        <v>0.61</v>
      </c>
      <c r="AD66" s="2">
        <f t="shared" si="5"/>
        <v>0.81935185127975907</v>
      </c>
      <c r="AE66" s="2">
        <f t="shared" si="6"/>
        <v>3.6804075432200305</v>
      </c>
    </row>
    <row r="67" spans="1:31" x14ac:dyDescent="0.25">
      <c r="A67" s="2">
        <v>34</v>
      </c>
      <c r="B67" s="5">
        <v>0.50941682870370364</v>
      </c>
      <c r="C67" s="2">
        <v>3295</v>
      </c>
      <c r="D67" s="2">
        <v>0</v>
      </c>
      <c r="E67" s="2">
        <v>3276</v>
      </c>
      <c r="F67" s="2">
        <v>16</v>
      </c>
      <c r="G67" s="2" t="s">
        <v>44</v>
      </c>
      <c r="H67" s="2">
        <v>47.57</v>
      </c>
      <c r="I67" s="2">
        <v>95</v>
      </c>
      <c r="J67" s="2">
        <v>0.13</v>
      </c>
      <c r="K67" s="2">
        <v>34</v>
      </c>
      <c r="L67" s="5">
        <v>0.50941682870370364</v>
      </c>
      <c r="M67" s="2">
        <v>3295</v>
      </c>
      <c r="N67" s="2" t="s">
        <v>44</v>
      </c>
      <c r="O67" s="2">
        <v>9006</v>
      </c>
      <c r="P67" s="2">
        <v>0.4</v>
      </c>
      <c r="Q67" s="2">
        <v>9005</v>
      </c>
      <c r="R67" s="2">
        <v>0.5</v>
      </c>
      <c r="S67" s="2">
        <v>9006</v>
      </c>
      <c r="T67" s="2">
        <v>0.4</v>
      </c>
      <c r="U67" s="2">
        <v>9005</v>
      </c>
      <c r="V67" s="2">
        <v>0.5</v>
      </c>
      <c r="W67" s="2">
        <f t="shared" si="0"/>
        <v>0.75</v>
      </c>
      <c r="Z67" s="2">
        <f t="shared" si="1"/>
        <v>0.55000000000000004</v>
      </c>
      <c r="AA67" s="2">
        <f t="shared" si="2"/>
        <v>0.26933177846726242</v>
      </c>
      <c r="AB67" s="2">
        <f t="shared" si="3"/>
        <v>3.0520516454648714</v>
      </c>
      <c r="AC67" s="2">
        <f t="shared" si="4"/>
        <v>0.28000000000000003</v>
      </c>
      <c r="AD67" s="2">
        <f t="shared" si="5"/>
        <v>-0.64268862684025763</v>
      </c>
      <c r="AE67" s="2">
        <f t="shared" si="6"/>
        <v>2.218367065100014</v>
      </c>
    </row>
    <row r="68" spans="1:31" x14ac:dyDescent="0.25">
      <c r="A68" s="2">
        <v>37</v>
      </c>
      <c r="B68" s="5">
        <v>0.51080658564814818</v>
      </c>
      <c r="C68" s="2">
        <v>7145</v>
      </c>
      <c r="D68" s="2">
        <v>1</v>
      </c>
      <c r="E68" s="2">
        <v>7137</v>
      </c>
      <c r="F68" s="2">
        <v>4</v>
      </c>
      <c r="G68" s="2" t="s">
        <v>44</v>
      </c>
      <c r="H68" s="2">
        <v>47.12</v>
      </c>
      <c r="I68" s="2">
        <v>94</v>
      </c>
      <c r="J68" s="2">
        <v>0.25</v>
      </c>
      <c r="K68" s="2">
        <v>37</v>
      </c>
      <c r="L68" s="5">
        <v>0.51080658564814818</v>
      </c>
      <c r="M68" s="2">
        <v>7145</v>
      </c>
      <c r="N68" s="2" t="s">
        <v>44</v>
      </c>
      <c r="O68" s="2">
        <v>9006</v>
      </c>
      <c r="P68" s="2">
        <v>0.4</v>
      </c>
      <c r="Q68" s="2">
        <v>9005</v>
      </c>
      <c r="R68" s="2">
        <v>0.5</v>
      </c>
      <c r="S68" s="2">
        <v>9006</v>
      </c>
      <c r="T68" s="2">
        <v>0.4</v>
      </c>
      <c r="U68" s="2">
        <v>9005</v>
      </c>
      <c r="V68" s="2">
        <v>0.5</v>
      </c>
      <c r="W68" s="2">
        <f t="shared" ref="W68:W82" si="7">ROUND(AC68*T68 + AC68*V68 + Z68*P68+Z68*R68, 2)</f>
        <v>1.25</v>
      </c>
      <c r="Z68" s="2">
        <f t="shared" ref="Z68:Z82" si="8">ROUND((I68-$Y$6)/($Y$7-$Y$6),2)</f>
        <v>0.45</v>
      </c>
      <c r="AA68" s="2">
        <f t="shared" ref="AA68:AA82" si="9">(I68-$Y$3)/$Y$4</f>
        <v>-7.2676829110216126E-2</v>
      </c>
      <c r="AB68" s="2">
        <f t="shared" ref="AB68:AB82" si="10">AA68+$Y$8+1</f>
        <v>2.7100430378873925</v>
      </c>
      <c r="AC68" s="2">
        <f t="shared" ref="AC68:AC82" si="11">ROUND((J68-$Y$14)/($Y$15-$Y$14),2)</f>
        <v>0.94</v>
      </c>
      <c r="AD68" s="2">
        <f t="shared" ref="AD68:AD82" si="12">(J68-$Y$11)/$Y$12</f>
        <v>2.2813923293997758</v>
      </c>
      <c r="AE68" s="2">
        <f t="shared" ref="AE68:AE82" si="13">AD68+$Y$16+1</f>
        <v>5.1424480213400479</v>
      </c>
    </row>
    <row r="69" spans="1:31" x14ac:dyDescent="0.25">
      <c r="A69" s="2">
        <v>38</v>
      </c>
      <c r="B69" s="5">
        <v>0.51127001157407415</v>
      </c>
      <c r="C69" s="2">
        <v>7130</v>
      </c>
      <c r="D69" s="2">
        <v>0</v>
      </c>
      <c r="E69" s="2">
        <v>7122</v>
      </c>
      <c r="F69" s="2">
        <v>5</v>
      </c>
      <c r="G69" s="2" t="s">
        <v>44</v>
      </c>
      <c r="H69" s="2">
        <v>47.12</v>
      </c>
      <c r="I69" s="2">
        <v>94</v>
      </c>
      <c r="J69" s="2">
        <v>0.25</v>
      </c>
      <c r="K69" s="2">
        <v>38</v>
      </c>
      <c r="L69" s="5">
        <v>0.51127001157407415</v>
      </c>
      <c r="M69" s="2">
        <v>7130</v>
      </c>
      <c r="N69" s="2" t="s">
        <v>44</v>
      </c>
      <c r="O69" s="2">
        <v>9006</v>
      </c>
      <c r="P69" s="2">
        <v>0.4</v>
      </c>
      <c r="Q69" s="2">
        <v>9005</v>
      </c>
      <c r="R69" s="2">
        <v>0.5</v>
      </c>
      <c r="S69" s="2">
        <v>9006</v>
      </c>
      <c r="T69" s="2">
        <v>0.4</v>
      </c>
      <c r="U69" s="2">
        <v>9005</v>
      </c>
      <c r="V69" s="2">
        <v>0.5</v>
      </c>
      <c r="W69" s="2">
        <f t="shared" si="7"/>
        <v>1.25</v>
      </c>
      <c r="Z69" s="2">
        <f t="shared" si="8"/>
        <v>0.45</v>
      </c>
      <c r="AA69" s="2">
        <f t="shared" si="9"/>
        <v>-7.2676829110216126E-2</v>
      </c>
      <c r="AB69" s="2">
        <f t="shared" si="10"/>
        <v>2.7100430378873925</v>
      </c>
      <c r="AC69" s="2">
        <f t="shared" si="11"/>
        <v>0.94</v>
      </c>
      <c r="AD69" s="2">
        <f t="shared" si="12"/>
        <v>2.2813923293997758</v>
      </c>
      <c r="AE69" s="2">
        <f t="shared" si="13"/>
        <v>5.1424480213400479</v>
      </c>
    </row>
    <row r="70" spans="1:31" x14ac:dyDescent="0.25">
      <c r="A70" s="2">
        <v>39</v>
      </c>
      <c r="B70" s="5">
        <v>0.51173401620370373</v>
      </c>
      <c r="C70" s="2">
        <v>6428</v>
      </c>
      <c r="D70" s="2">
        <v>0</v>
      </c>
      <c r="E70" s="2">
        <v>6419</v>
      </c>
      <c r="F70" s="2">
        <v>4</v>
      </c>
      <c r="G70" s="2" t="s">
        <v>44</v>
      </c>
      <c r="H70" s="2">
        <v>47.05</v>
      </c>
      <c r="I70" s="2">
        <v>94</v>
      </c>
      <c r="J70" s="2">
        <v>0.11</v>
      </c>
      <c r="K70" s="2">
        <v>39</v>
      </c>
      <c r="L70" s="5">
        <v>0.51173401620370373</v>
      </c>
      <c r="M70" s="2">
        <v>6428</v>
      </c>
      <c r="N70" s="2" t="s">
        <v>44</v>
      </c>
      <c r="O70" s="2">
        <v>9006</v>
      </c>
      <c r="P70" s="2">
        <v>0.4</v>
      </c>
      <c r="Q70" s="2">
        <v>9005</v>
      </c>
      <c r="R70" s="2">
        <v>0.5</v>
      </c>
      <c r="S70" s="2">
        <v>9006</v>
      </c>
      <c r="T70" s="2">
        <v>0.4</v>
      </c>
      <c r="U70" s="2">
        <v>9005</v>
      </c>
      <c r="V70" s="2">
        <v>0.5</v>
      </c>
      <c r="W70" s="2">
        <f t="shared" si="7"/>
        <v>0.56000000000000005</v>
      </c>
      <c r="Z70" s="2">
        <f t="shared" si="8"/>
        <v>0.45</v>
      </c>
      <c r="AA70" s="2">
        <f t="shared" si="9"/>
        <v>-7.2676829110216126E-2</v>
      </c>
      <c r="AB70" s="2">
        <f t="shared" si="10"/>
        <v>2.7100430378873925</v>
      </c>
      <c r="AC70" s="2">
        <f t="shared" si="11"/>
        <v>0.17</v>
      </c>
      <c r="AD70" s="2">
        <f t="shared" si="12"/>
        <v>-1.1300354528802632</v>
      </c>
      <c r="AE70" s="2">
        <f t="shared" si="13"/>
        <v>1.7310202390600085</v>
      </c>
    </row>
    <row r="71" spans="1:31" x14ac:dyDescent="0.25">
      <c r="A71" s="2">
        <v>41</v>
      </c>
      <c r="B71" s="5">
        <v>0.51266070601851854</v>
      </c>
      <c r="C71" s="2">
        <v>15681</v>
      </c>
      <c r="D71" s="2">
        <v>0</v>
      </c>
      <c r="E71" s="2">
        <v>15636</v>
      </c>
      <c r="F71" s="2">
        <v>20</v>
      </c>
      <c r="G71" s="2" t="s">
        <v>44</v>
      </c>
      <c r="H71" s="2">
        <v>47.07</v>
      </c>
      <c r="I71" s="2">
        <v>94</v>
      </c>
      <c r="J71" s="2">
        <v>0.14000000000000001</v>
      </c>
      <c r="K71" s="2">
        <v>41</v>
      </c>
      <c r="L71" s="5">
        <v>0.51266070601851854</v>
      </c>
      <c r="M71" s="2">
        <v>15681</v>
      </c>
      <c r="N71" s="2" t="s">
        <v>44</v>
      </c>
      <c r="O71" s="2">
        <v>9006</v>
      </c>
      <c r="P71" s="2">
        <v>0.4</v>
      </c>
      <c r="Q71" s="2">
        <v>9005</v>
      </c>
      <c r="R71" s="2">
        <v>0.5</v>
      </c>
      <c r="S71" s="2">
        <v>9006</v>
      </c>
      <c r="T71" s="2">
        <v>0.4</v>
      </c>
      <c r="U71" s="2">
        <v>9005</v>
      </c>
      <c r="V71" s="2">
        <v>0.5</v>
      </c>
      <c r="W71" s="2">
        <f t="shared" si="7"/>
        <v>0.7</v>
      </c>
      <c r="Z71" s="2">
        <f t="shared" si="8"/>
        <v>0.45</v>
      </c>
      <c r="AA71" s="2">
        <f t="shared" si="9"/>
        <v>-7.2676829110216126E-2</v>
      </c>
      <c r="AB71" s="2">
        <f t="shared" si="10"/>
        <v>2.7100430378873925</v>
      </c>
      <c r="AC71" s="2">
        <f t="shared" si="11"/>
        <v>0.33</v>
      </c>
      <c r="AD71" s="2">
        <f t="shared" si="12"/>
        <v>-0.39901521382025462</v>
      </c>
      <c r="AE71" s="2">
        <f t="shared" si="13"/>
        <v>2.4620404781200169</v>
      </c>
    </row>
    <row r="72" spans="1:31" x14ac:dyDescent="0.25">
      <c r="A72" s="2">
        <v>42</v>
      </c>
      <c r="B72" s="5">
        <v>0.51313021990740737</v>
      </c>
      <c r="C72" s="2">
        <v>3621</v>
      </c>
      <c r="D72" s="2">
        <v>0</v>
      </c>
      <c r="E72" s="2">
        <v>3539</v>
      </c>
      <c r="F72" s="2">
        <v>24</v>
      </c>
      <c r="G72" s="2" t="s">
        <v>44</v>
      </c>
      <c r="H72" s="2">
        <v>47.04</v>
      </c>
      <c r="I72" s="2">
        <v>94</v>
      </c>
      <c r="J72" s="2">
        <v>0.08</v>
      </c>
      <c r="K72" s="2">
        <v>42</v>
      </c>
      <c r="L72" s="5">
        <v>0.51313021990740737</v>
      </c>
      <c r="M72" s="2">
        <v>3621</v>
      </c>
      <c r="N72" s="2" t="s">
        <v>44</v>
      </c>
      <c r="O72" s="2">
        <v>9006</v>
      </c>
      <c r="P72" s="2">
        <v>0.4</v>
      </c>
      <c r="Q72" s="2">
        <v>9005</v>
      </c>
      <c r="R72" s="2">
        <v>0.5</v>
      </c>
      <c r="S72" s="2">
        <v>9006</v>
      </c>
      <c r="T72" s="2">
        <v>0.4</v>
      </c>
      <c r="U72" s="2">
        <v>9005</v>
      </c>
      <c r="V72" s="2">
        <v>0.5</v>
      </c>
      <c r="W72" s="2">
        <f t="shared" si="7"/>
        <v>0.41</v>
      </c>
      <c r="Z72" s="2">
        <f t="shared" si="8"/>
        <v>0.45</v>
      </c>
      <c r="AA72" s="2">
        <f t="shared" si="9"/>
        <v>-7.2676829110216126E-2</v>
      </c>
      <c r="AB72" s="2">
        <f t="shared" si="10"/>
        <v>2.7100430378873925</v>
      </c>
      <c r="AC72" s="2">
        <f t="shared" si="11"/>
        <v>0</v>
      </c>
      <c r="AD72" s="2">
        <f t="shared" si="12"/>
        <v>-1.8610556919402717</v>
      </c>
      <c r="AE72" s="2">
        <f t="shared" si="13"/>
        <v>1</v>
      </c>
    </row>
    <row r="73" spans="1:31" x14ac:dyDescent="0.25">
      <c r="A73" s="2">
        <v>43</v>
      </c>
      <c r="B73" s="5">
        <v>0.51359347222222229</v>
      </c>
      <c r="C73" s="2">
        <v>58</v>
      </c>
      <c r="D73" s="2">
        <v>0</v>
      </c>
      <c r="E73" s="2">
        <v>50</v>
      </c>
      <c r="F73" s="2">
        <v>4</v>
      </c>
      <c r="G73" s="2" t="s">
        <v>44</v>
      </c>
      <c r="H73" s="2">
        <v>47.04</v>
      </c>
      <c r="I73" s="2">
        <v>94</v>
      </c>
      <c r="J73" s="2">
        <v>0.08</v>
      </c>
      <c r="K73" s="2">
        <v>43</v>
      </c>
      <c r="L73" s="5">
        <v>0.51359347222222229</v>
      </c>
      <c r="M73" s="2">
        <v>58</v>
      </c>
      <c r="N73" s="2" t="s">
        <v>44</v>
      </c>
      <c r="O73" s="2">
        <v>9006</v>
      </c>
      <c r="P73" s="2">
        <v>0.4</v>
      </c>
      <c r="Q73" s="2">
        <v>9005</v>
      </c>
      <c r="R73" s="2">
        <v>0.5</v>
      </c>
      <c r="S73" s="2">
        <v>9006</v>
      </c>
      <c r="T73" s="2">
        <v>0.4</v>
      </c>
      <c r="U73" s="2">
        <v>9005</v>
      </c>
      <c r="V73" s="2">
        <v>0.5</v>
      </c>
      <c r="W73" s="2">
        <f t="shared" si="7"/>
        <v>0.41</v>
      </c>
      <c r="Z73" s="2">
        <f t="shared" si="8"/>
        <v>0.45</v>
      </c>
      <c r="AA73" s="2">
        <f t="shared" si="9"/>
        <v>-7.2676829110216126E-2</v>
      </c>
      <c r="AB73" s="2">
        <f t="shared" si="10"/>
        <v>2.7100430378873925</v>
      </c>
      <c r="AC73" s="2">
        <f t="shared" si="11"/>
        <v>0</v>
      </c>
      <c r="AD73" s="2">
        <f t="shared" si="12"/>
        <v>-1.8610556919402717</v>
      </c>
      <c r="AE73" s="2">
        <f t="shared" si="13"/>
        <v>1</v>
      </c>
    </row>
    <row r="74" spans="1:31" x14ac:dyDescent="0.25">
      <c r="A74" s="2">
        <v>44</v>
      </c>
      <c r="B74" s="5">
        <v>0.51405671296296296</v>
      </c>
      <c r="C74" s="2">
        <v>2639</v>
      </c>
      <c r="D74" s="2">
        <v>0</v>
      </c>
      <c r="E74" s="2">
        <v>2629</v>
      </c>
      <c r="F74" s="2">
        <v>6</v>
      </c>
      <c r="G74" s="2" t="s">
        <v>44</v>
      </c>
      <c r="H74" s="2">
        <v>46.58</v>
      </c>
      <c r="I74" s="2">
        <v>93</v>
      </c>
      <c r="J74" s="2">
        <v>0.15</v>
      </c>
      <c r="K74" s="2">
        <v>44</v>
      </c>
      <c r="L74" s="5">
        <v>0.51405671296296296</v>
      </c>
      <c r="M74" s="2">
        <v>2639</v>
      </c>
      <c r="N74" s="2" t="s">
        <v>44</v>
      </c>
      <c r="O74" s="2">
        <v>9006</v>
      </c>
      <c r="P74" s="2">
        <v>0.4</v>
      </c>
      <c r="Q74" s="2">
        <v>9005</v>
      </c>
      <c r="R74" s="2">
        <v>0.5</v>
      </c>
      <c r="S74" s="2">
        <v>9006</v>
      </c>
      <c r="T74" s="2">
        <v>0.4</v>
      </c>
      <c r="U74" s="2">
        <v>9005</v>
      </c>
      <c r="V74" s="2">
        <v>0.5</v>
      </c>
      <c r="W74" s="2">
        <f t="shared" si="7"/>
        <v>0.68</v>
      </c>
      <c r="Z74" s="2">
        <f t="shared" si="8"/>
        <v>0.36</v>
      </c>
      <c r="AA74" s="2">
        <f t="shared" si="9"/>
        <v>-0.41468543668769464</v>
      </c>
      <c r="AB74" s="2">
        <f t="shared" si="10"/>
        <v>2.3680344303099141</v>
      </c>
      <c r="AC74" s="2">
        <f t="shared" si="11"/>
        <v>0.39</v>
      </c>
      <c r="AD74" s="2">
        <f t="shared" si="12"/>
        <v>-0.15534180080025226</v>
      </c>
      <c r="AE74" s="2">
        <f t="shared" si="13"/>
        <v>2.7057138911400194</v>
      </c>
    </row>
    <row r="75" spans="1:31" x14ac:dyDescent="0.25">
      <c r="A75" s="2">
        <v>45</v>
      </c>
      <c r="B75" s="5">
        <v>0.51451996527777777</v>
      </c>
      <c r="C75" s="2">
        <v>5374</v>
      </c>
      <c r="D75" s="2">
        <v>0</v>
      </c>
      <c r="E75" s="2">
        <v>5367</v>
      </c>
      <c r="F75" s="2">
        <v>5</v>
      </c>
      <c r="G75" s="2" t="s">
        <v>44</v>
      </c>
      <c r="H75" s="2">
        <v>46.07</v>
      </c>
      <c r="I75" s="2">
        <v>92</v>
      </c>
      <c r="J75" s="2">
        <v>0.14000000000000001</v>
      </c>
      <c r="K75" s="2">
        <v>45</v>
      </c>
      <c r="L75" s="5">
        <v>0.51451996527777777</v>
      </c>
      <c r="M75" s="2">
        <v>5374</v>
      </c>
      <c r="N75" s="2" t="s">
        <v>44</v>
      </c>
      <c r="O75" s="2">
        <v>9006</v>
      </c>
      <c r="P75" s="2">
        <v>0.4</v>
      </c>
      <c r="Q75" s="2">
        <v>9005</v>
      </c>
      <c r="R75" s="2">
        <v>0.5</v>
      </c>
      <c r="S75" s="2">
        <v>9006</v>
      </c>
      <c r="T75" s="2">
        <v>0.4</v>
      </c>
      <c r="U75" s="2">
        <v>9005</v>
      </c>
      <c r="V75" s="2">
        <v>0.5</v>
      </c>
      <c r="W75" s="2">
        <f t="shared" si="7"/>
        <v>0.54</v>
      </c>
      <c r="Z75" s="2">
        <f t="shared" si="8"/>
        <v>0.27</v>
      </c>
      <c r="AA75" s="2">
        <f t="shared" si="9"/>
        <v>-0.75669404426517317</v>
      </c>
      <c r="AB75" s="2">
        <f t="shared" si="10"/>
        <v>2.0260258227324357</v>
      </c>
      <c r="AC75" s="2">
        <f t="shared" si="11"/>
        <v>0.33</v>
      </c>
      <c r="AD75" s="2">
        <f t="shared" si="12"/>
        <v>-0.39901521382025462</v>
      </c>
      <c r="AE75" s="2">
        <f t="shared" si="13"/>
        <v>2.4620404781200169</v>
      </c>
    </row>
    <row r="76" spans="1:31" x14ac:dyDescent="0.25">
      <c r="A76" s="2">
        <v>46</v>
      </c>
      <c r="B76" s="5">
        <v>0.51498325231481479</v>
      </c>
      <c r="C76" s="2">
        <v>1294</v>
      </c>
      <c r="D76" s="2">
        <v>0</v>
      </c>
      <c r="E76" s="2">
        <v>44</v>
      </c>
      <c r="F76" s="2">
        <v>1215</v>
      </c>
      <c r="G76" s="2" t="s">
        <v>44</v>
      </c>
      <c r="H76" s="2">
        <v>46.07</v>
      </c>
      <c r="I76" s="2">
        <v>92</v>
      </c>
      <c r="J76" s="2">
        <v>0.14000000000000001</v>
      </c>
      <c r="K76" s="2">
        <v>46</v>
      </c>
      <c r="L76" s="5">
        <v>0.51498325231481479</v>
      </c>
      <c r="M76" s="2">
        <v>1294</v>
      </c>
      <c r="N76" s="2" t="s">
        <v>44</v>
      </c>
      <c r="O76" s="2">
        <v>9006</v>
      </c>
      <c r="P76" s="2">
        <v>0.4</v>
      </c>
      <c r="Q76" s="2">
        <v>9005</v>
      </c>
      <c r="R76" s="2">
        <v>0.5</v>
      </c>
      <c r="S76" s="2">
        <v>9006</v>
      </c>
      <c r="T76" s="2">
        <v>0.4</v>
      </c>
      <c r="U76" s="2">
        <v>9005</v>
      </c>
      <c r="V76" s="2">
        <v>0.5</v>
      </c>
      <c r="W76" s="2">
        <f t="shared" si="7"/>
        <v>0.54</v>
      </c>
      <c r="Z76" s="2">
        <f t="shared" si="8"/>
        <v>0.27</v>
      </c>
      <c r="AA76" s="2">
        <f t="shared" si="9"/>
        <v>-0.75669404426517317</v>
      </c>
      <c r="AB76" s="2">
        <f t="shared" si="10"/>
        <v>2.0260258227324357</v>
      </c>
      <c r="AC76" s="2">
        <f t="shared" si="11"/>
        <v>0.33</v>
      </c>
      <c r="AD76" s="2">
        <f t="shared" si="12"/>
        <v>-0.39901521382025462</v>
      </c>
      <c r="AE76" s="2">
        <f t="shared" si="13"/>
        <v>2.4620404781200169</v>
      </c>
    </row>
    <row r="77" spans="1:31" x14ac:dyDescent="0.25">
      <c r="A77" s="2">
        <v>47</v>
      </c>
      <c r="B77" s="5">
        <v>0.5154465046296296</v>
      </c>
      <c r="C77" s="2">
        <v>3331</v>
      </c>
      <c r="D77" s="2">
        <v>0</v>
      </c>
      <c r="E77" s="2">
        <v>3248</v>
      </c>
      <c r="F77" s="2">
        <v>52</v>
      </c>
      <c r="G77" s="2" t="s">
        <v>44</v>
      </c>
      <c r="H77" s="2">
        <v>46.08</v>
      </c>
      <c r="I77" s="2">
        <v>92</v>
      </c>
      <c r="J77" s="2">
        <v>0.16</v>
      </c>
      <c r="K77" s="2">
        <v>47</v>
      </c>
      <c r="L77" s="5">
        <v>0.5154465046296296</v>
      </c>
      <c r="M77" s="2">
        <v>3331</v>
      </c>
      <c r="N77" s="2" t="s">
        <v>44</v>
      </c>
      <c r="O77" s="2">
        <v>9006</v>
      </c>
      <c r="P77" s="2">
        <v>0.4</v>
      </c>
      <c r="Q77" s="2">
        <v>9005</v>
      </c>
      <c r="R77" s="2">
        <v>0.5</v>
      </c>
      <c r="S77" s="2">
        <v>9006</v>
      </c>
      <c r="T77" s="2">
        <v>0.4</v>
      </c>
      <c r="U77" s="2">
        <v>9005</v>
      </c>
      <c r="V77" s="2">
        <v>0.5</v>
      </c>
      <c r="W77" s="2">
        <f t="shared" si="7"/>
        <v>0.64</v>
      </c>
      <c r="Z77" s="2">
        <f t="shared" si="8"/>
        <v>0.27</v>
      </c>
      <c r="AA77" s="2">
        <f t="shared" si="9"/>
        <v>-0.75669404426517317</v>
      </c>
      <c r="AB77" s="2">
        <f t="shared" si="10"/>
        <v>2.0260258227324357</v>
      </c>
      <c r="AC77" s="2">
        <f t="shared" si="11"/>
        <v>0.44</v>
      </c>
      <c r="AD77" s="2">
        <f t="shared" si="12"/>
        <v>8.8331612219750749E-2</v>
      </c>
      <c r="AE77" s="2">
        <f t="shared" si="13"/>
        <v>2.9493873041600223</v>
      </c>
    </row>
    <row r="78" spans="1:31" x14ac:dyDescent="0.25">
      <c r="A78" s="2">
        <v>48</v>
      </c>
      <c r="B78" s="5">
        <v>0.51590979166666673</v>
      </c>
      <c r="C78" s="2">
        <v>8865</v>
      </c>
      <c r="D78" s="2">
        <v>2</v>
      </c>
      <c r="E78" s="2">
        <v>8799</v>
      </c>
      <c r="F78" s="2">
        <v>39</v>
      </c>
      <c r="G78" s="2" t="s">
        <v>44</v>
      </c>
      <c r="H78" s="2">
        <v>46.13</v>
      </c>
      <c r="I78" s="2">
        <v>92</v>
      </c>
      <c r="J78" s="2">
        <v>0.26</v>
      </c>
      <c r="K78" s="2">
        <v>48</v>
      </c>
      <c r="L78" s="5">
        <v>0.51590979166666673</v>
      </c>
      <c r="M78" s="2">
        <v>8865</v>
      </c>
      <c r="N78" s="2" t="s">
        <v>44</v>
      </c>
      <c r="O78" s="2">
        <v>9006</v>
      </c>
      <c r="P78" s="2">
        <v>0.4</v>
      </c>
      <c r="Q78" s="2">
        <v>9005</v>
      </c>
      <c r="R78" s="2">
        <v>0.5</v>
      </c>
      <c r="S78" s="2">
        <v>9006</v>
      </c>
      <c r="T78" s="2">
        <v>0.4</v>
      </c>
      <c r="U78" s="2">
        <v>9005</v>
      </c>
      <c r="V78" s="2">
        <v>0.5</v>
      </c>
      <c r="W78" s="2">
        <f t="shared" si="7"/>
        <v>1.1399999999999999</v>
      </c>
      <c r="Z78" s="2">
        <f t="shared" si="8"/>
        <v>0.27</v>
      </c>
      <c r="AA78" s="2">
        <f t="shared" si="9"/>
        <v>-0.75669404426517317</v>
      </c>
      <c r="AB78" s="2">
        <f t="shared" si="10"/>
        <v>2.0260258227324357</v>
      </c>
      <c r="AC78" s="2">
        <f t="shared" si="11"/>
        <v>1</v>
      </c>
      <c r="AD78" s="2">
        <f t="shared" si="12"/>
        <v>2.5250657424197787</v>
      </c>
      <c r="AE78" s="2">
        <f t="shared" si="13"/>
        <v>5.3861214343600503</v>
      </c>
    </row>
    <row r="79" spans="1:31" x14ac:dyDescent="0.25">
      <c r="A79" s="2">
        <v>49</v>
      </c>
      <c r="B79" s="5">
        <v>0.51637307870370364</v>
      </c>
      <c r="C79" s="2">
        <v>525</v>
      </c>
      <c r="D79" s="2">
        <v>1</v>
      </c>
      <c r="E79" s="2">
        <v>402</v>
      </c>
      <c r="F79" s="2">
        <v>84</v>
      </c>
      <c r="G79" s="2" t="s">
        <v>44</v>
      </c>
      <c r="H79" s="2">
        <v>46.13</v>
      </c>
      <c r="I79" s="2">
        <v>92</v>
      </c>
      <c r="J79" s="2">
        <v>0.26</v>
      </c>
      <c r="K79" s="2">
        <v>49</v>
      </c>
      <c r="L79" s="5">
        <v>0.51637307870370364</v>
      </c>
      <c r="M79" s="2">
        <v>525</v>
      </c>
      <c r="N79" s="2" t="s">
        <v>44</v>
      </c>
      <c r="O79" s="2">
        <v>9006</v>
      </c>
      <c r="P79" s="2">
        <v>0.4</v>
      </c>
      <c r="Q79" s="2">
        <v>9005</v>
      </c>
      <c r="R79" s="2">
        <v>0.5</v>
      </c>
      <c r="S79" s="2">
        <v>9006</v>
      </c>
      <c r="T79" s="2">
        <v>0.4</v>
      </c>
      <c r="U79" s="2">
        <v>9005</v>
      </c>
      <c r="V79" s="2">
        <v>0.5</v>
      </c>
      <c r="W79" s="2">
        <f t="shared" si="7"/>
        <v>1.1399999999999999</v>
      </c>
      <c r="Z79" s="2">
        <f t="shared" si="8"/>
        <v>0.27</v>
      </c>
      <c r="AA79" s="2">
        <f t="shared" si="9"/>
        <v>-0.75669404426517317</v>
      </c>
      <c r="AB79" s="2">
        <f t="shared" si="10"/>
        <v>2.0260258227324357</v>
      </c>
      <c r="AC79" s="2">
        <f t="shared" si="11"/>
        <v>1</v>
      </c>
      <c r="AD79" s="2">
        <f t="shared" si="12"/>
        <v>2.5250657424197787</v>
      </c>
      <c r="AE79" s="2">
        <f t="shared" si="13"/>
        <v>5.3861214343600503</v>
      </c>
    </row>
    <row r="80" spans="1:31" x14ac:dyDescent="0.25">
      <c r="A80" s="2">
        <v>52</v>
      </c>
      <c r="B80" s="5">
        <v>0.51776291666666674</v>
      </c>
      <c r="C80" s="2">
        <v>3252</v>
      </c>
      <c r="D80" s="2">
        <v>0</v>
      </c>
      <c r="E80" s="2">
        <v>3174</v>
      </c>
      <c r="F80" s="2">
        <v>47</v>
      </c>
      <c r="G80" s="2" t="s">
        <v>44</v>
      </c>
      <c r="H80" s="2">
        <v>45.61</v>
      </c>
      <c r="I80" s="2">
        <v>91</v>
      </c>
      <c r="J80" s="2">
        <v>0.22</v>
      </c>
      <c r="K80" s="2">
        <v>52</v>
      </c>
      <c r="L80" s="5">
        <v>0.51776291666666674</v>
      </c>
      <c r="M80" s="2">
        <v>3252</v>
      </c>
      <c r="N80" s="2" t="s">
        <v>44</v>
      </c>
      <c r="O80" s="2">
        <v>9006</v>
      </c>
      <c r="P80" s="2">
        <v>0.4</v>
      </c>
      <c r="Q80" s="2">
        <v>9005</v>
      </c>
      <c r="R80" s="2">
        <v>0.5</v>
      </c>
      <c r="S80" s="2">
        <v>9006</v>
      </c>
      <c r="T80" s="2">
        <v>0.4</v>
      </c>
      <c r="U80" s="2">
        <v>9005</v>
      </c>
      <c r="V80" s="2">
        <v>0.5</v>
      </c>
      <c r="W80" s="2">
        <f t="shared" si="7"/>
        <v>0.86</v>
      </c>
      <c r="Z80" s="2">
        <f t="shared" si="8"/>
        <v>0.18</v>
      </c>
      <c r="AA80" s="2">
        <f t="shared" si="9"/>
        <v>-1.0987026518426517</v>
      </c>
      <c r="AB80" s="2">
        <f t="shared" si="10"/>
        <v>1.6840172151549571</v>
      </c>
      <c r="AC80" s="2">
        <f t="shared" si="11"/>
        <v>0.78</v>
      </c>
      <c r="AD80" s="2">
        <f t="shared" si="12"/>
        <v>1.5503720903397675</v>
      </c>
      <c r="AE80" s="2">
        <f t="shared" si="13"/>
        <v>4.4114277822800396</v>
      </c>
    </row>
    <row r="81" spans="1:31" x14ac:dyDescent="0.25">
      <c r="A81" s="2">
        <v>53</v>
      </c>
      <c r="B81" s="5">
        <v>0.51822620370370365</v>
      </c>
      <c r="C81" s="2">
        <v>4033</v>
      </c>
      <c r="D81" s="2">
        <v>0</v>
      </c>
      <c r="E81" s="2">
        <v>3904</v>
      </c>
      <c r="F81" s="2">
        <v>109</v>
      </c>
      <c r="G81" s="2" t="s">
        <v>44</v>
      </c>
      <c r="H81" s="2">
        <v>45.57</v>
      </c>
      <c r="I81" s="2">
        <v>91</v>
      </c>
      <c r="J81" s="2">
        <v>0.15</v>
      </c>
      <c r="K81" s="2">
        <v>53</v>
      </c>
      <c r="L81" s="5">
        <v>0.51822620370370365</v>
      </c>
      <c r="M81" s="2">
        <v>4033</v>
      </c>
      <c r="N81" s="2" t="s">
        <v>44</v>
      </c>
      <c r="O81" s="2">
        <v>9006</v>
      </c>
      <c r="P81" s="2">
        <v>0.4</v>
      </c>
      <c r="Q81" s="2">
        <v>9005</v>
      </c>
      <c r="R81" s="2">
        <v>0.5</v>
      </c>
      <c r="S81" s="2">
        <v>9006</v>
      </c>
      <c r="T81" s="2">
        <v>0.4</v>
      </c>
      <c r="U81" s="2">
        <v>9005</v>
      </c>
      <c r="V81" s="2">
        <v>0.5</v>
      </c>
      <c r="W81" s="2">
        <f t="shared" si="7"/>
        <v>0.51</v>
      </c>
      <c r="Z81" s="2">
        <f t="shared" si="8"/>
        <v>0.18</v>
      </c>
      <c r="AA81" s="2">
        <f t="shared" si="9"/>
        <v>-1.0987026518426517</v>
      </c>
      <c r="AB81" s="2">
        <f t="shared" si="10"/>
        <v>1.6840172151549571</v>
      </c>
      <c r="AC81" s="2">
        <f t="shared" si="11"/>
        <v>0.39</v>
      </c>
      <c r="AD81" s="2">
        <f t="shared" si="12"/>
        <v>-0.15534180080025226</v>
      </c>
      <c r="AE81" s="2">
        <f t="shared" si="13"/>
        <v>2.7057138911400194</v>
      </c>
    </row>
    <row r="82" spans="1:31" x14ac:dyDescent="0.25">
      <c r="A82" s="2">
        <v>54</v>
      </c>
      <c r="B82" s="5">
        <v>0.51870199074074075</v>
      </c>
      <c r="C82" s="2">
        <v>2681</v>
      </c>
      <c r="D82" s="2">
        <v>0</v>
      </c>
      <c r="E82" s="2">
        <v>2651</v>
      </c>
      <c r="F82" s="2">
        <v>12</v>
      </c>
      <c r="G82" s="2" t="s">
        <v>44</v>
      </c>
      <c r="H82" s="2">
        <v>45.56</v>
      </c>
      <c r="I82" s="2">
        <v>91</v>
      </c>
      <c r="J82" s="2">
        <v>0.12</v>
      </c>
      <c r="K82" s="2">
        <v>54</v>
      </c>
      <c r="L82" s="5">
        <v>0.51870199074074075</v>
      </c>
      <c r="M82" s="2">
        <v>2681</v>
      </c>
      <c r="N82" s="2" t="s">
        <v>44</v>
      </c>
      <c r="O82" s="2">
        <v>9006</v>
      </c>
      <c r="P82" s="2">
        <v>0.4</v>
      </c>
      <c r="Q82" s="2">
        <v>9005</v>
      </c>
      <c r="R82" s="2">
        <v>0.5</v>
      </c>
      <c r="S82" s="2">
        <v>9006</v>
      </c>
      <c r="T82" s="2">
        <v>0.4</v>
      </c>
      <c r="U82" s="2">
        <v>9005</v>
      </c>
      <c r="V82" s="2">
        <v>0.5</v>
      </c>
      <c r="W82" s="2">
        <f t="shared" si="7"/>
        <v>0.36</v>
      </c>
      <c r="Z82" s="2">
        <f t="shared" si="8"/>
        <v>0.18</v>
      </c>
      <c r="AA82" s="2">
        <f t="shared" si="9"/>
        <v>-1.0987026518426517</v>
      </c>
      <c r="AB82" s="2">
        <f t="shared" si="10"/>
        <v>1.6840172151549571</v>
      </c>
      <c r="AC82" s="2">
        <f t="shared" si="11"/>
        <v>0.22</v>
      </c>
      <c r="AD82" s="2">
        <f t="shared" si="12"/>
        <v>-0.88636203986026063</v>
      </c>
      <c r="AE82" s="2">
        <f t="shared" si="13"/>
        <v>1.9746936520800111</v>
      </c>
    </row>
    <row r="83" spans="1:31" x14ac:dyDescent="0.25">
      <c r="B83" s="5"/>
      <c r="L83" s="5"/>
    </row>
    <row r="84" spans="1:31" x14ac:dyDescent="0.25">
      <c r="B84" s="5"/>
      <c r="L84" s="5"/>
    </row>
    <row r="85" spans="1:31" x14ac:dyDescent="0.25">
      <c r="B85" s="5"/>
      <c r="L85" s="5"/>
    </row>
    <row r="86" spans="1:31" x14ac:dyDescent="0.25">
      <c r="B86" s="5"/>
      <c r="L86" s="5"/>
    </row>
    <row r="87" spans="1:31" x14ac:dyDescent="0.25">
      <c r="B87" s="5"/>
      <c r="L87" s="5"/>
    </row>
    <row r="88" spans="1:31" x14ac:dyDescent="0.25">
      <c r="B88" s="5"/>
      <c r="L88" s="5"/>
    </row>
    <row r="89" spans="1:31" x14ac:dyDescent="0.25">
      <c r="B89" s="5"/>
      <c r="L89" s="5"/>
    </row>
    <row r="90" spans="1:31" x14ac:dyDescent="0.25">
      <c r="B90" s="5"/>
      <c r="L90" s="5"/>
    </row>
    <row r="91" spans="1:31" x14ac:dyDescent="0.25">
      <c r="B91" s="5"/>
      <c r="L91" s="5"/>
    </row>
    <row r="92" spans="1:31" x14ac:dyDescent="0.25">
      <c r="B92" s="5"/>
      <c r="L92" s="5"/>
    </row>
    <row r="93" spans="1:31" x14ac:dyDescent="0.25">
      <c r="B93" s="5"/>
      <c r="L93" s="5"/>
    </row>
    <row r="94" spans="1:31" x14ac:dyDescent="0.25">
      <c r="B94" s="5"/>
      <c r="L94" s="5"/>
    </row>
    <row r="95" spans="1:31" x14ac:dyDescent="0.25">
      <c r="B95" s="5"/>
      <c r="L95" s="5"/>
    </row>
    <row r="96" spans="1:31" x14ac:dyDescent="0.25">
      <c r="B96" s="5"/>
      <c r="L96" s="5"/>
    </row>
    <row r="97" spans="2:12" x14ac:dyDescent="0.25">
      <c r="B97" s="5"/>
      <c r="L97" s="5"/>
    </row>
    <row r="98" spans="2:12" x14ac:dyDescent="0.25">
      <c r="B98" s="5"/>
      <c r="L98" s="5"/>
    </row>
    <row r="99" spans="2:12" x14ac:dyDescent="0.25">
      <c r="B99" s="5"/>
      <c r="L99" s="7"/>
    </row>
    <row r="100" spans="2:12" x14ac:dyDescent="0.25">
      <c r="B100" s="5"/>
      <c r="L100" s="7"/>
    </row>
    <row r="101" spans="2:12" x14ac:dyDescent="0.25">
      <c r="B101" s="5"/>
      <c r="L101" s="7"/>
    </row>
    <row r="102" spans="2:12" x14ac:dyDescent="0.25">
      <c r="B102" s="5"/>
      <c r="L102" s="7"/>
    </row>
    <row r="103" spans="2:12" x14ac:dyDescent="0.25">
      <c r="B103" s="5"/>
      <c r="L103" s="7"/>
    </row>
    <row r="104" spans="2:12" x14ac:dyDescent="0.25">
      <c r="B104" s="5"/>
      <c r="L104" s="7"/>
    </row>
    <row r="105" spans="2:12" x14ac:dyDescent="0.25">
      <c r="B105" s="5"/>
      <c r="L105" s="7"/>
    </row>
    <row r="106" spans="2:12" x14ac:dyDescent="0.25">
      <c r="B106" s="5"/>
      <c r="L106" s="7"/>
    </row>
    <row r="107" spans="2:12" x14ac:dyDescent="0.25">
      <c r="B107" s="5"/>
      <c r="L107" s="7"/>
    </row>
    <row r="108" spans="2:12" x14ac:dyDescent="0.25">
      <c r="B108" s="5"/>
      <c r="L108" s="7"/>
    </row>
    <row r="109" spans="2:12" x14ac:dyDescent="0.25">
      <c r="B109" s="5"/>
      <c r="L109" s="7"/>
    </row>
    <row r="110" spans="2:12" x14ac:dyDescent="0.25">
      <c r="B110" s="5"/>
      <c r="L110" s="7"/>
    </row>
    <row r="111" spans="2:12" x14ac:dyDescent="0.25">
      <c r="B111" s="5"/>
      <c r="L111" s="7"/>
    </row>
    <row r="112" spans="2:12" x14ac:dyDescent="0.25">
      <c r="B112" s="5"/>
      <c r="L112" s="7"/>
    </row>
    <row r="113" spans="2:12" x14ac:dyDescent="0.25">
      <c r="B113" s="5"/>
      <c r="L113" s="7"/>
    </row>
    <row r="114" spans="2:12" x14ac:dyDescent="0.25">
      <c r="B114" s="5"/>
      <c r="L114" s="7"/>
    </row>
    <row r="115" spans="2:12" x14ac:dyDescent="0.25">
      <c r="B115" s="5"/>
      <c r="L115" s="7"/>
    </row>
    <row r="116" spans="2:12" x14ac:dyDescent="0.25">
      <c r="B116" s="5"/>
      <c r="L116" s="7"/>
    </row>
    <row r="117" spans="2:12" x14ac:dyDescent="0.25">
      <c r="B117" s="5"/>
      <c r="L117" s="7"/>
    </row>
    <row r="118" spans="2:12" x14ac:dyDescent="0.25">
      <c r="B118" s="5"/>
      <c r="L118" s="7"/>
    </row>
    <row r="119" spans="2:12" x14ac:dyDescent="0.25">
      <c r="B119" s="5"/>
      <c r="L119" s="7"/>
    </row>
    <row r="120" spans="2:12" x14ac:dyDescent="0.25">
      <c r="B120" s="5"/>
      <c r="L120" s="7"/>
    </row>
    <row r="121" spans="2:12" x14ac:dyDescent="0.25">
      <c r="B121" s="5"/>
      <c r="L121" s="7"/>
    </row>
    <row r="122" spans="2:12" x14ac:dyDescent="0.25">
      <c r="B122" s="5"/>
      <c r="L122" s="7"/>
    </row>
    <row r="123" spans="2:12" x14ac:dyDescent="0.25">
      <c r="B123" s="5"/>
      <c r="L123" s="7"/>
    </row>
    <row r="124" spans="2:12" x14ac:dyDescent="0.25">
      <c r="B124" s="5"/>
      <c r="L124" s="7"/>
    </row>
    <row r="125" spans="2:12" x14ac:dyDescent="0.25">
      <c r="B125" s="5"/>
      <c r="L125" s="7"/>
    </row>
    <row r="126" spans="2:12" x14ac:dyDescent="0.25">
      <c r="B126" s="5"/>
      <c r="L126" s="7"/>
    </row>
    <row r="127" spans="2:12" x14ac:dyDescent="0.25">
      <c r="B127" s="5"/>
      <c r="L127" s="7"/>
    </row>
    <row r="128" spans="2:12" x14ac:dyDescent="0.25">
      <c r="B128" s="5"/>
      <c r="L128" s="7"/>
    </row>
    <row r="129" spans="2:12" x14ac:dyDescent="0.25">
      <c r="B129" s="5"/>
      <c r="L129" s="7"/>
    </row>
    <row r="130" spans="2:12" x14ac:dyDescent="0.25">
      <c r="B130" s="5"/>
      <c r="L130" s="7"/>
    </row>
    <row r="131" spans="2:12" x14ac:dyDescent="0.25">
      <c r="B131" s="5"/>
      <c r="L131" s="7"/>
    </row>
    <row r="132" spans="2:12" x14ac:dyDescent="0.25">
      <c r="B132" s="5"/>
      <c r="L132" s="7"/>
    </row>
    <row r="133" spans="2:12" x14ac:dyDescent="0.25">
      <c r="B133" s="5"/>
      <c r="L133" s="7"/>
    </row>
    <row r="134" spans="2:12" x14ac:dyDescent="0.25">
      <c r="B134" s="5"/>
      <c r="L134" s="7"/>
    </row>
    <row r="135" spans="2:12" x14ac:dyDescent="0.25">
      <c r="B135" s="5"/>
      <c r="L135" s="7"/>
    </row>
    <row r="136" spans="2:12" x14ac:dyDescent="0.25">
      <c r="B136" s="5"/>
      <c r="L136" s="7"/>
    </row>
    <row r="137" spans="2:12" x14ac:dyDescent="0.25">
      <c r="B137" s="5"/>
      <c r="L137" s="7"/>
    </row>
    <row r="138" spans="2:12" x14ac:dyDescent="0.25">
      <c r="B138" s="5"/>
      <c r="L138" s="7"/>
    </row>
    <row r="139" spans="2:12" x14ac:dyDescent="0.25">
      <c r="B139" s="5"/>
      <c r="L139" s="7"/>
    </row>
    <row r="140" spans="2:12" x14ac:dyDescent="0.25">
      <c r="B140" s="5"/>
      <c r="L140" s="7"/>
    </row>
    <row r="141" spans="2:12" x14ac:dyDescent="0.25">
      <c r="B141" s="5"/>
      <c r="L141" s="7"/>
    </row>
    <row r="142" spans="2:12" x14ac:dyDescent="0.25">
      <c r="B142" s="5"/>
      <c r="L142" s="7"/>
    </row>
    <row r="143" spans="2:12" x14ac:dyDescent="0.25">
      <c r="B143" s="5"/>
      <c r="L143" s="7"/>
    </row>
    <row r="144" spans="2:12" x14ac:dyDescent="0.25">
      <c r="B144" s="5"/>
      <c r="L144" s="7"/>
    </row>
    <row r="145" spans="2:12" x14ac:dyDescent="0.25">
      <c r="B145" s="5"/>
      <c r="L145" s="7"/>
    </row>
    <row r="146" spans="2:12" x14ac:dyDescent="0.25">
      <c r="B146" s="5"/>
      <c r="L146" s="7"/>
    </row>
    <row r="147" spans="2:12" x14ac:dyDescent="0.25">
      <c r="B147" s="5"/>
      <c r="L147" s="7"/>
    </row>
    <row r="148" spans="2:12" x14ac:dyDescent="0.25">
      <c r="B148" s="5"/>
      <c r="L148" s="7"/>
    </row>
    <row r="149" spans="2:12" x14ac:dyDescent="0.25">
      <c r="B149" s="5"/>
      <c r="L149" s="7"/>
    </row>
    <row r="150" spans="2:12" x14ac:dyDescent="0.25">
      <c r="B150" s="5"/>
      <c r="L150" s="7"/>
    </row>
    <row r="151" spans="2:12" x14ac:dyDescent="0.25">
      <c r="B151" s="5"/>
      <c r="L151" s="7"/>
    </row>
    <row r="152" spans="2:12" x14ac:dyDescent="0.25">
      <c r="B152" s="5"/>
      <c r="L152" s="7"/>
    </row>
    <row r="153" spans="2:12" x14ac:dyDescent="0.25">
      <c r="B153" s="5"/>
      <c r="L153" s="7"/>
    </row>
    <row r="154" spans="2:12" x14ac:dyDescent="0.25">
      <c r="B154" s="5"/>
      <c r="L154" s="7"/>
    </row>
    <row r="155" spans="2:12" x14ac:dyDescent="0.25">
      <c r="B155" s="5"/>
      <c r="L155" s="7"/>
    </row>
    <row r="156" spans="2:12" x14ac:dyDescent="0.25">
      <c r="B156" s="5"/>
      <c r="L156" s="7"/>
    </row>
    <row r="157" spans="2:12" x14ac:dyDescent="0.25">
      <c r="B157" s="5"/>
      <c r="L157" s="7"/>
    </row>
    <row r="158" spans="2:12" x14ac:dyDescent="0.25">
      <c r="B158" s="5"/>
      <c r="L158" s="7"/>
    </row>
    <row r="159" spans="2:12" x14ac:dyDescent="0.25">
      <c r="B159" s="5"/>
      <c r="L159" s="7"/>
    </row>
    <row r="160" spans="2:12" x14ac:dyDescent="0.25">
      <c r="B160" s="5"/>
      <c r="L160" s="7"/>
    </row>
    <row r="161" spans="2:12" x14ac:dyDescent="0.25">
      <c r="B161" s="5"/>
      <c r="L161" s="7"/>
    </row>
    <row r="162" spans="2:12" x14ac:dyDescent="0.25">
      <c r="B162" s="5"/>
      <c r="L162" s="7"/>
    </row>
    <row r="163" spans="2:12" x14ac:dyDescent="0.25">
      <c r="B163" s="5"/>
      <c r="L163" s="7"/>
    </row>
    <row r="164" spans="2:12" x14ac:dyDescent="0.25">
      <c r="B164" s="5"/>
      <c r="L164" s="7"/>
    </row>
    <row r="165" spans="2:12" x14ac:dyDescent="0.25">
      <c r="B165" s="5"/>
      <c r="L165" s="7"/>
    </row>
    <row r="166" spans="2:12" x14ac:dyDescent="0.25">
      <c r="B166" s="5"/>
      <c r="L166" s="7"/>
    </row>
    <row r="167" spans="2:12" x14ac:dyDescent="0.25">
      <c r="B167" s="5"/>
      <c r="L167" s="7"/>
    </row>
    <row r="168" spans="2:12" x14ac:dyDescent="0.25">
      <c r="B168" s="5"/>
      <c r="L168" s="7"/>
    </row>
    <row r="169" spans="2:12" x14ac:dyDescent="0.25">
      <c r="B169" s="5"/>
      <c r="L169" s="7"/>
    </row>
    <row r="170" spans="2:12" x14ac:dyDescent="0.25">
      <c r="B170" s="5"/>
      <c r="L170" s="7"/>
    </row>
    <row r="171" spans="2:12" x14ac:dyDescent="0.25">
      <c r="B171" s="5"/>
      <c r="L171" s="7"/>
    </row>
    <row r="172" spans="2:12" x14ac:dyDescent="0.25">
      <c r="B172" s="5"/>
      <c r="L172" s="7"/>
    </row>
    <row r="173" spans="2:12" x14ac:dyDescent="0.25">
      <c r="B173" s="5"/>
      <c r="L173" s="7"/>
    </row>
    <row r="174" spans="2:12" x14ac:dyDescent="0.25">
      <c r="B174" s="5"/>
      <c r="L174" s="7"/>
    </row>
    <row r="175" spans="2:12" x14ac:dyDescent="0.25">
      <c r="B175" s="5"/>
      <c r="L175" s="7"/>
    </row>
    <row r="176" spans="2:12" x14ac:dyDescent="0.25">
      <c r="B176" s="5"/>
      <c r="L176" s="7"/>
    </row>
    <row r="177" spans="2:12" x14ac:dyDescent="0.25">
      <c r="B177" s="5"/>
      <c r="L177" s="7"/>
    </row>
    <row r="178" spans="2:12" x14ac:dyDescent="0.25">
      <c r="B178" s="5"/>
      <c r="L178" s="7"/>
    </row>
    <row r="179" spans="2:12" x14ac:dyDescent="0.25">
      <c r="B179" s="5"/>
      <c r="L179" s="7"/>
    </row>
    <row r="180" spans="2:12" x14ac:dyDescent="0.25">
      <c r="B180" s="5"/>
      <c r="L180" s="7"/>
    </row>
    <row r="181" spans="2:12" x14ac:dyDescent="0.25">
      <c r="B181" s="5"/>
      <c r="L181" s="7"/>
    </row>
    <row r="182" spans="2:12" x14ac:dyDescent="0.25">
      <c r="B182" s="5"/>
      <c r="L182" s="7"/>
    </row>
    <row r="183" spans="2:12" x14ac:dyDescent="0.25">
      <c r="B183" s="5"/>
      <c r="L183" s="7"/>
    </row>
    <row r="184" spans="2:12" x14ac:dyDescent="0.25">
      <c r="B184" s="5"/>
      <c r="L184" s="7"/>
    </row>
    <row r="185" spans="2:12" x14ac:dyDescent="0.25">
      <c r="B185" s="5"/>
      <c r="L185" s="7"/>
    </row>
    <row r="186" spans="2:12" x14ac:dyDescent="0.25">
      <c r="B186" s="5"/>
      <c r="L186" s="7"/>
    </row>
    <row r="187" spans="2:12" x14ac:dyDescent="0.25">
      <c r="B187" s="5"/>
      <c r="L187" s="7"/>
    </row>
    <row r="188" spans="2:12" x14ac:dyDescent="0.25">
      <c r="B188" s="5"/>
      <c r="L188" s="7"/>
    </row>
    <row r="189" spans="2:12" x14ac:dyDescent="0.25">
      <c r="B189" s="5"/>
      <c r="L189" s="7"/>
    </row>
    <row r="190" spans="2:12" x14ac:dyDescent="0.25">
      <c r="B190" s="5"/>
      <c r="L190" s="7"/>
    </row>
    <row r="191" spans="2:12" x14ac:dyDescent="0.25">
      <c r="B191" s="5"/>
      <c r="L191" s="7"/>
    </row>
    <row r="192" spans="2:12" x14ac:dyDescent="0.25">
      <c r="B192" s="5"/>
      <c r="L192" s="7"/>
    </row>
    <row r="193" spans="2:12" x14ac:dyDescent="0.25">
      <c r="B193" s="5"/>
      <c r="L193" s="7"/>
    </row>
    <row r="194" spans="2:12" x14ac:dyDescent="0.25">
      <c r="B194" s="5"/>
      <c r="L194" s="7"/>
    </row>
    <row r="195" spans="2:12" x14ac:dyDescent="0.25">
      <c r="B195" s="5"/>
      <c r="L195" s="7"/>
    </row>
    <row r="196" spans="2:12" x14ac:dyDescent="0.25">
      <c r="B196" s="5"/>
      <c r="L196" s="7"/>
    </row>
    <row r="197" spans="2:12" x14ac:dyDescent="0.25">
      <c r="B197" s="5"/>
      <c r="L197" s="7"/>
    </row>
    <row r="198" spans="2:12" x14ac:dyDescent="0.25">
      <c r="B198" s="5"/>
      <c r="L198" s="7"/>
    </row>
    <row r="199" spans="2:12" x14ac:dyDescent="0.25">
      <c r="B199" s="5"/>
      <c r="L199" s="7"/>
    </row>
    <row r="200" spans="2:12" x14ac:dyDescent="0.25">
      <c r="B200" s="5"/>
      <c r="L200" s="7"/>
    </row>
    <row r="201" spans="2:12" x14ac:dyDescent="0.25">
      <c r="B201" s="5"/>
      <c r="L201" s="7"/>
    </row>
    <row r="202" spans="2:12" x14ac:dyDescent="0.25">
      <c r="B202" s="5"/>
      <c r="L202" s="7"/>
    </row>
    <row r="203" spans="2:12" x14ac:dyDescent="0.25">
      <c r="B203" s="5"/>
      <c r="L203" s="7"/>
    </row>
    <row r="204" spans="2:12" x14ac:dyDescent="0.25">
      <c r="B204" s="5"/>
      <c r="L204" s="7"/>
    </row>
    <row r="205" spans="2:12" x14ac:dyDescent="0.25">
      <c r="B205" s="5"/>
      <c r="L205" s="7"/>
    </row>
    <row r="206" spans="2:12" x14ac:dyDescent="0.25">
      <c r="B206" s="5"/>
      <c r="L206" s="7"/>
    </row>
    <row r="207" spans="2:12" x14ac:dyDescent="0.25">
      <c r="B207" s="5"/>
      <c r="L207" s="7"/>
    </row>
    <row r="208" spans="2:12" x14ac:dyDescent="0.25">
      <c r="B208" s="5"/>
      <c r="L208" s="7"/>
    </row>
    <row r="209" spans="2:12" x14ac:dyDescent="0.25">
      <c r="B209" s="5"/>
      <c r="L209" s="7"/>
    </row>
    <row r="210" spans="2:12" x14ac:dyDescent="0.25">
      <c r="B210" s="5"/>
      <c r="L210" s="7"/>
    </row>
    <row r="211" spans="2:12" x14ac:dyDescent="0.25">
      <c r="B211" s="5"/>
      <c r="L211" s="7"/>
    </row>
    <row r="212" spans="2:12" x14ac:dyDescent="0.25">
      <c r="B212" s="5"/>
      <c r="L212" s="7"/>
    </row>
    <row r="213" spans="2:12" x14ac:dyDescent="0.25">
      <c r="B213" s="5"/>
      <c r="L213" s="7"/>
    </row>
    <row r="214" spans="2:12" x14ac:dyDescent="0.25">
      <c r="B214" s="5"/>
      <c r="L214" s="7"/>
    </row>
    <row r="215" spans="2:12" x14ac:dyDescent="0.25">
      <c r="B215" s="5"/>
      <c r="L215" s="7"/>
    </row>
    <row r="216" spans="2:12" x14ac:dyDescent="0.25">
      <c r="B216" s="5"/>
    </row>
    <row r="217" spans="2:12" x14ac:dyDescent="0.25">
      <c r="B217" s="5"/>
    </row>
    <row r="218" spans="2:12" x14ac:dyDescent="0.25">
      <c r="B218" s="5"/>
    </row>
    <row r="219" spans="2:12" x14ac:dyDescent="0.25">
      <c r="B219" s="5"/>
    </row>
    <row r="220" spans="2:12" x14ac:dyDescent="0.25">
      <c r="B220" s="5"/>
    </row>
    <row r="221" spans="2:12" x14ac:dyDescent="0.25">
      <c r="B221" s="5"/>
    </row>
    <row r="222" spans="2:12" x14ac:dyDescent="0.25">
      <c r="B222" s="5"/>
    </row>
    <row r="223" spans="2:12" x14ac:dyDescent="0.25">
      <c r="B223" s="5"/>
    </row>
    <row r="224" spans="2:12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  <row r="256" spans="2:2" x14ac:dyDescent="0.25">
      <c r="B256" s="5"/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</sheetData>
  <mergeCells count="2">
    <mergeCell ref="O2:R2"/>
    <mergeCell ref="S2:V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78"/>
  <sheetViews>
    <sheetView workbookViewId="0">
      <selection activeCell="L5" sqref="L5"/>
    </sheetView>
  </sheetViews>
  <sheetFormatPr defaultRowHeight="15" x14ac:dyDescent="0.25"/>
  <cols>
    <col min="1" max="13" width="9.140625" style="2"/>
    <col min="14" max="14" width="14.5703125" style="2" bestFit="1" customWidth="1"/>
    <col min="15" max="15" width="16.5703125" style="2" bestFit="1" customWidth="1"/>
    <col min="16" max="18" width="9.140625" style="2"/>
    <col min="19" max="19" width="16.5703125" style="2" bestFit="1" customWidth="1"/>
    <col min="20" max="22" width="9.140625" style="2"/>
    <col min="23" max="23" width="14" style="2" bestFit="1" customWidth="1"/>
    <col min="24" max="24" width="20.28515625" style="2" bestFit="1" customWidth="1"/>
    <col min="25" max="25" width="9.140625" style="2"/>
    <col min="26" max="26" width="14.28515625" style="2" bestFit="1" customWidth="1"/>
    <col min="27" max="27" width="22.42578125" style="2" bestFit="1" customWidth="1"/>
    <col min="28" max="28" width="18" style="2" bestFit="1" customWidth="1"/>
    <col min="29" max="29" width="14.28515625" style="2" bestFit="1" customWidth="1"/>
    <col min="30" max="30" width="19.85546875" style="2" bestFit="1" customWidth="1"/>
    <col min="31" max="31" width="15.42578125" style="2" bestFit="1" customWidth="1"/>
    <col min="32" max="16384" width="9.140625" style="2"/>
  </cols>
  <sheetData>
    <row r="1" spans="1:31" x14ac:dyDescent="0.25">
      <c r="J1" s="2" t="s">
        <v>10</v>
      </c>
    </row>
    <row r="2" spans="1:31" x14ac:dyDescent="0.25">
      <c r="A2" s="3" t="s">
        <v>0</v>
      </c>
      <c r="B2" s="4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O2" s="18" t="s">
        <v>8</v>
      </c>
      <c r="P2" s="18"/>
      <c r="Q2" s="18"/>
      <c r="R2" s="18"/>
      <c r="S2" s="19" t="s">
        <v>9</v>
      </c>
      <c r="T2" s="19"/>
      <c r="U2" s="19"/>
      <c r="V2" s="19"/>
      <c r="W2" s="6" t="s">
        <v>24</v>
      </c>
      <c r="X2" s="3" t="s">
        <v>18</v>
      </c>
      <c r="Z2" s="6" t="s">
        <v>48</v>
      </c>
      <c r="AA2" s="2" t="s">
        <v>23</v>
      </c>
      <c r="AB2" s="8" t="s">
        <v>46</v>
      </c>
      <c r="AC2" s="6" t="s">
        <v>48</v>
      </c>
      <c r="AD2" s="2" t="s">
        <v>22</v>
      </c>
      <c r="AE2" s="8" t="s">
        <v>47</v>
      </c>
    </row>
    <row r="3" spans="1:31" x14ac:dyDescent="0.25">
      <c r="A3" s="2">
        <v>2</v>
      </c>
      <c r="B3" s="5">
        <v>43172.721863287035</v>
      </c>
      <c r="C3" s="2">
        <v>3295</v>
      </c>
      <c r="D3" s="2">
        <v>1</v>
      </c>
      <c r="E3" s="2">
        <v>3261</v>
      </c>
      <c r="F3" s="2">
        <v>16</v>
      </c>
      <c r="G3" s="2" t="s">
        <v>44</v>
      </c>
      <c r="H3" s="2">
        <v>102.6</v>
      </c>
      <c r="I3" s="2">
        <v>100</v>
      </c>
      <c r="J3" s="2">
        <v>105.21</v>
      </c>
      <c r="K3" s="2">
        <v>2</v>
      </c>
      <c r="L3" s="5">
        <v>43172.721863287035</v>
      </c>
      <c r="M3" s="2">
        <v>3295</v>
      </c>
      <c r="N3" s="2" t="s">
        <v>44</v>
      </c>
      <c r="O3" s="2">
        <v>9006</v>
      </c>
      <c r="P3" s="2">
        <v>0.5</v>
      </c>
      <c r="Q3" s="2">
        <v>9005</v>
      </c>
      <c r="R3" s="2">
        <v>0.4</v>
      </c>
      <c r="S3" s="2">
        <v>9006</v>
      </c>
      <c r="T3" s="2">
        <v>0.5</v>
      </c>
      <c r="U3" s="2">
        <v>9005</v>
      </c>
      <c r="V3" s="2">
        <v>0.5</v>
      </c>
      <c r="W3" s="2">
        <f>ROUND(AC3*T3 + AC3*V3 + Z3*P3+Z3*R3, 2)</f>
        <v>1.35</v>
      </c>
      <c r="X3" s="2" t="s">
        <v>14</v>
      </c>
      <c r="Y3" s="2">
        <f>AVERAGE(I3:I42)</f>
        <v>95.875</v>
      </c>
      <c r="Z3" s="2">
        <f>(I3-$Y$6)/($Y$7-$Y$6)</f>
        <v>1</v>
      </c>
      <c r="AA3" s="2">
        <f>(I3-$Y$3)/$Y$4</f>
        <v>1.7512684187535035</v>
      </c>
      <c r="AB3" s="2">
        <f>AA3+$Y$8+1</f>
        <v>4.3963993575825526</v>
      </c>
      <c r="AC3" s="2">
        <f>(J3-$Y$14)/($Y$15-$Y$14)</f>
        <v>0.44999999999997159</v>
      </c>
      <c r="AD3" s="2">
        <f>(J3-$Y$11)/$Y$12</f>
        <v>-0.47188032504725907</v>
      </c>
      <c r="AE3" s="2">
        <f>AD3+$Y$16+1</f>
        <v>2.8266335163091703</v>
      </c>
    </row>
    <row r="4" spans="1:31" x14ac:dyDescent="0.25">
      <c r="A4" s="2">
        <v>2</v>
      </c>
      <c r="B4" s="5">
        <v>43172.722656111109</v>
      </c>
      <c r="C4" s="2">
        <v>3842</v>
      </c>
      <c r="D4" s="2">
        <v>0</v>
      </c>
      <c r="E4" s="2">
        <v>3821</v>
      </c>
      <c r="F4" s="2">
        <v>14</v>
      </c>
      <c r="G4" s="2" t="s">
        <v>45</v>
      </c>
      <c r="H4" s="2">
        <v>102.13</v>
      </c>
      <c r="I4" s="2">
        <v>99</v>
      </c>
      <c r="J4" s="2">
        <v>105.26</v>
      </c>
      <c r="K4" s="2">
        <v>2</v>
      </c>
      <c r="L4" s="5">
        <v>43172.722656111109</v>
      </c>
      <c r="M4" s="2">
        <v>3842</v>
      </c>
      <c r="N4" s="2" t="s">
        <v>45</v>
      </c>
      <c r="O4" s="2">
        <v>9007</v>
      </c>
      <c r="P4" s="2">
        <v>0.5</v>
      </c>
      <c r="Q4" s="2">
        <v>9003</v>
      </c>
      <c r="R4" s="2">
        <v>0.4</v>
      </c>
      <c r="S4" s="2">
        <v>9007</v>
      </c>
      <c r="T4" s="2">
        <v>0.5</v>
      </c>
      <c r="U4" s="2">
        <v>9003</v>
      </c>
      <c r="V4" s="2">
        <v>0.5</v>
      </c>
      <c r="W4" s="2">
        <f t="shared" ref="W4:W42" si="0">ROUND(AC4*T4 + AC4*V4 + Z4*P4+Z4*R4, 2)</f>
        <v>1.49</v>
      </c>
      <c r="X4" s="2" t="s">
        <v>15</v>
      </c>
      <c r="Y4" s="2">
        <f>STDEV(I3:I42)</f>
        <v>2.3554356121696309</v>
      </c>
      <c r="Z4" s="2">
        <f t="shared" ref="Z4:Z42" si="1">(I4-$Y$6)/($Y$7-$Y$6)</f>
        <v>0.875</v>
      </c>
      <c r="AA4" s="2">
        <f t="shared" ref="AA4:AA42" si="2">(I4-$Y$3)/$Y$4</f>
        <v>1.3267184990556844</v>
      </c>
      <c r="AB4" s="2">
        <f t="shared" ref="AB4:AB42" si="3">AA4+$Y$8+1</f>
        <v>3.9718494378847331</v>
      </c>
      <c r="AC4" s="2">
        <f t="shared" ref="AC4:AC42" si="4">(J4-$Y$14)/($Y$15-$Y$14)</f>
        <v>0.70000000000004259</v>
      </c>
      <c r="AD4" s="2">
        <f t="shared" ref="AD4:AD42" si="5">(J4-$Y$11)/$Y$12</f>
        <v>0.54291607290263244</v>
      </c>
      <c r="AE4" s="2">
        <f t="shared" ref="AE4:AE42" si="6">AD4+$Y$16+1</f>
        <v>3.8414299142590616</v>
      </c>
    </row>
    <row r="5" spans="1:31" x14ac:dyDescent="0.25">
      <c r="A5" s="2">
        <v>2</v>
      </c>
      <c r="B5" s="5">
        <v>43172.723090266205</v>
      </c>
      <c r="C5" s="2">
        <v>5704</v>
      </c>
      <c r="D5" s="2">
        <v>0</v>
      </c>
      <c r="E5" s="2">
        <v>5692</v>
      </c>
      <c r="F5" s="2">
        <v>7</v>
      </c>
      <c r="G5" s="2" t="s">
        <v>45</v>
      </c>
      <c r="H5" s="2">
        <v>102.13</v>
      </c>
      <c r="I5" s="2">
        <v>99</v>
      </c>
      <c r="J5" s="2">
        <v>105.27</v>
      </c>
      <c r="K5" s="2">
        <v>2</v>
      </c>
      <c r="L5" s="5">
        <v>43172.723090266205</v>
      </c>
      <c r="M5" s="2">
        <v>5704</v>
      </c>
      <c r="N5" s="2" t="s">
        <v>45</v>
      </c>
      <c r="O5" s="2">
        <v>9007</v>
      </c>
      <c r="P5" s="2">
        <v>0.5</v>
      </c>
      <c r="Q5" s="2">
        <v>9003</v>
      </c>
      <c r="R5" s="2">
        <v>0.4</v>
      </c>
      <c r="S5" s="2">
        <v>9007</v>
      </c>
      <c r="T5" s="2">
        <v>0.5</v>
      </c>
      <c r="U5" s="2">
        <v>9003</v>
      </c>
      <c r="V5" s="2">
        <v>0.5</v>
      </c>
      <c r="W5" s="2">
        <f t="shared" si="0"/>
        <v>1.54</v>
      </c>
      <c r="X5" s="1" t="s">
        <v>16</v>
      </c>
      <c r="Y5" s="2">
        <f>Y3/Y4</f>
        <v>40.703723551028396</v>
      </c>
      <c r="Z5" s="2">
        <f t="shared" si="1"/>
        <v>0.875</v>
      </c>
      <c r="AA5" s="2">
        <f t="shared" si="2"/>
        <v>1.3267184990556844</v>
      </c>
      <c r="AB5" s="2">
        <f t="shared" si="3"/>
        <v>3.9718494378847331</v>
      </c>
      <c r="AC5" s="2">
        <f t="shared" si="4"/>
        <v>0.75</v>
      </c>
      <c r="AD5" s="2">
        <f t="shared" si="5"/>
        <v>0.74587535249237991</v>
      </c>
      <c r="AE5" s="2">
        <f t="shared" si="6"/>
        <v>4.0443891938488097</v>
      </c>
    </row>
    <row r="6" spans="1:31" x14ac:dyDescent="0.25">
      <c r="A6" s="2">
        <v>2</v>
      </c>
      <c r="B6" s="5">
        <v>43172.723553807868</v>
      </c>
      <c r="C6" s="2">
        <v>30919</v>
      </c>
      <c r="D6" s="2">
        <v>0</v>
      </c>
      <c r="E6" s="2">
        <v>30905</v>
      </c>
      <c r="F6" s="2">
        <v>8</v>
      </c>
      <c r="G6" s="2" t="s">
        <v>45</v>
      </c>
      <c r="H6" s="2">
        <v>102.13</v>
      </c>
      <c r="I6" s="2">
        <v>99</v>
      </c>
      <c r="J6" s="2">
        <v>105.27</v>
      </c>
      <c r="K6" s="2">
        <v>2</v>
      </c>
      <c r="L6" s="5">
        <v>43172.723553807868</v>
      </c>
      <c r="M6" s="2">
        <v>30919</v>
      </c>
      <c r="N6" s="2" t="s">
        <v>45</v>
      </c>
      <c r="O6" s="2">
        <v>9007</v>
      </c>
      <c r="P6" s="2">
        <v>0.5</v>
      </c>
      <c r="Q6" s="2">
        <v>9003</v>
      </c>
      <c r="R6" s="2">
        <v>0.4</v>
      </c>
      <c r="S6" s="2">
        <v>9007</v>
      </c>
      <c r="T6" s="2">
        <v>0.5</v>
      </c>
      <c r="U6" s="2">
        <v>9003</v>
      </c>
      <c r="V6" s="2">
        <v>0.5</v>
      </c>
      <c r="W6" s="2">
        <f t="shared" si="0"/>
        <v>1.54</v>
      </c>
      <c r="X6" s="2" t="s">
        <v>17</v>
      </c>
      <c r="Y6" s="2">
        <f>MIN(I3:I42)</f>
        <v>92</v>
      </c>
      <c r="Z6" s="2">
        <f t="shared" si="1"/>
        <v>0.875</v>
      </c>
      <c r="AA6" s="2">
        <f t="shared" si="2"/>
        <v>1.3267184990556844</v>
      </c>
      <c r="AB6" s="2">
        <f t="shared" si="3"/>
        <v>3.9718494378847331</v>
      </c>
      <c r="AC6" s="2">
        <f t="shared" si="4"/>
        <v>0.75</v>
      </c>
      <c r="AD6" s="2">
        <f t="shared" si="5"/>
        <v>0.74587535249237991</v>
      </c>
      <c r="AE6" s="2">
        <f t="shared" si="6"/>
        <v>4.0443891938488097</v>
      </c>
    </row>
    <row r="7" spans="1:31" x14ac:dyDescent="0.25">
      <c r="A7" s="2">
        <v>2</v>
      </c>
      <c r="B7" s="5">
        <v>43172.724043229166</v>
      </c>
      <c r="C7" s="2">
        <v>5866</v>
      </c>
      <c r="D7" s="2">
        <v>0</v>
      </c>
      <c r="E7" s="2">
        <v>5844</v>
      </c>
      <c r="F7" s="2">
        <v>8</v>
      </c>
      <c r="G7" s="2" t="s">
        <v>44</v>
      </c>
      <c r="H7" s="2">
        <v>102.11</v>
      </c>
      <c r="I7" s="2">
        <v>99</v>
      </c>
      <c r="J7" s="2">
        <v>105.21</v>
      </c>
      <c r="K7" s="2">
        <v>2</v>
      </c>
      <c r="L7" s="5">
        <v>43172.724043229166</v>
      </c>
      <c r="M7" s="2">
        <v>5866</v>
      </c>
      <c r="N7" s="2" t="s">
        <v>44</v>
      </c>
      <c r="O7" s="2">
        <v>9006</v>
      </c>
      <c r="P7" s="2">
        <v>0.5</v>
      </c>
      <c r="Q7" s="2">
        <v>9005</v>
      </c>
      <c r="R7" s="2">
        <v>0.4</v>
      </c>
      <c r="S7" s="2">
        <v>9006</v>
      </c>
      <c r="T7" s="2">
        <v>0.5</v>
      </c>
      <c r="U7" s="2">
        <v>9005</v>
      </c>
      <c r="V7" s="2">
        <v>0.5</v>
      </c>
      <c r="W7" s="2">
        <f t="shared" si="0"/>
        <v>1.24</v>
      </c>
      <c r="X7" s="2" t="s">
        <v>49</v>
      </c>
      <c r="Y7" s="2">
        <f>MAX(I3:I43)</f>
        <v>100</v>
      </c>
      <c r="Z7" s="2">
        <f t="shared" si="1"/>
        <v>0.875</v>
      </c>
      <c r="AA7" s="2">
        <f t="shared" si="2"/>
        <v>1.3267184990556844</v>
      </c>
      <c r="AB7" s="2">
        <f t="shared" si="3"/>
        <v>3.9718494378847331</v>
      </c>
      <c r="AC7" s="2">
        <f t="shared" si="4"/>
        <v>0.44999999999997159</v>
      </c>
      <c r="AD7" s="2">
        <f t="shared" si="5"/>
        <v>-0.47188032504725907</v>
      </c>
      <c r="AE7" s="2">
        <f t="shared" si="6"/>
        <v>2.8266335163091703</v>
      </c>
    </row>
    <row r="8" spans="1:31" x14ac:dyDescent="0.25">
      <c r="A8" s="2">
        <v>2</v>
      </c>
      <c r="B8" s="5">
        <v>43172.724502766207</v>
      </c>
      <c r="C8" s="2">
        <v>8289</v>
      </c>
      <c r="D8" s="2">
        <v>0</v>
      </c>
      <c r="E8" s="2">
        <v>8278</v>
      </c>
      <c r="F8" s="2">
        <v>7</v>
      </c>
      <c r="G8" s="2" t="s">
        <v>44</v>
      </c>
      <c r="H8" s="2">
        <v>102.12</v>
      </c>
      <c r="I8" s="2">
        <v>99</v>
      </c>
      <c r="J8" s="2">
        <v>105.25</v>
      </c>
      <c r="K8" s="2">
        <v>2</v>
      </c>
      <c r="L8" s="5">
        <v>43172.724502766207</v>
      </c>
      <c r="M8" s="2">
        <v>8289</v>
      </c>
      <c r="N8" s="2" t="s">
        <v>44</v>
      </c>
      <c r="O8" s="2">
        <v>9006</v>
      </c>
      <c r="P8" s="2">
        <v>0.5</v>
      </c>
      <c r="Q8" s="2">
        <v>9005</v>
      </c>
      <c r="R8" s="2">
        <v>0.4</v>
      </c>
      <c r="S8" s="2">
        <v>9006</v>
      </c>
      <c r="T8" s="2">
        <v>0.5</v>
      </c>
      <c r="U8" s="2">
        <v>9005</v>
      </c>
      <c r="V8" s="2">
        <v>0.5</v>
      </c>
      <c r="W8" s="2">
        <f t="shared" si="0"/>
        <v>1.44</v>
      </c>
      <c r="X8" s="2" t="s">
        <v>20</v>
      </c>
      <c r="Y8" s="2">
        <f>-MIN(AA3:AA42)</f>
        <v>1.6451309388290487</v>
      </c>
      <c r="Z8" s="2">
        <f t="shared" si="1"/>
        <v>0.875</v>
      </c>
      <c r="AA8" s="2">
        <f t="shared" si="2"/>
        <v>1.3267184990556844</v>
      </c>
      <c r="AB8" s="2">
        <f t="shared" si="3"/>
        <v>3.9718494378847331</v>
      </c>
      <c r="AC8" s="2">
        <f t="shared" si="4"/>
        <v>0.65000000000001423</v>
      </c>
      <c r="AD8" s="2">
        <f t="shared" si="5"/>
        <v>0.33995679331259643</v>
      </c>
      <c r="AE8" s="2">
        <f t="shared" si="6"/>
        <v>3.6384706346690256</v>
      </c>
    </row>
    <row r="9" spans="1:31" x14ac:dyDescent="0.25">
      <c r="A9" s="2">
        <v>2</v>
      </c>
      <c r="B9" s="5">
        <v>43172.724943518515</v>
      </c>
      <c r="C9" s="2">
        <v>867</v>
      </c>
      <c r="D9" s="2">
        <v>0</v>
      </c>
      <c r="E9" s="2">
        <v>857</v>
      </c>
      <c r="F9" s="2">
        <v>6</v>
      </c>
      <c r="G9" s="2" t="s">
        <v>44</v>
      </c>
      <c r="H9" s="2">
        <v>102.12</v>
      </c>
      <c r="I9" s="2">
        <v>99</v>
      </c>
      <c r="J9" s="2">
        <v>105.25</v>
      </c>
      <c r="K9" s="2">
        <v>2</v>
      </c>
      <c r="L9" s="5">
        <v>43172.724943518515</v>
      </c>
      <c r="M9" s="2">
        <v>867</v>
      </c>
      <c r="N9" s="2" t="s">
        <v>44</v>
      </c>
      <c r="O9" s="2">
        <v>9006</v>
      </c>
      <c r="P9" s="2">
        <v>0.5</v>
      </c>
      <c r="Q9" s="2">
        <v>9005</v>
      </c>
      <c r="R9" s="2">
        <v>0.4</v>
      </c>
      <c r="S9" s="2">
        <v>9006</v>
      </c>
      <c r="T9" s="2">
        <v>0.5</v>
      </c>
      <c r="U9" s="2">
        <v>9005</v>
      </c>
      <c r="V9" s="2">
        <v>0.5</v>
      </c>
      <c r="W9" s="2">
        <f t="shared" si="0"/>
        <v>1.44</v>
      </c>
      <c r="Z9" s="2">
        <f t="shared" si="1"/>
        <v>0.875</v>
      </c>
      <c r="AA9" s="2">
        <f t="shared" si="2"/>
        <v>1.3267184990556844</v>
      </c>
      <c r="AB9" s="2">
        <f t="shared" si="3"/>
        <v>3.9718494378847331</v>
      </c>
      <c r="AC9" s="2">
        <f t="shared" si="4"/>
        <v>0.65000000000001423</v>
      </c>
      <c r="AD9" s="2">
        <f t="shared" si="5"/>
        <v>0.33995679331259643</v>
      </c>
      <c r="AE9" s="2">
        <f t="shared" si="6"/>
        <v>3.6384706346690256</v>
      </c>
    </row>
    <row r="10" spans="1:31" x14ac:dyDescent="0.25">
      <c r="A10" s="2">
        <v>2</v>
      </c>
      <c r="B10" s="5">
        <v>43172.725083136575</v>
      </c>
      <c r="C10" s="2">
        <v>2122</v>
      </c>
      <c r="D10" s="2">
        <v>0</v>
      </c>
      <c r="E10" s="2">
        <v>2110</v>
      </c>
      <c r="F10" s="2">
        <v>8</v>
      </c>
      <c r="G10" s="2" t="s">
        <v>44</v>
      </c>
      <c r="H10" s="2">
        <v>102.12</v>
      </c>
      <c r="I10" s="2">
        <v>99</v>
      </c>
      <c r="J10" s="2">
        <v>105.25</v>
      </c>
      <c r="K10" s="2">
        <v>2</v>
      </c>
      <c r="L10" s="5">
        <v>43172.725083136575</v>
      </c>
      <c r="M10" s="2">
        <v>2122</v>
      </c>
      <c r="N10" s="2" t="s">
        <v>44</v>
      </c>
      <c r="O10" s="2">
        <v>9006</v>
      </c>
      <c r="P10" s="2">
        <v>0.5</v>
      </c>
      <c r="Q10" s="2">
        <v>9005</v>
      </c>
      <c r="R10" s="2">
        <v>0.4</v>
      </c>
      <c r="S10" s="2">
        <v>9006</v>
      </c>
      <c r="T10" s="2">
        <v>0.5</v>
      </c>
      <c r="U10" s="2">
        <v>9005</v>
      </c>
      <c r="V10" s="2">
        <v>0.5</v>
      </c>
      <c r="W10" s="2">
        <f t="shared" si="0"/>
        <v>1.44</v>
      </c>
      <c r="X10" s="3" t="s">
        <v>21</v>
      </c>
      <c r="Z10" s="2">
        <f t="shared" si="1"/>
        <v>0.875</v>
      </c>
      <c r="AA10" s="2">
        <f t="shared" si="2"/>
        <v>1.3267184990556844</v>
      </c>
      <c r="AB10" s="2">
        <f t="shared" si="3"/>
        <v>3.9718494378847331</v>
      </c>
      <c r="AC10" s="2">
        <f t="shared" si="4"/>
        <v>0.65000000000001423</v>
      </c>
      <c r="AD10" s="2">
        <f t="shared" si="5"/>
        <v>0.33995679331259643</v>
      </c>
      <c r="AE10" s="2">
        <f t="shared" si="6"/>
        <v>3.6384706346690256</v>
      </c>
    </row>
    <row r="11" spans="1:31" x14ac:dyDescent="0.25">
      <c r="A11" s="2">
        <v>2</v>
      </c>
      <c r="B11" s="5">
        <v>43172.725869803238</v>
      </c>
      <c r="C11" s="2">
        <v>5819</v>
      </c>
      <c r="D11" s="2">
        <v>0</v>
      </c>
      <c r="E11" s="2">
        <v>5808</v>
      </c>
      <c r="F11" s="2">
        <v>7</v>
      </c>
      <c r="G11" s="2" t="s">
        <v>44</v>
      </c>
      <c r="H11" s="2">
        <v>102.09</v>
      </c>
      <c r="I11" s="2">
        <v>99</v>
      </c>
      <c r="J11" s="2">
        <v>105.18</v>
      </c>
      <c r="K11" s="2">
        <v>2</v>
      </c>
      <c r="L11" s="5">
        <v>43172.725869803238</v>
      </c>
      <c r="M11" s="2">
        <v>5819</v>
      </c>
      <c r="N11" s="2" t="s">
        <v>44</v>
      </c>
      <c r="O11" s="2">
        <v>9006</v>
      </c>
      <c r="P11" s="2">
        <v>0.5</v>
      </c>
      <c r="Q11" s="2">
        <v>9005</v>
      </c>
      <c r="R11" s="2">
        <v>0.4</v>
      </c>
      <c r="S11" s="2">
        <v>9006</v>
      </c>
      <c r="T11" s="2">
        <v>0.5</v>
      </c>
      <c r="U11" s="2">
        <v>9005</v>
      </c>
      <c r="V11" s="2">
        <v>0.5</v>
      </c>
      <c r="W11" s="2">
        <f t="shared" si="0"/>
        <v>1.0900000000000001</v>
      </c>
      <c r="X11" s="2" t="s">
        <v>14</v>
      </c>
      <c r="Y11" s="2">
        <f>AVERAGE(J3:J42)</f>
        <v>105.23325000000003</v>
      </c>
      <c r="Z11" s="2">
        <f t="shared" si="1"/>
        <v>0.875</v>
      </c>
      <c r="AA11" s="2">
        <f t="shared" si="2"/>
        <v>1.3267184990556844</v>
      </c>
      <c r="AB11" s="2">
        <f t="shared" si="3"/>
        <v>3.9718494378847331</v>
      </c>
      <c r="AC11" s="2">
        <f t="shared" si="4"/>
        <v>0.30000000000002841</v>
      </c>
      <c r="AD11" s="2">
        <f t="shared" si="5"/>
        <v>-1.0807581638167902</v>
      </c>
      <c r="AE11" s="2">
        <f t="shared" si="6"/>
        <v>2.217755677539639</v>
      </c>
    </row>
    <row r="12" spans="1:31" x14ac:dyDescent="0.25">
      <c r="A12" s="2">
        <v>2</v>
      </c>
      <c r="B12" s="5">
        <v>43172.726333749997</v>
      </c>
      <c r="C12" s="2">
        <v>876</v>
      </c>
      <c r="D12" s="2">
        <v>0</v>
      </c>
      <c r="E12" s="2">
        <v>865</v>
      </c>
      <c r="F12" s="2">
        <v>7</v>
      </c>
      <c r="G12" s="2" t="s">
        <v>44</v>
      </c>
      <c r="H12" s="2">
        <v>102.09</v>
      </c>
      <c r="I12" s="2">
        <v>99</v>
      </c>
      <c r="J12" s="2">
        <v>105.18</v>
      </c>
      <c r="K12" s="2">
        <v>2</v>
      </c>
      <c r="L12" s="5">
        <v>43172.726333749997</v>
      </c>
      <c r="M12" s="2">
        <v>876</v>
      </c>
      <c r="N12" s="2" t="s">
        <v>44</v>
      </c>
      <c r="O12" s="2">
        <v>9006</v>
      </c>
      <c r="P12" s="2">
        <v>0.5</v>
      </c>
      <c r="Q12" s="2">
        <v>9005</v>
      </c>
      <c r="R12" s="2">
        <v>0.4</v>
      </c>
      <c r="S12" s="2">
        <v>9006</v>
      </c>
      <c r="T12" s="2">
        <v>0.5</v>
      </c>
      <c r="U12" s="2">
        <v>9005</v>
      </c>
      <c r="V12" s="2">
        <v>0.5</v>
      </c>
      <c r="W12" s="2">
        <f t="shared" si="0"/>
        <v>1.0900000000000001</v>
      </c>
      <c r="X12" s="2" t="s">
        <v>15</v>
      </c>
      <c r="Y12" s="2">
        <f>STDEV(J3:J42)</f>
        <v>4.9270967162498999E-2</v>
      </c>
      <c r="Z12" s="2">
        <f t="shared" si="1"/>
        <v>0.875</v>
      </c>
      <c r="AA12" s="2">
        <f t="shared" si="2"/>
        <v>1.3267184990556844</v>
      </c>
      <c r="AB12" s="2">
        <f t="shared" si="3"/>
        <v>3.9718494378847331</v>
      </c>
      <c r="AC12" s="2">
        <f t="shared" si="4"/>
        <v>0.30000000000002841</v>
      </c>
      <c r="AD12" s="2">
        <f t="shared" si="5"/>
        <v>-1.0807581638167902</v>
      </c>
      <c r="AE12" s="2">
        <f t="shared" si="6"/>
        <v>2.217755677539639</v>
      </c>
    </row>
    <row r="13" spans="1:31" x14ac:dyDescent="0.25">
      <c r="A13" s="2">
        <v>2</v>
      </c>
      <c r="B13" s="5">
        <v>43172.727158738424</v>
      </c>
      <c r="C13" s="2">
        <v>3829</v>
      </c>
      <c r="D13" s="2">
        <v>0</v>
      </c>
      <c r="E13" s="2">
        <v>3818</v>
      </c>
      <c r="F13" s="2">
        <v>6</v>
      </c>
      <c r="G13" s="2" t="s">
        <v>45</v>
      </c>
      <c r="H13" s="2">
        <v>101.62</v>
      </c>
      <c r="I13" s="2">
        <v>98</v>
      </c>
      <c r="J13" s="2">
        <v>105.24</v>
      </c>
      <c r="K13" s="2">
        <v>2</v>
      </c>
      <c r="L13" s="5">
        <v>43172.727158738424</v>
      </c>
      <c r="M13" s="2">
        <v>3829</v>
      </c>
      <c r="N13" s="2" t="s">
        <v>45</v>
      </c>
      <c r="O13" s="2">
        <v>9007</v>
      </c>
      <c r="P13" s="2">
        <v>0.5</v>
      </c>
      <c r="Q13" s="2">
        <v>9003</v>
      </c>
      <c r="R13" s="2">
        <v>0.4</v>
      </c>
      <c r="S13" s="2">
        <v>9007</v>
      </c>
      <c r="T13" s="2">
        <v>0.5</v>
      </c>
      <c r="U13" s="2">
        <v>9003</v>
      </c>
      <c r="V13" s="2">
        <v>0.5</v>
      </c>
      <c r="W13" s="2">
        <f t="shared" si="0"/>
        <v>1.27</v>
      </c>
      <c r="X13" s="1" t="s">
        <v>16</v>
      </c>
      <c r="Y13" s="2">
        <f>Y11/Y12</f>
        <v>2135.8064608907234</v>
      </c>
      <c r="Z13" s="2">
        <f t="shared" si="1"/>
        <v>0.75</v>
      </c>
      <c r="AA13" s="2">
        <f t="shared" si="2"/>
        <v>0.90216857935786543</v>
      </c>
      <c r="AB13" s="2">
        <f t="shared" si="3"/>
        <v>3.547299518186914</v>
      </c>
      <c r="AC13" s="2">
        <f t="shared" si="4"/>
        <v>0.59999999999998577</v>
      </c>
      <c r="AD13" s="2">
        <f t="shared" si="5"/>
        <v>0.13699751372256044</v>
      </c>
      <c r="AE13" s="2">
        <f t="shared" si="6"/>
        <v>3.4355113550789897</v>
      </c>
    </row>
    <row r="14" spans="1:31" x14ac:dyDescent="0.25">
      <c r="A14" s="2">
        <v>2</v>
      </c>
      <c r="B14" s="5">
        <v>43172.727607870373</v>
      </c>
      <c r="C14" s="2">
        <v>874</v>
      </c>
      <c r="D14" s="2">
        <v>0</v>
      </c>
      <c r="E14" s="2">
        <v>865</v>
      </c>
      <c r="F14" s="2">
        <v>5</v>
      </c>
      <c r="G14" s="2" t="s">
        <v>45</v>
      </c>
      <c r="H14" s="2">
        <v>101.62</v>
      </c>
      <c r="I14" s="2">
        <v>98</v>
      </c>
      <c r="J14" s="2">
        <v>105.24</v>
      </c>
      <c r="K14" s="2">
        <v>2</v>
      </c>
      <c r="L14" s="5">
        <v>43172.727607870373</v>
      </c>
      <c r="M14" s="2">
        <v>874</v>
      </c>
      <c r="N14" s="2" t="s">
        <v>45</v>
      </c>
      <c r="O14" s="2">
        <v>9007</v>
      </c>
      <c r="P14" s="2">
        <v>0.5</v>
      </c>
      <c r="Q14" s="2">
        <v>9003</v>
      </c>
      <c r="R14" s="2">
        <v>0.4</v>
      </c>
      <c r="S14" s="2">
        <v>9007</v>
      </c>
      <c r="T14" s="2">
        <v>0.5</v>
      </c>
      <c r="U14" s="2">
        <v>9003</v>
      </c>
      <c r="V14" s="2">
        <v>0.5</v>
      </c>
      <c r="W14" s="2">
        <f t="shared" si="0"/>
        <v>1.27</v>
      </c>
      <c r="X14" s="2" t="s">
        <v>17</v>
      </c>
      <c r="Y14" s="2">
        <f>MIN(J3:J42)</f>
        <v>105.12</v>
      </c>
      <c r="Z14" s="2">
        <f t="shared" si="1"/>
        <v>0.75</v>
      </c>
      <c r="AA14" s="2">
        <f t="shared" si="2"/>
        <v>0.90216857935786543</v>
      </c>
      <c r="AB14" s="2">
        <f t="shared" si="3"/>
        <v>3.547299518186914</v>
      </c>
      <c r="AC14" s="2">
        <f t="shared" si="4"/>
        <v>0.59999999999998577</v>
      </c>
      <c r="AD14" s="2">
        <f t="shared" si="5"/>
        <v>0.13699751372256044</v>
      </c>
      <c r="AE14" s="2">
        <f t="shared" si="6"/>
        <v>3.4355113550789897</v>
      </c>
    </row>
    <row r="15" spans="1:31" x14ac:dyDescent="0.25">
      <c r="A15" s="2">
        <v>2</v>
      </c>
      <c r="B15" s="5">
        <v>43172.729139525465</v>
      </c>
      <c r="C15" s="2">
        <v>11115</v>
      </c>
      <c r="D15" s="2">
        <v>0</v>
      </c>
      <c r="E15" s="2">
        <v>11106</v>
      </c>
      <c r="F15" s="2">
        <v>6</v>
      </c>
      <c r="G15" s="2" t="s">
        <v>45</v>
      </c>
      <c r="H15" s="2">
        <v>101.62</v>
      </c>
      <c r="I15" s="2">
        <v>98</v>
      </c>
      <c r="J15" s="2">
        <v>105.24</v>
      </c>
      <c r="K15" s="2">
        <v>2</v>
      </c>
      <c r="L15" s="5">
        <v>43172.729139525465</v>
      </c>
      <c r="M15" s="2">
        <v>11115</v>
      </c>
      <c r="N15" s="2" t="s">
        <v>45</v>
      </c>
      <c r="O15" s="2">
        <v>9007</v>
      </c>
      <c r="P15" s="2">
        <v>0.5</v>
      </c>
      <c r="Q15" s="2">
        <v>9003</v>
      </c>
      <c r="R15" s="2">
        <v>0.4</v>
      </c>
      <c r="S15" s="2">
        <v>9007</v>
      </c>
      <c r="T15" s="2">
        <v>0.5</v>
      </c>
      <c r="U15" s="2">
        <v>9003</v>
      </c>
      <c r="V15" s="2">
        <v>0.5</v>
      </c>
      <c r="W15" s="2">
        <f t="shared" si="0"/>
        <v>1.27</v>
      </c>
      <c r="X15" s="2" t="s">
        <v>49</v>
      </c>
      <c r="Y15" s="2">
        <f>MAX(J3:J43)</f>
        <v>105.32</v>
      </c>
      <c r="Z15" s="2">
        <f t="shared" si="1"/>
        <v>0.75</v>
      </c>
      <c r="AA15" s="2">
        <f t="shared" si="2"/>
        <v>0.90216857935786543</v>
      </c>
      <c r="AB15" s="2">
        <f t="shared" si="3"/>
        <v>3.547299518186914</v>
      </c>
      <c r="AC15" s="2">
        <f t="shared" si="4"/>
        <v>0.59999999999998577</v>
      </c>
      <c r="AD15" s="2">
        <f t="shared" si="5"/>
        <v>0.13699751372256044</v>
      </c>
      <c r="AE15" s="2">
        <f t="shared" si="6"/>
        <v>3.4355113550789897</v>
      </c>
    </row>
    <row r="16" spans="1:31" x14ac:dyDescent="0.25">
      <c r="A16" s="2">
        <v>2</v>
      </c>
      <c r="B16" s="5">
        <v>43172.729938645833</v>
      </c>
      <c r="C16" s="2">
        <v>5922</v>
      </c>
      <c r="D16" s="2">
        <v>0</v>
      </c>
      <c r="E16" s="2">
        <v>5913</v>
      </c>
      <c r="F16" s="2">
        <v>5</v>
      </c>
      <c r="G16" s="2" t="s">
        <v>45</v>
      </c>
      <c r="H16" s="2">
        <v>100.58</v>
      </c>
      <c r="I16" s="2">
        <v>96</v>
      </c>
      <c r="J16" s="2">
        <v>105.16</v>
      </c>
      <c r="K16" s="2">
        <v>2</v>
      </c>
      <c r="L16" s="5">
        <v>43172.729938645833</v>
      </c>
      <c r="M16" s="2">
        <v>5922</v>
      </c>
      <c r="N16" s="2" t="s">
        <v>45</v>
      </c>
      <c r="O16" s="2">
        <v>9007</v>
      </c>
      <c r="P16" s="2">
        <v>0.5</v>
      </c>
      <c r="Q16" s="2">
        <v>9003</v>
      </c>
      <c r="R16" s="2">
        <v>0.4</v>
      </c>
      <c r="S16" s="2">
        <v>9007</v>
      </c>
      <c r="T16" s="2">
        <v>0.5</v>
      </c>
      <c r="U16" s="2">
        <v>9003</v>
      </c>
      <c r="V16" s="2">
        <v>0.5</v>
      </c>
      <c r="W16" s="2">
        <f t="shared" si="0"/>
        <v>0.65</v>
      </c>
      <c r="X16" s="2" t="s">
        <v>20</v>
      </c>
      <c r="Y16" s="2">
        <f>-MIN(AD3:AD42)</f>
        <v>2.2985138413564292</v>
      </c>
      <c r="Z16" s="2">
        <f t="shared" si="1"/>
        <v>0.5</v>
      </c>
      <c r="AA16" s="2">
        <f t="shared" si="2"/>
        <v>5.3068739962227378E-2</v>
      </c>
      <c r="AB16" s="2">
        <f t="shared" si="3"/>
        <v>2.6981996787912763</v>
      </c>
      <c r="AC16" s="2">
        <f t="shared" si="4"/>
        <v>0.19999999999997159</v>
      </c>
      <c r="AD16" s="2">
        <f t="shared" si="5"/>
        <v>-1.486676722996862</v>
      </c>
      <c r="AE16" s="2">
        <f t="shared" si="6"/>
        <v>1.8118371183595672</v>
      </c>
    </row>
    <row r="17" spans="1:31" x14ac:dyDescent="0.25">
      <c r="A17" s="2">
        <v>2</v>
      </c>
      <c r="B17" s="5">
        <v>43172.730387557873</v>
      </c>
      <c r="C17" s="2">
        <v>30860</v>
      </c>
      <c r="D17" s="2">
        <v>0</v>
      </c>
      <c r="E17" s="2">
        <v>30851</v>
      </c>
      <c r="F17" s="2">
        <v>6</v>
      </c>
      <c r="G17" s="2" t="s">
        <v>45</v>
      </c>
      <c r="H17" s="2">
        <v>100.58</v>
      </c>
      <c r="I17" s="2">
        <v>96</v>
      </c>
      <c r="J17" s="2">
        <v>105.16</v>
      </c>
      <c r="K17" s="2">
        <v>2</v>
      </c>
      <c r="L17" s="5">
        <v>43172.730387557873</v>
      </c>
      <c r="M17" s="2">
        <v>30860</v>
      </c>
      <c r="N17" s="2" t="s">
        <v>45</v>
      </c>
      <c r="O17" s="2">
        <v>9007</v>
      </c>
      <c r="P17" s="2">
        <v>0.5</v>
      </c>
      <c r="Q17" s="2">
        <v>9003</v>
      </c>
      <c r="R17" s="2">
        <v>0.4</v>
      </c>
      <c r="S17" s="2">
        <v>9007</v>
      </c>
      <c r="T17" s="2">
        <v>0.5</v>
      </c>
      <c r="U17" s="2">
        <v>9003</v>
      </c>
      <c r="V17" s="2">
        <v>0.5</v>
      </c>
      <c r="W17" s="2">
        <f t="shared" si="0"/>
        <v>0.65</v>
      </c>
      <c r="Z17" s="2">
        <f t="shared" si="1"/>
        <v>0.5</v>
      </c>
      <c r="AA17" s="2">
        <f t="shared" si="2"/>
        <v>5.3068739962227378E-2</v>
      </c>
      <c r="AB17" s="2">
        <f t="shared" si="3"/>
        <v>2.6981996787912763</v>
      </c>
      <c r="AC17" s="2">
        <f t="shared" si="4"/>
        <v>0.19999999999997159</v>
      </c>
      <c r="AD17" s="2">
        <f t="shared" si="5"/>
        <v>-1.486676722996862</v>
      </c>
      <c r="AE17" s="2">
        <f t="shared" si="6"/>
        <v>1.8118371183595672</v>
      </c>
    </row>
    <row r="18" spans="1:31" x14ac:dyDescent="0.25">
      <c r="A18" s="2">
        <v>2</v>
      </c>
      <c r="B18" s="5">
        <v>43172.731325856483</v>
      </c>
      <c r="C18" s="2">
        <v>4347</v>
      </c>
      <c r="D18" s="2">
        <v>0</v>
      </c>
      <c r="E18" s="2">
        <v>4337</v>
      </c>
      <c r="F18" s="2">
        <v>7</v>
      </c>
      <c r="G18" s="2" t="s">
        <v>45</v>
      </c>
      <c r="H18" s="2">
        <v>100.61</v>
      </c>
      <c r="I18" s="2">
        <v>96</v>
      </c>
      <c r="J18" s="2">
        <v>105.23</v>
      </c>
      <c r="K18" s="2">
        <v>2</v>
      </c>
      <c r="L18" s="5">
        <v>43172.731325856483</v>
      </c>
      <c r="M18" s="2">
        <v>4347</v>
      </c>
      <c r="N18" s="2" t="s">
        <v>45</v>
      </c>
      <c r="O18" s="2">
        <v>9007</v>
      </c>
      <c r="P18" s="2">
        <v>0.5</v>
      </c>
      <c r="Q18" s="2">
        <v>9003</v>
      </c>
      <c r="R18" s="2">
        <v>0.4</v>
      </c>
      <c r="S18" s="2">
        <v>9007</v>
      </c>
      <c r="T18" s="2">
        <v>0.5</v>
      </c>
      <c r="U18" s="2">
        <v>9003</v>
      </c>
      <c r="V18" s="2">
        <v>0.5</v>
      </c>
      <c r="W18" s="2">
        <f t="shared" si="0"/>
        <v>1</v>
      </c>
      <c r="Z18" s="2">
        <f t="shared" si="1"/>
        <v>0.5</v>
      </c>
      <c r="AA18" s="2">
        <f t="shared" si="2"/>
        <v>5.3068739962227378E-2</v>
      </c>
      <c r="AB18" s="2">
        <f t="shared" si="3"/>
        <v>2.6981996787912763</v>
      </c>
      <c r="AC18" s="2">
        <f t="shared" si="4"/>
        <v>0.55000000000002847</v>
      </c>
      <c r="AD18" s="2">
        <f t="shared" si="5"/>
        <v>-6.5961765867187119E-2</v>
      </c>
      <c r="AE18" s="2">
        <f t="shared" si="6"/>
        <v>3.2325520754892421</v>
      </c>
    </row>
    <row r="19" spans="1:31" x14ac:dyDescent="0.25">
      <c r="A19" s="2">
        <v>2</v>
      </c>
      <c r="B19" s="5">
        <v>43172.731435300928</v>
      </c>
      <c r="C19" s="2">
        <v>863</v>
      </c>
      <c r="D19" s="2">
        <v>1</v>
      </c>
      <c r="E19" s="2">
        <v>852</v>
      </c>
      <c r="F19" s="2">
        <v>6</v>
      </c>
      <c r="G19" s="2" t="s">
        <v>45</v>
      </c>
      <c r="H19" s="2">
        <v>100.61</v>
      </c>
      <c r="I19" s="2">
        <v>96</v>
      </c>
      <c r="J19" s="2">
        <v>105.23</v>
      </c>
      <c r="K19" s="2">
        <v>2</v>
      </c>
      <c r="L19" s="5">
        <v>43172.731435300928</v>
      </c>
      <c r="M19" s="2">
        <v>863</v>
      </c>
      <c r="N19" s="2" t="s">
        <v>45</v>
      </c>
      <c r="O19" s="2">
        <v>9007</v>
      </c>
      <c r="P19" s="2">
        <v>0.5</v>
      </c>
      <c r="Q19" s="2">
        <v>9003</v>
      </c>
      <c r="R19" s="2">
        <v>0.4</v>
      </c>
      <c r="S19" s="2">
        <v>9007</v>
      </c>
      <c r="T19" s="2">
        <v>0.5</v>
      </c>
      <c r="U19" s="2">
        <v>9003</v>
      </c>
      <c r="V19" s="2">
        <v>0.5</v>
      </c>
      <c r="W19" s="2">
        <f t="shared" si="0"/>
        <v>1</v>
      </c>
      <c r="Z19" s="2">
        <f t="shared" si="1"/>
        <v>0.5</v>
      </c>
      <c r="AA19" s="2">
        <f t="shared" si="2"/>
        <v>5.3068739962227378E-2</v>
      </c>
      <c r="AB19" s="2">
        <f t="shared" si="3"/>
        <v>2.6981996787912763</v>
      </c>
      <c r="AC19" s="2">
        <f t="shared" si="4"/>
        <v>0.55000000000002847</v>
      </c>
      <c r="AD19" s="2">
        <f t="shared" si="5"/>
        <v>-6.5961765867187119E-2</v>
      </c>
      <c r="AE19" s="2">
        <f t="shared" si="6"/>
        <v>3.2325520754892421</v>
      </c>
    </row>
    <row r="20" spans="1:31" x14ac:dyDescent="0.25">
      <c r="A20" s="2">
        <v>2</v>
      </c>
      <c r="B20" s="5">
        <v>43172.731923159721</v>
      </c>
      <c r="C20" s="2">
        <v>873</v>
      </c>
      <c r="D20" s="2">
        <v>1</v>
      </c>
      <c r="E20" s="2">
        <v>860</v>
      </c>
      <c r="F20" s="2">
        <v>8</v>
      </c>
      <c r="G20" s="2" t="s">
        <v>45</v>
      </c>
      <c r="H20" s="2">
        <v>100.61</v>
      </c>
      <c r="I20" s="2">
        <v>96</v>
      </c>
      <c r="J20" s="2">
        <v>105.23</v>
      </c>
      <c r="K20" s="2">
        <v>2</v>
      </c>
      <c r="L20" s="5">
        <v>43172.731923159721</v>
      </c>
      <c r="M20" s="2">
        <v>873</v>
      </c>
      <c r="N20" s="2" t="s">
        <v>45</v>
      </c>
      <c r="O20" s="2">
        <v>9007</v>
      </c>
      <c r="P20" s="2">
        <v>0.5</v>
      </c>
      <c r="Q20" s="2">
        <v>9003</v>
      </c>
      <c r="R20" s="2">
        <v>0.4</v>
      </c>
      <c r="S20" s="2">
        <v>9007</v>
      </c>
      <c r="T20" s="2">
        <v>0.5</v>
      </c>
      <c r="U20" s="2">
        <v>9003</v>
      </c>
      <c r="V20" s="2">
        <v>0.5</v>
      </c>
      <c r="W20" s="2">
        <f t="shared" si="0"/>
        <v>1</v>
      </c>
      <c r="Z20" s="2">
        <f t="shared" si="1"/>
        <v>0.5</v>
      </c>
      <c r="AA20" s="2">
        <f t="shared" si="2"/>
        <v>5.3068739962227378E-2</v>
      </c>
      <c r="AB20" s="2">
        <f t="shared" si="3"/>
        <v>2.6981996787912763</v>
      </c>
      <c r="AC20" s="2">
        <f t="shared" si="4"/>
        <v>0.55000000000002847</v>
      </c>
      <c r="AD20" s="2">
        <f t="shared" si="5"/>
        <v>-6.5961765867187119E-2</v>
      </c>
      <c r="AE20" s="2">
        <f t="shared" si="6"/>
        <v>3.2325520754892421</v>
      </c>
    </row>
    <row r="21" spans="1:31" x14ac:dyDescent="0.25">
      <c r="A21" s="2">
        <v>2</v>
      </c>
      <c r="B21" s="5">
        <v>43172.732390150464</v>
      </c>
      <c r="C21" s="2">
        <v>6106</v>
      </c>
      <c r="D21" s="2">
        <v>1</v>
      </c>
      <c r="E21" s="2">
        <v>6095</v>
      </c>
      <c r="F21" s="2">
        <v>7</v>
      </c>
      <c r="G21" s="2" t="s">
        <v>45</v>
      </c>
      <c r="H21" s="2">
        <v>100.6</v>
      </c>
      <c r="I21" s="2">
        <v>96</v>
      </c>
      <c r="J21" s="2">
        <v>105.2</v>
      </c>
      <c r="K21" s="2">
        <v>2</v>
      </c>
      <c r="L21" s="5">
        <v>43172.732390150464</v>
      </c>
      <c r="M21" s="2">
        <v>6106</v>
      </c>
      <c r="N21" s="2" t="s">
        <v>45</v>
      </c>
      <c r="O21" s="2">
        <v>9007</v>
      </c>
      <c r="P21" s="2">
        <v>0.5</v>
      </c>
      <c r="Q21" s="2">
        <v>9003</v>
      </c>
      <c r="R21" s="2">
        <v>0.4</v>
      </c>
      <c r="S21" s="2">
        <v>9007</v>
      </c>
      <c r="T21" s="2">
        <v>0.5</v>
      </c>
      <c r="U21" s="2">
        <v>9003</v>
      </c>
      <c r="V21" s="2">
        <v>0.5</v>
      </c>
      <c r="W21" s="2">
        <f t="shared" si="0"/>
        <v>0.85</v>
      </c>
      <c r="Z21" s="2">
        <f t="shared" si="1"/>
        <v>0.5</v>
      </c>
      <c r="AA21" s="2">
        <f t="shared" si="2"/>
        <v>5.3068739962227378E-2</v>
      </c>
      <c r="AB21" s="2">
        <f t="shared" si="3"/>
        <v>2.6981996787912763</v>
      </c>
      <c r="AC21" s="2">
        <f t="shared" si="4"/>
        <v>0.40000000000001423</v>
      </c>
      <c r="AD21" s="2">
        <f t="shared" si="5"/>
        <v>-0.67483960463700665</v>
      </c>
      <c r="AE21" s="2">
        <f t="shared" si="6"/>
        <v>2.6236742367194226</v>
      </c>
    </row>
    <row r="22" spans="1:31" x14ac:dyDescent="0.25">
      <c r="A22" s="2">
        <v>2</v>
      </c>
      <c r="B22" s="5">
        <v>43172.732820509256</v>
      </c>
      <c r="C22" s="2">
        <v>28499</v>
      </c>
      <c r="D22" s="2">
        <v>0</v>
      </c>
      <c r="E22" s="2">
        <v>28487</v>
      </c>
      <c r="F22" s="2">
        <v>7</v>
      </c>
      <c r="G22" s="2" t="s">
        <v>45</v>
      </c>
      <c r="H22" s="2">
        <v>100.59</v>
      </c>
      <c r="I22" s="2">
        <v>96</v>
      </c>
      <c r="J22" s="2">
        <v>105.18</v>
      </c>
      <c r="K22" s="2">
        <v>2</v>
      </c>
      <c r="L22" s="5">
        <v>43172.732820509256</v>
      </c>
      <c r="M22" s="2">
        <v>28499</v>
      </c>
      <c r="N22" s="2" t="s">
        <v>45</v>
      </c>
      <c r="O22" s="2">
        <v>9007</v>
      </c>
      <c r="P22" s="2">
        <v>0.5</v>
      </c>
      <c r="Q22" s="2">
        <v>9003</v>
      </c>
      <c r="R22" s="2">
        <v>0.4</v>
      </c>
      <c r="S22" s="2">
        <v>9007</v>
      </c>
      <c r="T22" s="2">
        <v>0.5</v>
      </c>
      <c r="U22" s="2">
        <v>9003</v>
      </c>
      <c r="V22" s="2">
        <v>0.5</v>
      </c>
      <c r="W22" s="2">
        <f t="shared" si="0"/>
        <v>0.75</v>
      </c>
      <c r="Z22" s="2">
        <f t="shared" si="1"/>
        <v>0.5</v>
      </c>
      <c r="AA22" s="2">
        <f t="shared" si="2"/>
        <v>5.3068739962227378E-2</v>
      </c>
      <c r="AB22" s="2">
        <f t="shared" si="3"/>
        <v>2.6981996787912763</v>
      </c>
      <c r="AC22" s="2">
        <f t="shared" si="4"/>
        <v>0.30000000000002841</v>
      </c>
      <c r="AD22" s="2">
        <f t="shared" si="5"/>
        <v>-1.0807581638167902</v>
      </c>
      <c r="AE22" s="2">
        <f t="shared" si="6"/>
        <v>2.217755677539639</v>
      </c>
    </row>
    <row r="23" spans="1:31" x14ac:dyDescent="0.25">
      <c r="A23" s="2">
        <v>2</v>
      </c>
      <c r="B23" s="5">
        <v>43172.733416516203</v>
      </c>
      <c r="C23" s="2">
        <v>11191</v>
      </c>
      <c r="D23" s="2">
        <v>0</v>
      </c>
      <c r="E23" s="2">
        <v>11181</v>
      </c>
      <c r="F23" s="2">
        <v>6</v>
      </c>
      <c r="G23" s="2" t="s">
        <v>45</v>
      </c>
      <c r="H23" s="2">
        <v>100.09</v>
      </c>
      <c r="I23" s="2">
        <v>95</v>
      </c>
      <c r="J23" s="2">
        <v>105.18</v>
      </c>
      <c r="K23" s="2">
        <v>2</v>
      </c>
      <c r="L23" s="5">
        <v>43172.733416516203</v>
      </c>
      <c r="M23" s="2">
        <v>11191</v>
      </c>
      <c r="N23" s="2" t="s">
        <v>45</v>
      </c>
      <c r="O23" s="2">
        <v>9007</v>
      </c>
      <c r="P23" s="2">
        <v>0.5</v>
      </c>
      <c r="Q23" s="2">
        <v>9003</v>
      </c>
      <c r="R23" s="2">
        <v>0.4</v>
      </c>
      <c r="S23" s="2">
        <v>9007</v>
      </c>
      <c r="T23" s="2">
        <v>0.5</v>
      </c>
      <c r="U23" s="2">
        <v>9003</v>
      </c>
      <c r="V23" s="2">
        <v>0.5</v>
      </c>
      <c r="W23" s="2">
        <f t="shared" si="0"/>
        <v>0.64</v>
      </c>
      <c r="Z23" s="2">
        <f t="shared" si="1"/>
        <v>0.375</v>
      </c>
      <c r="AA23" s="2">
        <f t="shared" si="2"/>
        <v>-0.37148117973559164</v>
      </c>
      <c r="AB23" s="2">
        <f t="shared" si="3"/>
        <v>2.2736497590934572</v>
      </c>
      <c r="AC23" s="2">
        <f t="shared" si="4"/>
        <v>0.30000000000002841</v>
      </c>
      <c r="AD23" s="2">
        <f t="shared" si="5"/>
        <v>-1.0807581638167902</v>
      </c>
      <c r="AE23" s="2">
        <f t="shared" si="6"/>
        <v>2.217755677539639</v>
      </c>
    </row>
    <row r="24" spans="1:31" x14ac:dyDescent="0.25">
      <c r="A24" s="2">
        <v>2</v>
      </c>
      <c r="B24" s="5">
        <v>43172.734210208335</v>
      </c>
      <c r="C24" s="2">
        <v>13192</v>
      </c>
      <c r="D24" s="2">
        <v>0</v>
      </c>
      <c r="E24" s="2">
        <v>13184</v>
      </c>
      <c r="F24" s="2">
        <v>5</v>
      </c>
      <c r="G24" s="2" t="s">
        <v>45</v>
      </c>
      <c r="H24" s="2">
        <v>100.13</v>
      </c>
      <c r="I24" s="2">
        <v>95</v>
      </c>
      <c r="J24" s="2">
        <v>105.26</v>
      </c>
      <c r="K24" s="2">
        <v>2</v>
      </c>
      <c r="L24" s="5">
        <v>43172.734210208335</v>
      </c>
      <c r="M24" s="2">
        <v>13192</v>
      </c>
      <c r="N24" s="2" t="s">
        <v>45</v>
      </c>
      <c r="O24" s="2">
        <v>9007</v>
      </c>
      <c r="P24" s="2">
        <v>0.5</v>
      </c>
      <c r="Q24" s="2">
        <v>9003</v>
      </c>
      <c r="R24" s="2">
        <v>0.4</v>
      </c>
      <c r="S24" s="2">
        <v>9007</v>
      </c>
      <c r="T24" s="2">
        <v>0.5</v>
      </c>
      <c r="U24" s="2">
        <v>9003</v>
      </c>
      <c r="V24" s="2">
        <v>0.5</v>
      </c>
      <c r="W24" s="2">
        <f t="shared" si="0"/>
        <v>1.04</v>
      </c>
      <c r="Z24" s="2">
        <f t="shared" si="1"/>
        <v>0.375</v>
      </c>
      <c r="AA24" s="2">
        <f t="shared" si="2"/>
        <v>-0.37148117973559164</v>
      </c>
      <c r="AB24" s="2">
        <f t="shared" si="3"/>
        <v>2.2736497590934572</v>
      </c>
      <c r="AC24" s="2">
        <f t="shared" si="4"/>
        <v>0.70000000000004259</v>
      </c>
      <c r="AD24" s="2">
        <f t="shared" si="5"/>
        <v>0.54291607290263244</v>
      </c>
      <c r="AE24" s="2">
        <f t="shared" si="6"/>
        <v>3.8414299142590616</v>
      </c>
    </row>
    <row r="25" spans="1:31" x14ac:dyDescent="0.25">
      <c r="A25" s="2">
        <v>2</v>
      </c>
      <c r="B25" s="5">
        <v>43172.734701979163</v>
      </c>
      <c r="C25" s="2">
        <v>872</v>
      </c>
      <c r="D25" s="2">
        <v>0</v>
      </c>
      <c r="E25" s="2">
        <v>861</v>
      </c>
      <c r="F25" s="2">
        <v>8</v>
      </c>
      <c r="G25" s="2" t="s">
        <v>45</v>
      </c>
      <c r="H25" s="2">
        <v>100.13</v>
      </c>
      <c r="I25" s="2">
        <v>95</v>
      </c>
      <c r="J25" s="2">
        <v>105.26</v>
      </c>
      <c r="K25" s="2">
        <v>2</v>
      </c>
      <c r="L25" s="5">
        <v>43172.734701979163</v>
      </c>
      <c r="M25" s="2">
        <v>872</v>
      </c>
      <c r="N25" s="2" t="s">
        <v>45</v>
      </c>
      <c r="O25" s="2">
        <v>9007</v>
      </c>
      <c r="P25" s="2">
        <v>0.5</v>
      </c>
      <c r="Q25" s="2">
        <v>9003</v>
      </c>
      <c r="R25" s="2">
        <v>0.4</v>
      </c>
      <c r="S25" s="2">
        <v>9007</v>
      </c>
      <c r="T25" s="2">
        <v>0.5</v>
      </c>
      <c r="U25" s="2">
        <v>9003</v>
      </c>
      <c r="V25" s="2">
        <v>0.5</v>
      </c>
      <c r="W25" s="2">
        <f t="shared" si="0"/>
        <v>1.04</v>
      </c>
      <c r="Z25" s="2">
        <f t="shared" si="1"/>
        <v>0.375</v>
      </c>
      <c r="AA25" s="2">
        <f t="shared" si="2"/>
        <v>-0.37148117973559164</v>
      </c>
      <c r="AB25" s="2">
        <f t="shared" si="3"/>
        <v>2.2736497590934572</v>
      </c>
      <c r="AC25" s="2">
        <f t="shared" si="4"/>
        <v>0.70000000000004259</v>
      </c>
      <c r="AD25" s="2">
        <f t="shared" si="5"/>
        <v>0.54291607290263244</v>
      </c>
      <c r="AE25" s="2">
        <f t="shared" si="6"/>
        <v>3.8414299142590616</v>
      </c>
    </row>
    <row r="26" spans="1:31" x14ac:dyDescent="0.25">
      <c r="A26" s="2">
        <v>2</v>
      </c>
      <c r="B26" s="5">
        <v>43172.735195000001</v>
      </c>
      <c r="C26" s="2">
        <v>4793</v>
      </c>
      <c r="D26" s="2">
        <v>1</v>
      </c>
      <c r="E26" s="2">
        <v>4783</v>
      </c>
      <c r="F26" s="2">
        <v>5</v>
      </c>
      <c r="G26" s="2" t="s">
        <v>45</v>
      </c>
      <c r="H26" s="2">
        <v>100.06</v>
      </c>
      <c r="I26" s="2">
        <v>95</v>
      </c>
      <c r="J26" s="2">
        <v>105.12</v>
      </c>
      <c r="K26" s="2">
        <v>2</v>
      </c>
      <c r="L26" s="5">
        <v>43172.735195000001</v>
      </c>
      <c r="M26" s="2">
        <v>4793</v>
      </c>
      <c r="N26" s="2" t="s">
        <v>45</v>
      </c>
      <c r="O26" s="2">
        <v>9007</v>
      </c>
      <c r="P26" s="2">
        <v>0.5</v>
      </c>
      <c r="Q26" s="2">
        <v>9003</v>
      </c>
      <c r="R26" s="2">
        <v>0.4</v>
      </c>
      <c r="S26" s="2">
        <v>9007</v>
      </c>
      <c r="T26" s="2">
        <v>0.5</v>
      </c>
      <c r="U26" s="2">
        <v>9003</v>
      </c>
      <c r="V26" s="2">
        <v>0.5</v>
      </c>
      <c r="W26" s="2">
        <f t="shared" si="0"/>
        <v>0.34</v>
      </c>
      <c r="Z26" s="2">
        <f t="shared" si="1"/>
        <v>0.375</v>
      </c>
      <c r="AA26" s="2">
        <f t="shared" si="2"/>
        <v>-0.37148117973559164</v>
      </c>
      <c r="AB26" s="2">
        <f t="shared" si="3"/>
        <v>2.2736497590934572</v>
      </c>
      <c r="AC26" s="2">
        <f t="shared" si="4"/>
        <v>0</v>
      </c>
      <c r="AD26" s="2">
        <f t="shared" si="5"/>
        <v>-2.2985138413564292</v>
      </c>
      <c r="AE26" s="2">
        <f t="shared" si="6"/>
        <v>1</v>
      </c>
    </row>
    <row r="27" spans="1:31" x14ac:dyDescent="0.25">
      <c r="A27" s="2">
        <v>2</v>
      </c>
      <c r="B27" s="5">
        <v>43172.735335347221</v>
      </c>
      <c r="C27" s="2">
        <v>861</v>
      </c>
      <c r="D27" s="2">
        <v>0</v>
      </c>
      <c r="E27" s="2">
        <v>853</v>
      </c>
      <c r="F27" s="2">
        <v>5</v>
      </c>
      <c r="G27" s="2" t="s">
        <v>45</v>
      </c>
      <c r="H27" s="2">
        <v>100.06</v>
      </c>
      <c r="I27" s="2">
        <v>95</v>
      </c>
      <c r="J27" s="2">
        <v>105.12</v>
      </c>
      <c r="K27" s="2">
        <v>2</v>
      </c>
      <c r="L27" s="5">
        <v>43172.735335347221</v>
      </c>
      <c r="M27" s="2">
        <v>861</v>
      </c>
      <c r="N27" s="2" t="s">
        <v>45</v>
      </c>
      <c r="O27" s="2">
        <v>9007</v>
      </c>
      <c r="P27" s="2">
        <v>0.5</v>
      </c>
      <c r="Q27" s="2">
        <v>9003</v>
      </c>
      <c r="R27" s="2">
        <v>0.4</v>
      </c>
      <c r="S27" s="2">
        <v>9007</v>
      </c>
      <c r="T27" s="2">
        <v>0.5</v>
      </c>
      <c r="U27" s="2">
        <v>9003</v>
      </c>
      <c r="V27" s="2">
        <v>0.5</v>
      </c>
      <c r="W27" s="2">
        <f t="shared" si="0"/>
        <v>0.34</v>
      </c>
      <c r="Z27" s="2">
        <f t="shared" si="1"/>
        <v>0.375</v>
      </c>
      <c r="AA27" s="2">
        <f t="shared" si="2"/>
        <v>-0.37148117973559164</v>
      </c>
      <c r="AB27" s="2">
        <f t="shared" si="3"/>
        <v>2.2736497590934572</v>
      </c>
      <c r="AC27" s="2">
        <f t="shared" si="4"/>
        <v>0</v>
      </c>
      <c r="AD27" s="2">
        <f t="shared" si="5"/>
        <v>-2.2985138413564292</v>
      </c>
      <c r="AE27" s="2">
        <f t="shared" si="6"/>
        <v>1</v>
      </c>
    </row>
    <row r="28" spans="1:31" x14ac:dyDescent="0.25">
      <c r="A28" s="2">
        <v>2</v>
      </c>
      <c r="B28" s="5">
        <v>43172.736095949076</v>
      </c>
      <c r="C28" s="2">
        <v>6538</v>
      </c>
      <c r="D28" s="2">
        <v>1</v>
      </c>
      <c r="E28" s="2">
        <v>6528</v>
      </c>
      <c r="F28" s="2">
        <v>5</v>
      </c>
      <c r="G28" s="2" t="s">
        <v>45</v>
      </c>
      <c r="H28" s="2">
        <v>100.15</v>
      </c>
      <c r="I28" s="2">
        <v>95</v>
      </c>
      <c r="J28" s="2">
        <v>105.3</v>
      </c>
      <c r="K28" s="2">
        <v>2</v>
      </c>
      <c r="L28" s="5">
        <v>43172.736095949076</v>
      </c>
      <c r="M28" s="2">
        <v>6538</v>
      </c>
      <c r="N28" s="2" t="s">
        <v>45</v>
      </c>
      <c r="O28" s="2">
        <v>9007</v>
      </c>
      <c r="P28" s="2">
        <v>0.5</v>
      </c>
      <c r="Q28" s="2">
        <v>9003</v>
      </c>
      <c r="R28" s="2">
        <v>0.4</v>
      </c>
      <c r="S28" s="2">
        <v>9007</v>
      </c>
      <c r="T28" s="2">
        <v>0.5</v>
      </c>
      <c r="U28" s="2">
        <v>9003</v>
      </c>
      <c r="V28" s="2">
        <v>0.5</v>
      </c>
      <c r="W28" s="2">
        <f t="shared" si="0"/>
        <v>1.24</v>
      </c>
      <c r="Z28" s="2">
        <f t="shared" si="1"/>
        <v>0.375</v>
      </c>
      <c r="AA28" s="2">
        <f t="shared" si="2"/>
        <v>-0.37148117973559164</v>
      </c>
      <c r="AB28" s="2">
        <f t="shared" si="3"/>
        <v>2.2736497590934572</v>
      </c>
      <c r="AC28" s="2">
        <f t="shared" si="4"/>
        <v>0.90000000000001423</v>
      </c>
      <c r="AD28" s="2">
        <f t="shared" si="5"/>
        <v>1.3547531912621995</v>
      </c>
      <c r="AE28" s="2">
        <f t="shared" si="6"/>
        <v>4.6532670326186292</v>
      </c>
    </row>
    <row r="29" spans="1:31" x14ac:dyDescent="0.25">
      <c r="A29" s="2">
        <v>2</v>
      </c>
      <c r="B29" s="5">
        <v>43172.736258240744</v>
      </c>
      <c r="C29" s="2">
        <v>4195</v>
      </c>
      <c r="D29" s="2">
        <v>0</v>
      </c>
      <c r="E29" s="2">
        <v>4184</v>
      </c>
      <c r="F29" s="2">
        <v>8</v>
      </c>
      <c r="G29" s="2" t="s">
        <v>45</v>
      </c>
      <c r="H29" s="2">
        <v>99.65</v>
      </c>
      <c r="I29" s="2">
        <v>94</v>
      </c>
      <c r="J29" s="2">
        <v>105.3</v>
      </c>
      <c r="K29" s="2">
        <v>2</v>
      </c>
      <c r="L29" s="5">
        <v>43172.736258240744</v>
      </c>
      <c r="M29" s="2">
        <v>4195</v>
      </c>
      <c r="N29" s="2" t="s">
        <v>45</v>
      </c>
      <c r="O29" s="2">
        <v>9007</v>
      </c>
      <c r="P29" s="2">
        <v>0.5</v>
      </c>
      <c r="Q29" s="2">
        <v>9003</v>
      </c>
      <c r="R29" s="2">
        <v>0.4</v>
      </c>
      <c r="S29" s="2">
        <v>9007</v>
      </c>
      <c r="T29" s="2">
        <v>0.5</v>
      </c>
      <c r="U29" s="2">
        <v>9003</v>
      </c>
      <c r="V29" s="2">
        <v>0.5</v>
      </c>
      <c r="W29" s="2">
        <f t="shared" si="0"/>
        <v>1.1299999999999999</v>
      </c>
      <c r="Z29" s="2">
        <f t="shared" si="1"/>
        <v>0.25</v>
      </c>
      <c r="AA29" s="2">
        <f t="shared" si="2"/>
        <v>-0.79603109943341066</v>
      </c>
      <c r="AB29" s="2">
        <f t="shared" si="3"/>
        <v>1.8490998393956382</v>
      </c>
      <c r="AC29" s="2">
        <f t="shared" si="4"/>
        <v>0.90000000000001423</v>
      </c>
      <c r="AD29" s="2">
        <f t="shared" si="5"/>
        <v>1.3547531912621995</v>
      </c>
      <c r="AE29" s="2">
        <f t="shared" si="6"/>
        <v>4.6532670326186292</v>
      </c>
    </row>
    <row r="30" spans="1:31" x14ac:dyDescent="0.25">
      <c r="A30" s="2">
        <v>2</v>
      </c>
      <c r="B30" s="5">
        <v>43172.736990613426</v>
      </c>
      <c r="C30" s="2">
        <v>5900</v>
      </c>
      <c r="D30" s="2">
        <v>0</v>
      </c>
      <c r="E30" s="2">
        <v>5893</v>
      </c>
      <c r="F30" s="2">
        <v>4</v>
      </c>
      <c r="G30" s="2" t="s">
        <v>45</v>
      </c>
      <c r="H30" s="2">
        <v>99.64</v>
      </c>
      <c r="I30" s="2">
        <v>94</v>
      </c>
      <c r="J30" s="2">
        <v>105.28</v>
      </c>
      <c r="K30" s="2">
        <v>2</v>
      </c>
      <c r="L30" s="5">
        <v>43172.736990613426</v>
      </c>
      <c r="M30" s="2">
        <v>5900</v>
      </c>
      <c r="N30" s="2" t="s">
        <v>45</v>
      </c>
      <c r="O30" s="2">
        <v>9007</v>
      </c>
      <c r="P30" s="2">
        <v>0.5</v>
      </c>
      <c r="Q30" s="2">
        <v>9003</v>
      </c>
      <c r="R30" s="2">
        <v>0.4</v>
      </c>
      <c r="S30" s="2">
        <v>9007</v>
      </c>
      <c r="T30" s="2">
        <v>0.5</v>
      </c>
      <c r="U30" s="2">
        <v>9003</v>
      </c>
      <c r="V30" s="2">
        <v>0.5</v>
      </c>
      <c r="W30" s="2">
        <f t="shared" si="0"/>
        <v>1.03</v>
      </c>
      <c r="Z30" s="2">
        <f t="shared" si="1"/>
        <v>0.25</v>
      </c>
      <c r="AA30" s="2">
        <f t="shared" si="2"/>
        <v>-0.79603109943341066</v>
      </c>
      <c r="AB30" s="2">
        <f t="shared" si="3"/>
        <v>1.8490998393956382</v>
      </c>
      <c r="AC30" s="2">
        <f t="shared" si="4"/>
        <v>0.80000000000002847</v>
      </c>
      <c r="AD30" s="2">
        <f t="shared" si="5"/>
        <v>0.94883463208241592</v>
      </c>
      <c r="AE30" s="2">
        <f t="shared" si="6"/>
        <v>4.2473484734388451</v>
      </c>
    </row>
    <row r="31" spans="1:31" x14ac:dyDescent="0.25">
      <c r="A31" s="2">
        <v>2</v>
      </c>
      <c r="B31" s="5">
        <v>43172.737617939812</v>
      </c>
      <c r="C31" s="2">
        <v>3560</v>
      </c>
      <c r="D31" s="2">
        <v>0</v>
      </c>
      <c r="E31" s="2">
        <v>3552</v>
      </c>
      <c r="F31" s="2">
        <v>4</v>
      </c>
      <c r="G31" s="2" t="s">
        <v>45</v>
      </c>
      <c r="H31" s="2">
        <v>99.6</v>
      </c>
      <c r="I31" s="2">
        <v>94</v>
      </c>
      <c r="J31" s="2">
        <v>105.21</v>
      </c>
      <c r="K31" s="2">
        <v>2</v>
      </c>
      <c r="L31" s="5">
        <v>43172.737617939812</v>
      </c>
      <c r="M31" s="2">
        <v>3560</v>
      </c>
      <c r="N31" s="2" t="s">
        <v>45</v>
      </c>
      <c r="O31" s="2">
        <v>9007</v>
      </c>
      <c r="P31" s="2">
        <v>0.5</v>
      </c>
      <c r="Q31" s="2">
        <v>9003</v>
      </c>
      <c r="R31" s="2">
        <v>0.4</v>
      </c>
      <c r="S31" s="2">
        <v>9007</v>
      </c>
      <c r="T31" s="2">
        <v>0.5</v>
      </c>
      <c r="U31" s="2">
        <v>9003</v>
      </c>
      <c r="V31" s="2">
        <v>0.5</v>
      </c>
      <c r="W31" s="2">
        <f t="shared" si="0"/>
        <v>0.67</v>
      </c>
      <c r="Z31" s="2">
        <f t="shared" si="1"/>
        <v>0.25</v>
      </c>
      <c r="AA31" s="2">
        <f t="shared" si="2"/>
        <v>-0.79603109943341066</v>
      </c>
      <c r="AB31" s="2">
        <f t="shared" si="3"/>
        <v>1.8490998393956382</v>
      </c>
      <c r="AC31" s="2">
        <f t="shared" si="4"/>
        <v>0.44999999999997159</v>
      </c>
      <c r="AD31" s="2">
        <f t="shared" si="5"/>
        <v>-0.47188032504725907</v>
      </c>
      <c r="AE31" s="2">
        <f t="shared" si="6"/>
        <v>2.8266335163091703</v>
      </c>
    </row>
    <row r="32" spans="1:31" x14ac:dyDescent="0.25">
      <c r="A32" s="2">
        <v>2</v>
      </c>
      <c r="B32" s="5">
        <v>43172.737469618056</v>
      </c>
      <c r="C32" s="2">
        <v>30871</v>
      </c>
      <c r="D32" s="2">
        <v>0</v>
      </c>
      <c r="E32" s="2">
        <v>30863</v>
      </c>
      <c r="F32" s="2">
        <v>4</v>
      </c>
      <c r="G32" s="2" t="s">
        <v>45</v>
      </c>
      <c r="H32" s="2">
        <v>99.64</v>
      </c>
      <c r="I32" s="2">
        <v>94</v>
      </c>
      <c r="J32" s="2">
        <v>105.28</v>
      </c>
      <c r="K32" s="2">
        <v>2</v>
      </c>
      <c r="L32" s="5">
        <v>43172.737469618056</v>
      </c>
      <c r="M32" s="2">
        <v>30871</v>
      </c>
      <c r="N32" s="2" t="s">
        <v>45</v>
      </c>
      <c r="O32" s="2">
        <v>9007</v>
      </c>
      <c r="P32" s="2">
        <v>0.5</v>
      </c>
      <c r="Q32" s="2">
        <v>9003</v>
      </c>
      <c r="R32" s="2">
        <v>0.4</v>
      </c>
      <c r="S32" s="2">
        <v>9007</v>
      </c>
      <c r="T32" s="2">
        <v>0.5</v>
      </c>
      <c r="U32" s="2">
        <v>9003</v>
      </c>
      <c r="V32" s="2">
        <v>0.5</v>
      </c>
      <c r="W32" s="2">
        <f t="shared" si="0"/>
        <v>1.03</v>
      </c>
      <c r="Z32" s="2">
        <f t="shared" si="1"/>
        <v>0.25</v>
      </c>
      <c r="AA32" s="2">
        <f t="shared" si="2"/>
        <v>-0.79603109943341066</v>
      </c>
      <c r="AB32" s="2">
        <f t="shared" si="3"/>
        <v>1.8490998393956382</v>
      </c>
      <c r="AC32" s="2">
        <f t="shared" si="4"/>
        <v>0.80000000000002847</v>
      </c>
      <c r="AD32" s="2">
        <f t="shared" si="5"/>
        <v>0.94883463208241592</v>
      </c>
      <c r="AE32" s="2">
        <f t="shared" si="6"/>
        <v>4.2473484734388451</v>
      </c>
    </row>
    <row r="33" spans="1:31" x14ac:dyDescent="0.25">
      <c r="A33" s="2">
        <v>2</v>
      </c>
      <c r="B33" s="5">
        <v>43172.738380532406</v>
      </c>
      <c r="C33" s="2">
        <v>10517</v>
      </c>
      <c r="D33" s="2">
        <v>0</v>
      </c>
      <c r="E33" s="2">
        <v>10509</v>
      </c>
      <c r="F33" s="2">
        <v>4</v>
      </c>
      <c r="G33" s="2" t="s">
        <v>45</v>
      </c>
      <c r="H33" s="2">
        <v>99.66</v>
      </c>
      <c r="I33" s="2">
        <v>94</v>
      </c>
      <c r="J33" s="2">
        <v>105.32</v>
      </c>
      <c r="K33" s="2">
        <v>2</v>
      </c>
      <c r="L33" s="5">
        <v>43172.738380532406</v>
      </c>
      <c r="M33" s="2">
        <v>10517</v>
      </c>
      <c r="N33" s="2" t="s">
        <v>45</v>
      </c>
      <c r="O33" s="2">
        <v>9007</v>
      </c>
      <c r="P33" s="2">
        <v>0.5</v>
      </c>
      <c r="Q33" s="2">
        <v>9003</v>
      </c>
      <c r="R33" s="2">
        <v>0.4</v>
      </c>
      <c r="S33" s="2">
        <v>9007</v>
      </c>
      <c r="T33" s="2">
        <v>0.5</v>
      </c>
      <c r="U33" s="2">
        <v>9003</v>
      </c>
      <c r="V33" s="2">
        <v>0.5</v>
      </c>
      <c r="W33" s="2">
        <f t="shared" si="0"/>
        <v>1.23</v>
      </c>
      <c r="Z33" s="2">
        <f t="shared" si="1"/>
        <v>0.25</v>
      </c>
      <c r="AA33" s="2">
        <f t="shared" si="2"/>
        <v>-0.79603109943341066</v>
      </c>
      <c r="AB33" s="2">
        <f t="shared" si="3"/>
        <v>1.8490998393956382</v>
      </c>
      <c r="AC33" s="2">
        <f t="shared" si="4"/>
        <v>1</v>
      </c>
      <c r="AD33" s="2">
        <f t="shared" si="5"/>
        <v>1.7606717504419829</v>
      </c>
      <c r="AE33" s="2">
        <f t="shared" si="6"/>
        <v>5.0591855917984123</v>
      </c>
    </row>
    <row r="34" spans="1:31" x14ac:dyDescent="0.25">
      <c r="A34" s="2">
        <v>2</v>
      </c>
      <c r="B34" s="5">
        <v>43172.738853912037</v>
      </c>
      <c r="C34" s="2">
        <v>3464</v>
      </c>
      <c r="D34" s="2">
        <v>0</v>
      </c>
      <c r="E34" s="2">
        <v>3457</v>
      </c>
      <c r="F34" s="2">
        <v>4</v>
      </c>
      <c r="G34" s="2" t="s">
        <v>45</v>
      </c>
      <c r="H34" s="2">
        <v>99.66</v>
      </c>
      <c r="I34" s="2">
        <v>94</v>
      </c>
      <c r="J34" s="2">
        <v>105.32</v>
      </c>
      <c r="K34" s="2">
        <v>2</v>
      </c>
      <c r="L34" s="5">
        <v>43172.738853912037</v>
      </c>
      <c r="M34" s="2">
        <v>3464</v>
      </c>
      <c r="N34" s="2" t="s">
        <v>45</v>
      </c>
      <c r="O34" s="2">
        <v>9007</v>
      </c>
      <c r="P34" s="2">
        <v>0.5</v>
      </c>
      <c r="Q34" s="2">
        <v>9003</v>
      </c>
      <c r="R34" s="2">
        <v>0.4</v>
      </c>
      <c r="S34" s="2">
        <v>9007</v>
      </c>
      <c r="T34" s="2">
        <v>0.5</v>
      </c>
      <c r="U34" s="2">
        <v>9003</v>
      </c>
      <c r="V34" s="2">
        <v>0.5</v>
      </c>
      <c r="W34" s="2">
        <f t="shared" si="0"/>
        <v>1.23</v>
      </c>
      <c r="Z34" s="2">
        <f t="shared" si="1"/>
        <v>0.25</v>
      </c>
      <c r="AA34" s="2">
        <f t="shared" si="2"/>
        <v>-0.79603109943341066</v>
      </c>
      <c r="AB34" s="2">
        <f t="shared" si="3"/>
        <v>1.8490998393956382</v>
      </c>
      <c r="AC34" s="2">
        <f t="shared" si="4"/>
        <v>1</v>
      </c>
      <c r="AD34" s="2">
        <f t="shared" si="5"/>
        <v>1.7606717504419829</v>
      </c>
      <c r="AE34" s="2">
        <f t="shared" si="6"/>
        <v>5.0591855917984123</v>
      </c>
    </row>
    <row r="35" spans="1:31" x14ac:dyDescent="0.25">
      <c r="A35" s="2">
        <v>2</v>
      </c>
      <c r="B35" s="5">
        <v>43172.739061759261</v>
      </c>
      <c r="C35" s="2">
        <v>14963</v>
      </c>
      <c r="D35" s="2">
        <v>0</v>
      </c>
      <c r="E35" s="2">
        <v>14954</v>
      </c>
      <c r="F35" s="2">
        <v>5</v>
      </c>
      <c r="G35" s="2" t="s">
        <v>45</v>
      </c>
      <c r="H35" s="2">
        <v>99.64</v>
      </c>
      <c r="I35" s="2">
        <v>94</v>
      </c>
      <c r="J35" s="2">
        <v>105.28</v>
      </c>
      <c r="K35" s="2">
        <v>2</v>
      </c>
      <c r="L35" s="5">
        <v>43172.739061759261</v>
      </c>
      <c r="M35" s="2">
        <v>14963</v>
      </c>
      <c r="N35" s="2" t="s">
        <v>45</v>
      </c>
      <c r="O35" s="2">
        <v>9007</v>
      </c>
      <c r="P35" s="2">
        <v>0.5</v>
      </c>
      <c r="Q35" s="2">
        <v>9003</v>
      </c>
      <c r="R35" s="2">
        <v>0.4</v>
      </c>
      <c r="S35" s="2">
        <v>9007</v>
      </c>
      <c r="T35" s="2">
        <v>0.5</v>
      </c>
      <c r="U35" s="2">
        <v>9003</v>
      </c>
      <c r="V35" s="2">
        <v>0.5</v>
      </c>
      <c r="W35" s="2">
        <f t="shared" si="0"/>
        <v>1.03</v>
      </c>
      <c r="Z35" s="2">
        <f t="shared" si="1"/>
        <v>0.25</v>
      </c>
      <c r="AA35" s="2">
        <f t="shared" si="2"/>
        <v>-0.79603109943341066</v>
      </c>
      <c r="AB35" s="2">
        <f t="shared" si="3"/>
        <v>1.8490998393956382</v>
      </c>
      <c r="AC35" s="2">
        <f t="shared" si="4"/>
        <v>0.80000000000002847</v>
      </c>
      <c r="AD35" s="2">
        <f t="shared" si="5"/>
        <v>0.94883463208241592</v>
      </c>
      <c r="AE35" s="2">
        <f t="shared" si="6"/>
        <v>4.2473484734388451</v>
      </c>
    </row>
    <row r="36" spans="1:31" x14ac:dyDescent="0.25">
      <c r="A36" s="2">
        <v>2</v>
      </c>
      <c r="B36" s="5">
        <v>43172.739770949076</v>
      </c>
      <c r="C36" s="2">
        <v>8569</v>
      </c>
      <c r="D36" s="2">
        <v>3</v>
      </c>
      <c r="E36" s="2">
        <v>8551</v>
      </c>
      <c r="F36" s="2">
        <v>4</v>
      </c>
      <c r="G36" s="2" t="s">
        <v>45</v>
      </c>
      <c r="H36" s="2">
        <v>99.62</v>
      </c>
      <c r="I36" s="2">
        <v>94</v>
      </c>
      <c r="J36" s="2">
        <v>105.24</v>
      </c>
      <c r="K36" s="2">
        <v>2</v>
      </c>
      <c r="L36" s="5">
        <v>43172.739770949076</v>
      </c>
      <c r="M36" s="2">
        <v>8569</v>
      </c>
      <c r="N36" s="2" t="s">
        <v>45</v>
      </c>
      <c r="O36" s="2">
        <v>9007</v>
      </c>
      <c r="P36" s="2">
        <v>0.5</v>
      </c>
      <c r="Q36" s="2">
        <v>9003</v>
      </c>
      <c r="R36" s="2">
        <v>0.4</v>
      </c>
      <c r="S36" s="2">
        <v>9007</v>
      </c>
      <c r="T36" s="2">
        <v>0.5</v>
      </c>
      <c r="U36" s="2">
        <v>9003</v>
      </c>
      <c r="V36" s="2">
        <v>0.5</v>
      </c>
      <c r="W36" s="2">
        <f t="shared" si="0"/>
        <v>0.82</v>
      </c>
      <c r="Z36" s="2">
        <f t="shared" si="1"/>
        <v>0.25</v>
      </c>
      <c r="AA36" s="2">
        <f t="shared" si="2"/>
        <v>-0.79603109943341066</v>
      </c>
      <c r="AB36" s="2">
        <f t="shared" si="3"/>
        <v>1.8490998393956382</v>
      </c>
      <c r="AC36" s="2">
        <f t="shared" si="4"/>
        <v>0.59999999999998577</v>
      </c>
      <c r="AD36" s="2">
        <f t="shared" si="5"/>
        <v>0.13699751372256044</v>
      </c>
      <c r="AE36" s="2">
        <f t="shared" si="6"/>
        <v>3.4355113550789897</v>
      </c>
    </row>
    <row r="37" spans="1:31" x14ac:dyDescent="0.25">
      <c r="A37" s="2">
        <v>2</v>
      </c>
      <c r="B37" s="5">
        <v>43172.74026298611</v>
      </c>
      <c r="C37" s="2">
        <v>855</v>
      </c>
      <c r="D37" s="2">
        <v>0</v>
      </c>
      <c r="E37" s="2">
        <v>847</v>
      </c>
      <c r="F37" s="2">
        <v>5</v>
      </c>
      <c r="G37" s="2" t="s">
        <v>45</v>
      </c>
      <c r="H37" s="2">
        <v>99.62</v>
      </c>
      <c r="I37" s="2">
        <v>94</v>
      </c>
      <c r="J37" s="2">
        <v>105.24</v>
      </c>
      <c r="K37" s="2">
        <v>2</v>
      </c>
      <c r="L37" s="5">
        <v>43172.74026298611</v>
      </c>
      <c r="M37" s="2">
        <v>855</v>
      </c>
      <c r="N37" s="2" t="s">
        <v>45</v>
      </c>
      <c r="O37" s="2">
        <v>9007</v>
      </c>
      <c r="P37" s="2">
        <v>0.5</v>
      </c>
      <c r="Q37" s="2">
        <v>9003</v>
      </c>
      <c r="R37" s="2">
        <v>0.4</v>
      </c>
      <c r="S37" s="2">
        <v>9007</v>
      </c>
      <c r="T37" s="2">
        <v>0.5</v>
      </c>
      <c r="U37" s="2">
        <v>9003</v>
      </c>
      <c r="V37" s="2">
        <v>0.5</v>
      </c>
      <c r="W37" s="2">
        <f t="shared" si="0"/>
        <v>0.82</v>
      </c>
      <c r="Z37" s="2">
        <f t="shared" si="1"/>
        <v>0.25</v>
      </c>
      <c r="AA37" s="2">
        <f t="shared" si="2"/>
        <v>-0.79603109943341066</v>
      </c>
      <c r="AB37" s="2">
        <f t="shared" si="3"/>
        <v>1.8490998393956382</v>
      </c>
      <c r="AC37" s="2">
        <f t="shared" si="4"/>
        <v>0.59999999999998577</v>
      </c>
      <c r="AD37" s="2">
        <f t="shared" si="5"/>
        <v>0.13699751372256044</v>
      </c>
      <c r="AE37" s="2">
        <f t="shared" si="6"/>
        <v>3.4355113550789897</v>
      </c>
    </row>
    <row r="38" spans="1:31" x14ac:dyDescent="0.25">
      <c r="A38" s="2">
        <v>2</v>
      </c>
      <c r="B38" s="5">
        <v>43172.740417650464</v>
      </c>
      <c r="C38" s="2">
        <v>2158</v>
      </c>
      <c r="D38" s="2">
        <v>0</v>
      </c>
      <c r="E38" s="2">
        <v>2146</v>
      </c>
      <c r="F38" s="2">
        <v>5</v>
      </c>
      <c r="G38" s="2" t="s">
        <v>45</v>
      </c>
      <c r="H38" s="2">
        <v>99.1</v>
      </c>
      <c r="I38" s="2">
        <v>93</v>
      </c>
      <c r="J38" s="2">
        <v>105.2</v>
      </c>
      <c r="K38" s="2">
        <v>2</v>
      </c>
      <c r="L38" s="5">
        <v>43172.740417650464</v>
      </c>
      <c r="M38" s="2">
        <v>2158</v>
      </c>
      <c r="N38" s="2" t="s">
        <v>45</v>
      </c>
      <c r="O38" s="2">
        <v>9007</v>
      </c>
      <c r="P38" s="2">
        <v>0.5</v>
      </c>
      <c r="Q38" s="2">
        <v>9003</v>
      </c>
      <c r="R38" s="2">
        <v>0.4</v>
      </c>
      <c r="S38" s="2">
        <v>9007</v>
      </c>
      <c r="T38" s="2">
        <v>0.5</v>
      </c>
      <c r="U38" s="2">
        <v>9003</v>
      </c>
      <c r="V38" s="2">
        <v>0.5</v>
      </c>
      <c r="W38" s="2">
        <f t="shared" si="0"/>
        <v>0.51</v>
      </c>
      <c r="Z38" s="2">
        <f t="shared" si="1"/>
        <v>0.125</v>
      </c>
      <c r="AA38" s="2">
        <f t="shared" si="2"/>
        <v>-1.2205810191312296</v>
      </c>
      <c r="AB38" s="2">
        <f t="shared" si="3"/>
        <v>1.4245499196978191</v>
      </c>
      <c r="AC38" s="2">
        <f t="shared" si="4"/>
        <v>0.40000000000001423</v>
      </c>
      <c r="AD38" s="2">
        <f t="shared" si="5"/>
        <v>-0.67483960463700665</v>
      </c>
      <c r="AE38" s="2">
        <f t="shared" si="6"/>
        <v>2.6236742367194226</v>
      </c>
    </row>
    <row r="39" spans="1:31" x14ac:dyDescent="0.25">
      <c r="A39" s="2">
        <v>2</v>
      </c>
      <c r="B39" s="5">
        <v>43172.741189687498</v>
      </c>
      <c r="C39" s="2">
        <v>14886</v>
      </c>
      <c r="D39" s="2">
        <v>0</v>
      </c>
      <c r="E39" s="2">
        <v>14859</v>
      </c>
      <c r="F39" s="2">
        <v>11</v>
      </c>
      <c r="G39" s="2" t="s">
        <v>45</v>
      </c>
      <c r="H39" s="2">
        <v>99.16</v>
      </c>
      <c r="I39" s="2">
        <v>93</v>
      </c>
      <c r="J39" s="2">
        <v>105.31</v>
      </c>
      <c r="K39" s="2">
        <v>2</v>
      </c>
      <c r="L39" s="5">
        <v>43172.741189687498</v>
      </c>
      <c r="M39" s="2">
        <v>14886</v>
      </c>
      <c r="N39" s="2" t="s">
        <v>45</v>
      </c>
      <c r="O39" s="2">
        <v>9007</v>
      </c>
      <c r="P39" s="2">
        <v>0.5</v>
      </c>
      <c r="Q39" s="2">
        <v>9003</v>
      </c>
      <c r="R39" s="2">
        <v>0.4</v>
      </c>
      <c r="S39" s="2">
        <v>9007</v>
      </c>
      <c r="T39" s="2">
        <v>0.5</v>
      </c>
      <c r="U39" s="2">
        <v>9003</v>
      </c>
      <c r="V39" s="2">
        <v>0.5</v>
      </c>
      <c r="W39" s="2">
        <f t="shared" si="0"/>
        <v>1.06</v>
      </c>
      <c r="Z39" s="2">
        <f t="shared" si="1"/>
        <v>0.125</v>
      </c>
      <c r="AA39" s="2">
        <f t="shared" si="2"/>
        <v>-1.2205810191312296</v>
      </c>
      <c r="AB39" s="2">
        <f t="shared" si="3"/>
        <v>1.4245499196978191</v>
      </c>
      <c r="AC39" s="2">
        <f t="shared" si="4"/>
        <v>0.95000000000004259</v>
      </c>
      <c r="AD39" s="2">
        <f t="shared" si="5"/>
        <v>1.5577124708522354</v>
      </c>
      <c r="AE39" s="2">
        <f t="shared" si="6"/>
        <v>4.8562263122086646</v>
      </c>
    </row>
    <row r="40" spans="1:31" x14ac:dyDescent="0.25">
      <c r="A40" s="2">
        <v>2</v>
      </c>
      <c r="B40" s="5">
        <v>43172.743409282404</v>
      </c>
      <c r="C40" s="2">
        <v>5526</v>
      </c>
      <c r="D40" s="2">
        <v>0</v>
      </c>
      <c r="E40" s="2">
        <v>5518</v>
      </c>
      <c r="F40" s="2">
        <v>6</v>
      </c>
      <c r="G40" s="2" t="s">
        <v>45</v>
      </c>
      <c r="H40" s="2">
        <v>98.62</v>
      </c>
      <c r="I40" s="2">
        <v>92</v>
      </c>
      <c r="J40" s="2">
        <v>105.24</v>
      </c>
      <c r="K40" s="2">
        <v>2</v>
      </c>
      <c r="L40" s="5">
        <v>43172.743409282404</v>
      </c>
      <c r="M40" s="2">
        <v>5526</v>
      </c>
      <c r="N40" s="2" t="s">
        <v>45</v>
      </c>
      <c r="O40" s="2">
        <v>9007</v>
      </c>
      <c r="P40" s="2">
        <v>0.5</v>
      </c>
      <c r="Q40" s="2">
        <v>9003</v>
      </c>
      <c r="R40" s="2">
        <v>0.4</v>
      </c>
      <c r="S40" s="2">
        <v>9007</v>
      </c>
      <c r="T40" s="2">
        <v>0.5</v>
      </c>
      <c r="U40" s="2">
        <v>9003</v>
      </c>
      <c r="V40" s="2">
        <v>0.5</v>
      </c>
      <c r="W40" s="2">
        <f t="shared" si="0"/>
        <v>0.6</v>
      </c>
      <c r="Z40" s="2">
        <f t="shared" si="1"/>
        <v>0</v>
      </c>
      <c r="AA40" s="2">
        <f t="shared" si="2"/>
        <v>-1.6451309388290487</v>
      </c>
      <c r="AB40" s="2">
        <f t="shared" si="3"/>
        <v>1</v>
      </c>
      <c r="AC40" s="2">
        <f t="shared" si="4"/>
        <v>0.59999999999998577</v>
      </c>
      <c r="AD40" s="2">
        <f t="shared" si="5"/>
        <v>0.13699751372256044</v>
      </c>
      <c r="AE40" s="2">
        <f t="shared" si="6"/>
        <v>3.4355113550789897</v>
      </c>
    </row>
    <row r="41" spans="1:31" x14ac:dyDescent="0.25">
      <c r="A41" s="2">
        <v>2</v>
      </c>
      <c r="B41" s="5">
        <v>43172.743863368058</v>
      </c>
      <c r="C41" s="2">
        <v>4563</v>
      </c>
      <c r="D41" s="2">
        <v>0</v>
      </c>
      <c r="E41" s="2">
        <v>4552</v>
      </c>
      <c r="F41" s="2">
        <v>7</v>
      </c>
      <c r="G41" s="2" t="s">
        <v>45</v>
      </c>
      <c r="H41" s="2">
        <v>98.61</v>
      </c>
      <c r="I41" s="2">
        <v>92</v>
      </c>
      <c r="J41" s="2">
        <v>105.22</v>
      </c>
      <c r="K41" s="2">
        <v>2</v>
      </c>
      <c r="L41" s="5">
        <v>43172.743863368058</v>
      </c>
      <c r="M41" s="2">
        <v>4563</v>
      </c>
      <c r="N41" s="2" t="s">
        <v>45</v>
      </c>
      <c r="O41" s="2">
        <v>9007</v>
      </c>
      <c r="P41" s="2">
        <v>0.5</v>
      </c>
      <c r="Q41" s="2">
        <v>9003</v>
      </c>
      <c r="R41" s="2">
        <v>0.4</v>
      </c>
      <c r="S41" s="2">
        <v>9007</v>
      </c>
      <c r="T41" s="2">
        <v>0.5</v>
      </c>
      <c r="U41" s="2">
        <v>9003</v>
      </c>
      <c r="V41" s="2">
        <v>0.5</v>
      </c>
      <c r="W41" s="2">
        <f t="shared" si="0"/>
        <v>0.5</v>
      </c>
      <c r="Z41" s="2">
        <f t="shared" si="1"/>
        <v>0</v>
      </c>
      <c r="AA41" s="2">
        <f t="shared" si="2"/>
        <v>-1.6451309388290487</v>
      </c>
      <c r="AB41" s="2">
        <f t="shared" si="3"/>
        <v>1</v>
      </c>
      <c r="AC41" s="2">
        <f t="shared" si="4"/>
        <v>0.5</v>
      </c>
      <c r="AD41" s="2">
        <f t="shared" si="5"/>
        <v>-0.26892104545722312</v>
      </c>
      <c r="AE41" s="2">
        <f t="shared" si="6"/>
        <v>3.0295927958992062</v>
      </c>
    </row>
    <row r="42" spans="1:31" x14ac:dyDescent="0.25">
      <c r="A42" s="2">
        <v>2</v>
      </c>
      <c r="B42" s="5">
        <v>43172.744656469906</v>
      </c>
      <c r="C42" s="2">
        <v>36735</v>
      </c>
      <c r="D42" s="2">
        <v>0</v>
      </c>
      <c r="E42" s="2">
        <v>36694</v>
      </c>
      <c r="F42" s="2">
        <v>37</v>
      </c>
      <c r="G42" s="2" t="s">
        <v>45</v>
      </c>
      <c r="H42" s="2">
        <v>98.61</v>
      </c>
      <c r="I42" s="2">
        <v>92</v>
      </c>
      <c r="J42" s="2">
        <v>105.21</v>
      </c>
      <c r="K42" s="2">
        <v>2</v>
      </c>
      <c r="L42" s="5">
        <v>43172.744656469906</v>
      </c>
      <c r="M42" s="2">
        <v>36735</v>
      </c>
      <c r="N42" s="2" t="s">
        <v>45</v>
      </c>
      <c r="O42" s="2">
        <v>9007</v>
      </c>
      <c r="P42" s="2">
        <v>0.5</v>
      </c>
      <c r="Q42" s="2">
        <v>9003</v>
      </c>
      <c r="R42" s="2">
        <v>0.4</v>
      </c>
      <c r="S42" s="2">
        <v>9007</v>
      </c>
      <c r="T42" s="2">
        <v>0.5</v>
      </c>
      <c r="U42" s="2">
        <v>9003</v>
      </c>
      <c r="V42" s="2">
        <v>0.5</v>
      </c>
      <c r="W42" s="2">
        <f t="shared" si="0"/>
        <v>0.45</v>
      </c>
      <c r="Z42" s="2">
        <f t="shared" si="1"/>
        <v>0</v>
      </c>
      <c r="AA42" s="2">
        <f t="shared" si="2"/>
        <v>-1.6451309388290487</v>
      </c>
      <c r="AB42" s="2">
        <f t="shared" si="3"/>
        <v>1</v>
      </c>
      <c r="AC42" s="2">
        <f t="shared" si="4"/>
        <v>0.44999999999997159</v>
      </c>
      <c r="AD42" s="2">
        <f t="shared" si="5"/>
        <v>-0.47188032504725907</v>
      </c>
      <c r="AE42" s="2">
        <f t="shared" si="6"/>
        <v>2.8266335163091703</v>
      </c>
    </row>
    <row r="43" spans="1:31" x14ac:dyDescent="0.25">
      <c r="B43" s="5"/>
      <c r="L43" s="5"/>
    </row>
    <row r="44" spans="1:31" x14ac:dyDescent="0.25">
      <c r="B44" s="5"/>
      <c r="L44" s="5"/>
    </row>
    <row r="45" spans="1:31" x14ac:dyDescent="0.25">
      <c r="B45" s="5"/>
      <c r="L45" s="5"/>
    </row>
    <row r="46" spans="1:31" x14ac:dyDescent="0.25">
      <c r="B46" s="5"/>
      <c r="L46" s="5"/>
    </row>
    <row r="47" spans="1:31" x14ac:dyDescent="0.25">
      <c r="B47" s="5"/>
      <c r="L47" s="5"/>
    </row>
    <row r="48" spans="1:31" x14ac:dyDescent="0.25">
      <c r="B48" s="5"/>
      <c r="L48" s="5"/>
    </row>
    <row r="49" spans="2:12" x14ac:dyDescent="0.25">
      <c r="B49" s="5"/>
      <c r="L49" s="5"/>
    </row>
    <row r="50" spans="2:12" x14ac:dyDescent="0.25">
      <c r="B50" s="5"/>
      <c r="L50" s="5"/>
    </row>
    <row r="51" spans="2:12" x14ac:dyDescent="0.25">
      <c r="B51" s="5"/>
      <c r="L51" s="5"/>
    </row>
    <row r="52" spans="2:12" x14ac:dyDescent="0.25">
      <c r="B52" s="5"/>
      <c r="L52" s="5"/>
    </row>
    <row r="53" spans="2:12" x14ac:dyDescent="0.25">
      <c r="B53" s="5"/>
      <c r="L53" s="5"/>
    </row>
    <row r="54" spans="2:12" x14ac:dyDescent="0.25">
      <c r="B54" s="5"/>
      <c r="L54" s="5"/>
    </row>
    <row r="55" spans="2:12" x14ac:dyDescent="0.25">
      <c r="B55" s="5"/>
      <c r="L55" s="5"/>
    </row>
    <row r="56" spans="2:12" x14ac:dyDescent="0.25">
      <c r="B56" s="5"/>
      <c r="L56" s="5"/>
    </row>
    <row r="57" spans="2:12" x14ac:dyDescent="0.25">
      <c r="B57" s="5"/>
      <c r="L57" s="5"/>
    </row>
    <row r="58" spans="2:12" x14ac:dyDescent="0.25">
      <c r="B58" s="5"/>
      <c r="L58" s="5"/>
    </row>
    <row r="59" spans="2:12" x14ac:dyDescent="0.25">
      <c r="B59" s="5"/>
      <c r="L59" s="5"/>
    </row>
    <row r="60" spans="2:12" x14ac:dyDescent="0.25">
      <c r="B60" s="5"/>
      <c r="L60" s="5"/>
    </row>
    <row r="61" spans="2:12" x14ac:dyDescent="0.25">
      <c r="B61" s="5"/>
      <c r="L61" s="5"/>
    </row>
    <row r="62" spans="2:12" x14ac:dyDescent="0.25">
      <c r="B62" s="5"/>
      <c r="L62" s="5"/>
    </row>
    <row r="63" spans="2:12" x14ac:dyDescent="0.25">
      <c r="B63" s="5"/>
      <c r="L63" s="5"/>
    </row>
    <row r="64" spans="2:12" x14ac:dyDescent="0.25">
      <c r="B64" s="5"/>
      <c r="L64" s="5"/>
    </row>
    <row r="65" spans="2:12" x14ac:dyDescent="0.25">
      <c r="B65" s="5"/>
      <c r="L65" s="5"/>
    </row>
    <row r="66" spans="2:12" x14ac:dyDescent="0.25">
      <c r="B66" s="5"/>
      <c r="L66" s="5"/>
    </row>
    <row r="67" spans="2:12" x14ac:dyDescent="0.25">
      <c r="B67" s="5"/>
      <c r="L67" s="5"/>
    </row>
    <row r="68" spans="2:12" x14ac:dyDescent="0.25">
      <c r="B68" s="5"/>
      <c r="L68" s="5"/>
    </row>
    <row r="69" spans="2:12" x14ac:dyDescent="0.25">
      <c r="B69" s="5"/>
      <c r="L69" s="5"/>
    </row>
    <row r="70" spans="2:12" x14ac:dyDescent="0.25">
      <c r="B70" s="5"/>
      <c r="L70" s="5"/>
    </row>
    <row r="71" spans="2:12" x14ac:dyDescent="0.25">
      <c r="B71" s="5"/>
      <c r="L71" s="5"/>
    </row>
    <row r="72" spans="2:12" x14ac:dyDescent="0.25">
      <c r="B72" s="5"/>
      <c r="L72" s="5"/>
    </row>
    <row r="73" spans="2:12" x14ac:dyDescent="0.25">
      <c r="B73" s="5"/>
      <c r="L73" s="5"/>
    </row>
    <row r="74" spans="2:12" x14ac:dyDescent="0.25">
      <c r="B74" s="5"/>
      <c r="L74" s="5"/>
    </row>
    <row r="75" spans="2:12" x14ac:dyDescent="0.25">
      <c r="B75" s="5"/>
      <c r="L75" s="5"/>
    </row>
    <row r="76" spans="2:12" x14ac:dyDescent="0.25">
      <c r="B76" s="5"/>
      <c r="L76" s="5"/>
    </row>
    <row r="77" spans="2:12" x14ac:dyDescent="0.25">
      <c r="B77" s="5"/>
      <c r="L77" s="5"/>
    </row>
    <row r="78" spans="2:12" x14ac:dyDescent="0.25">
      <c r="B78" s="5"/>
      <c r="L78" s="5"/>
    </row>
    <row r="79" spans="2:12" x14ac:dyDescent="0.25">
      <c r="B79" s="5"/>
      <c r="L79" s="5"/>
    </row>
    <row r="80" spans="2:12" x14ac:dyDescent="0.25">
      <c r="B80" s="5"/>
      <c r="L80" s="5"/>
    </row>
    <row r="81" spans="2:12" x14ac:dyDescent="0.25">
      <c r="B81" s="5"/>
      <c r="L81" s="5"/>
    </row>
    <row r="82" spans="2:12" x14ac:dyDescent="0.25">
      <c r="B82" s="5"/>
      <c r="L82" s="5"/>
    </row>
    <row r="83" spans="2:12" x14ac:dyDescent="0.25">
      <c r="B83" s="5"/>
      <c r="L83" s="5"/>
    </row>
    <row r="84" spans="2:12" x14ac:dyDescent="0.25">
      <c r="B84" s="5"/>
      <c r="L84" s="5"/>
    </row>
    <row r="85" spans="2:12" x14ac:dyDescent="0.25">
      <c r="B85" s="5"/>
      <c r="L85" s="5"/>
    </row>
    <row r="86" spans="2:12" x14ac:dyDescent="0.25">
      <c r="B86" s="5"/>
      <c r="L86" s="5"/>
    </row>
    <row r="87" spans="2:12" x14ac:dyDescent="0.25">
      <c r="B87" s="5"/>
      <c r="L87" s="5"/>
    </row>
    <row r="88" spans="2:12" x14ac:dyDescent="0.25">
      <c r="B88" s="5"/>
      <c r="L88" s="5"/>
    </row>
    <row r="89" spans="2:12" x14ac:dyDescent="0.25">
      <c r="B89" s="5"/>
      <c r="L89" s="5"/>
    </row>
    <row r="90" spans="2:12" x14ac:dyDescent="0.25">
      <c r="B90" s="5"/>
      <c r="L90" s="5"/>
    </row>
    <row r="91" spans="2:12" x14ac:dyDescent="0.25">
      <c r="B91" s="5"/>
      <c r="L91" s="5"/>
    </row>
    <row r="92" spans="2:12" x14ac:dyDescent="0.25">
      <c r="B92" s="5"/>
      <c r="L92" s="5"/>
    </row>
    <row r="93" spans="2:12" x14ac:dyDescent="0.25">
      <c r="B93" s="5"/>
      <c r="L93" s="5"/>
    </row>
    <row r="94" spans="2:12" x14ac:dyDescent="0.25">
      <c r="B94" s="5"/>
      <c r="L94" s="5"/>
    </row>
    <row r="95" spans="2:12" x14ac:dyDescent="0.25">
      <c r="B95" s="5"/>
      <c r="L95" s="5"/>
    </row>
    <row r="96" spans="2:12" x14ac:dyDescent="0.25">
      <c r="B96" s="5"/>
      <c r="L96" s="5"/>
    </row>
    <row r="97" spans="2:12" x14ac:dyDescent="0.25">
      <c r="B97" s="5"/>
      <c r="L97" s="5"/>
    </row>
    <row r="98" spans="2:12" x14ac:dyDescent="0.25">
      <c r="B98" s="5"/>
      <c r="L98" s="5"/>
    </row>
    <row r="99" spans="2:12" x14ac:dyDescent="0.25">
      <c r="B99" s="5"/>
      <c r="L99" s="7"/>
    </row>
    <row r="100" spans="2:12" x14ac:dyDescent="0.25">
      <c r="B100" s="5"/>
      <c r="L100" s="7"/>
    </row>
    <row r="101" spans="2:12" x14ac:dyDescent="0.25">
      <c r="B101" s="5"/>
      <c r="L101" s="7"/>
    </row>
    <row r="102" spans="2:12" x14ac:dyDescent="0.25">
      <c r="B102" s="5"/>
      <c r="L102" s="7"/>
    </row>
    <row r="103" spans="2:12" x14ac:dyDescent="0.25">
      <c r="B103" s="5"/>
      <c r="L103" s="7"/>
    </row>
    <row r="104" spans="2:12" x14ac:dyDescent="0.25">
      <c r="B104" s="5"/>
      <c r="L104" s="7"/>
    </row>
    <row r="105" spans="2:12" x14ac:dyDescent="0.25">
      <c r="B105" s="5"/>
      <c r="L105" s="7"/>
    </row>
    <row r="106" spans="2:12" x14ac:dyDescent="0.25">
      <c r="B106" s="5"/>
      <c r="L106" s="7"/>
    </row>
    <row r="107" spans="2:12" x14ac:dyDescent="0.25">
      <c r="B107" s="5"/>
      <c r="L107" s="7"/>
    </row>
    <row r="108" spans="2:12" x14ac:dyDescent="0.25">
      <c r="B108" s="5"/>
      <c r="L108" s="7"/>
    </row>
    <row r="109" spans="2:12" x14ac:dyDescent="0.25">
      <c r="B109" s="5"/>
      <c r="L109" s="7"/>
    </row>
    <row r="110" spans="2:12" x14ac:dyDescent="0.25">
      <c r="B110" s="5"/>
      <c r="L110" s="7"/>
    </row>
    <row r="111" spans="2:12" x14ac:dyDescent="0.25">
      <c r="B111" s="5"/>
      <c r="L111" s="7"/>
    </row>
    <row r="112" spans="2:12" x14ac:dyDescent="0.25">
      <c r="B112" s="5"/>
      <c r="L112" s="7"/>
    </row>
    <row r="113" spans="2:12" x14ac:dyDescent="0.25">
      <c r="B113" s="5"/>
      <c r="L113" s="7"/>
    </row>
    <row r="114" spans="2:12" x14ac:dyDescent="0.25">
      <c r="B114" s="5"/>
      <c r="L114" s="7"/>
    </row>
    <row r="115" spans="2:12" x14ac:dyDescent="0.25">
      <c r="B115" s="5"/>
      <c r="L115" s="7"/>
    </row>
    <row r="116" spans="2:12" x14ac:dyDescent="0.25">
      <c r="B116" s="5"/>
      <c r="L116" s="7"/>
    </row>
    <row r="117" spans="2:12" x14ac:dyDescent="0.25">
      <c r="B117" s="5"/>
      <c r="L117" s="7"/>
    </row>
    <row r="118" spans="2:12" x14ac:dyDescent="0.25">
      <c r="B118" s="5"/>
      <c r="L118" s="7"/>
    </row>
    <row r="119" spans="2:12" x14ac:dyDescent="0.25">
      <c r="B119" s="5"/>
      <c r="L119" s="7"/>
    </row>
    <row r="120" spans="2:12" x14ac:dyDescent="0.25">
      <c r="B120" s="5"/>
      <c r="L120" s="7"/>
    </row>
    <row r="121" spans="2:12" x14ac:dyDescent="0.25">
      <c r="B121" s="5"/>
      <c r="L121" s="7"/>
    </row>
    <row r="122" spans="2:12" x14ac:dyDescent="0.25">
      <c r="B122" s="5"/>
      <c r="L122" s="7"/>
    </row>
    <row r="123" spans="2:12" x14ac:dyDescent="0.25">
      <c r="B123" s="5"/>
      <c r="L123" s="7"/>
    </row>
    <row r="124" spans="2:12" x14ac:dyDescent="0.25">
      <c r="B124" s="5"/>
      <c r="L124" s="7"/>
    </row>
    <row r="125" spans="2:12" x14ac:dyDescent="0.25">
      <c r="B125" s="5"/>
      <c r="L125" s="7"/>
    </row>
    <row r="126" spans="2:12" x14ac:dyDescent="0.25">
      <c r="B126" s="5"/>
      <c r="L126" s="7"/>
    </row>
    <row r="127" spans="2:12" x14ac:dyDescent="0.25">
      <c r="B127" s="5"/>
      <c r="L127" s="7"/>
    </row>
    <row r="128" spans="2:12" x14ac:dyDescent="0.25">
      <c r="B128" s="5"/>
      <c r="L128" s="7"/>
    </row>
    <row r="129" spans="2:12" x14ac:dyDescent="0.25">
      <c r="B129" s="5"/>
      <c r="L129" s="7"/>
    </row>
    <row r="130" spans="2:12" x14ac:dyDescent="0.25">
      <c r="B130" s="5"/>
      <c r="L130" s="7"/>
    </row>
    <row r="131" spans="2:12" x14ac:dyDescent="0.25">
      <c r="B131" s="5"/>
      <c r="L131" s="7"/>
    </row>
    <row r="132" spans="2:12" x14ac:dyDescent="0.25">
      <c r="B132" s="5"/>
      <c r="L132" s="7"/>
    </row>
    <row r="133" spans="2:12" x14ac:dyDescent="0.25">
      <c r="B133" s="5"/>
      <c r="L133" s="7"/>
    </row>
    <row r="134" spans="2:12" x14ac:dyDescent="0.25">
      <c r="B134" s="5"/>
      <c r="L134" s="7"/>
    </row>
    <row r="135" spans="2:12" x14ac:dyDescent="0.25">
      <c r="B135" s="5"/>
      <c r="L135" s="7"/>
    </row>
    <row r="136" spans="2:12" x14ac:dyDescent="0.25">
      <c r="B136" s="5"/>
      <c r="L136" s="7"/>
    </row>
    <row r="137" spans="2:12" x14ac:dyDescent="0.25">
      <c r="B137" s="5"/>
      <c r="L137" s="7"/>
    </row>
    <row r="138" spans="2:12" x14ac:dyDescent="0.25">
      <c r="B138" s="5"/>
      <c r="L138" s="7"/>
    </row>
    <row r="139" spans="2:12" x14ac:dyDescent="0.25">
      <c r="B139" s="5"/>
      <c r="L139" s="7"/>
    </row>
    <row r="140" spans="2:12" x14ac:dyDescent="0.25">
      <c r="B140" s="5"/>
      <c r="L140" s="7"/>
    </row>
    <row r="141" spans="2:12" x14ac:dyDescent="0.25">
      <c r="B141" s="5"/>
      <c r="L141" s="7"/>
    </row>
    <row r="142" spans="2:12" x14ac:dyDescent="0.25">
      <c r="B142" s="5"/>
      <c r="L142" s="7"/>
    </row>
    <row r="143" spans="2:12" x14ac:dyDescent="0.25">
      <c r="B143" s="5"/>
      <c r="L143" s="7"/>
    </row>
    <row r="144" spans="2:12" x14ac:dyDescent="0.25">
      <c r="B144" s="5"/>
      <c r="L144" s="7"/>
    </row>
    <row r="145" spans="2:12" x14ac:dyDescent="0.25">
      <c r="B145" s="5"/>
      <c r="L145" s="7"/>
    </row>
    <row r="146" spans="2:12" x14ac:dyDescent="0.25">
      <c r="B146" s="5"/>
      <c r="L146" s="7"/>
    </row>
    <row r="147" spans="2:12" x14ac:dyDescent="0.25">
      <c r="B147" s="5"/>
      <c r="L147" s="7"/>
    </row>
    <row r="148" spans="2:12" x14ac:dyDescent="0.25">
      <c r="B148" s="5"/>
      <c r="L148" s="7"/>
    </row>
    <row r="149" spans="2:12" x14ac:dyDescent="0.25">
      <c r="B149" s="5"/>
      <c r="L149" s="7"/>
    </row>
    <row r="150" spans="2:12" x14ac:dyDescent="0.25">
      <c r="B150" s="5"/>
      <c r="L150" s="7"/>
    </row>
    <row r="151" spans="2:12" x14ac:dyDescent="0.25">
      <c r="B151" s="5"/>
      <c r="L151" s="7"/>
    </row>
    <row r="152" spans="2:12" x14ac:dyDescent="0.25">
      <c r="B152" s="5"/>
      <c r="L152" s="7"/>
    </row>
    <row r="153" spans="2:12" x14ac:dyDescent="0.25">
      <c r="B153" s="5"/>
      <c r="L153" s="7"/>
    </row>
    <row r="154" spans="2:12" x14ac:dyDescent="0.25">
      <c r="B154" s="5"/>
      <c r="L154" s="7"/>
    </row>
    <row r="155" spans="2:12" x14ac:dyDescent="0.25">
      <c r="B155" s="5"/>
      <c r="L155" s="7"/>
    </row>
    <row r="156" spans="2:12" x14ac:dyDescent="0.25">
      <c r="B156" s="5"/>
      <c r="L156" s="7"/>
    </row>
    <row r="157" spans="2:12" x14ac:dyDescent="0.25">
      <c r="B157" s="5"/>
      <c r="L157" s="7"/>
    </row>
    <row r="158" spans="2:12" x14ac:dyDescent="0.25">
      <c r="B158" s="5"/>
      <c r="L158" s="7"/>
    </row>
    <row r="159" spans="2:12" x14ac:dyDescent="0.25">
      <c r="B159" s="5"/>
      <c r="L159" s="7"/>
    </row>
    <row r="160" spans="2:12" x14ac:dyDescent="0.25">
      <c r="B160" s="5"/>
      <c r="L160" s="7"/>
    </row>
    <row r="161" spans="2:12" x14ac:dyDescent="0.25">
      <c r="B161" s="5"/>
      <c r="L161" s="7"/>
    </row>
    <row r="162" spans="2:12" x14ac:dyDescent="0.25">
      <c r="B162" s="5"/>
      <c r="L162" s="7"/>
    </row>
    <row r="163" spans="2:12" x14ac:dyDescent="0.25">
      <c r="B163" s="5"/>
      <c r="L163" s="7"/>
    </row>
    <row r="164" spans="2:12" x14ac:dyDescent="0.25">
      <c r="B164" s="5"/>
      <c r="L164" s="7"/>
    </row>
    <row r="165" spans="2:12" x14ac:dyDescent="0.25">
      <c r="B165" s="5"/>
      <c r="L165" s="7"/>
    </row>
    <row r="166" spans="2:12" x14ac:dyDescent="0.25">
      <c r="B166" s="5"/>
      <c r="L166" s="7"/>
    </row>
    <row r="167" spans="2:12" x14ac:dyDescent="0.25">
      <c r="B167" s="5"/>
      <c r="L167" s="7"/>
    </row>
    <row r="168" spans="2:12" x14ac:dyDescent="0.25">
      <c r="B168" s="5"/>
      <c r="L168" s="7"/>
    </row>
    <row r="169" spans="2:12" x14ac:dyDescent="0.25">
      <c r="B169" s="5"/>
      <c r="L169" s="7"/>
    </row>
    <row r="170" spans="2:12" x14ac:dyDescent="0.25">
      <c r="B170" s="5"/>
      <c r="L170" s="7"/>
    </row>
    <row r="171" spans="2:12" x14ac:dyDescent="0.25">
      <c r="B171" s="5"/>
      <c r="L171" s="7"/>
    </row>
    <row r="172" spans="2:12" x14ac:dyDescent="0.25">
      <c r="B172" s="5"/>
      <c r="L172" s="7"/>
    </row>
    <row r="173" spans="2:12" x14ac:dyDescent="0.25">
      <c r="B173" s="5"/>
      <c r="L173" s="7"/>
    </row>
    <row r="174" spans="2:12" x14ac:dyDescent="0.25">
      <c r="B174" s="5"/>
      <c r="L174" s="7"/>
    </row>
    <row r="175" spans="2:12" x14ac:dyDescent="0.25">
      <c r="B175" s="5"/>
      <c r="L175" s="7"/>
    </row>
    <row r="176" spans="2:12" x14ac:dyDescent="0.25">
      <c r="B176" s="5"/>
      <c r="L176" s="7"/>
    </row>
    <row r="177" spans="2:12" x14ac:dyDescent="0.25">
      <c r="B177" s="5"/>
      <c r="L177" s="7"/>
    </row>
    <row r="178" spans="2:12" x14ac:dyDescent="0.25">
      <c r="B178" s="5"/>
      <c r="L178" s="7"/>
    </row>
    <row r="179" spans="2:12" x14ac:dyDescent="0.25">
      <c r="B179" s="5"/>
      <c r="L179" s="7"/>
    </row>
    <row r="180" spans="2:12" x14ac:dyDescent="0.25">
      <c r="B180" s="5"/>
      <c r="L180" s="7"/>
    </row>
    <row r="181" spans="2:12" x14ac:dyDescent="0.25">
      <c r="B181" s="5"/>
      <c r="L181" s="7"/>
    </row>
    <row r="182" spans="2:12" x14ac:dyDescent="0.25">
      <c r="B182" s="5"/>
      <c r="L182" s="7"/>
    </row>
    <row r="183" spans="2:12" x14ac:dyDescent="0.25">
      <c r="B183" s="5"/>
      <c r="L183" s="7"/>
    </row>
    <row r="184" spans="2:12" x14ac:dyDescent="0.25">
      <c r="B184" s="5"/>
      <c r="L184" s="7"/>
    </row>
    <row r="185" spans="2:12" x14ac:dyDescent="0.25">
      <c r="B185" s="5"/>
      <c r="L185" s="7"/>
    </row>
    <row r="186" spans="2:12" x14ac:dyDescent="0.25">
      <c r="B186" s="5"/>
      <c r="L186" s="7"/>
    </row>
    <row r="187" spans="2:12" x14ac:dyDescent="0.25">
      <c r="B187" s="5"/>
      <c r="L187" s="7"/>
    </row>
    <row r="188" spans="2:12" x14ac:dyDescent="0.25">
      <c r="B188" s="5"/>
      <c r="L188" s="7"/>
    </row>
    <row r="189" spans="2:12" x14ac:dyDescent="0.25">
      <c r="B189" s="5"/>
      <c r="L189" s="7"/>
    </row>
    <row r="190" spans="2:12" x14ac:dyDescent="0.25">
      <c r="B190" s="5"/>
      <c r="L190" s="7"/>
    </row>
    <row r="191" spans="2:12" x14ac:dyDescent="0.25">
      <c r="B191" s="5"/>
      <c r="L191" s="7"/>
    </row>
    <row r="192" spans="2:12" x14ac:dyDescent="0.25">
      <c r="B192" s="5"/>
      <c r="L192" s="7"/>
    </row>
    <row r="193" spans="2:12" x14ac:dyDescent="0.25">
      <c r="B193" s="5"/>
      <c r="L193" s="7"/>
    </row>
    <row r="194" spans="2:12" x14ac:dyDescent="0.25">
      <c r="B194" s="5"/>
      <c r="L194" s="7"/>
    </row>
    <row r="195" spans="2:12" x14ac:dyDescent="0.25">
      <c r="B195" s="5"/>
      <c r="L195" s="7"/>
    </row>
    <row r="196" spans="2:12" x14ac:dyDescent="0.25">
      <c r="B196" s="5"/>
      <c r="L196" s="7"/>
    </row>
    <row r="197" spans="2:12" x14ac:dyDescent="0.25">
      <c r="B197" s="5"/>
      <c r="L197" s="7"/>
    </row>
    <row r="198" spans="2:12" x14ac:dyDescent="0.25">
      <c r="B198" s="5"/>
      <c r="L198" s="7"/>
    </row>
    <row r="199" spans="2:12" x14ac:dyDescent="0.25">
      <c r="B199" s="5"/>
      <c r="L199" s="7"/>
    </row>
    <row r="200" spans="2:12" x14ac:dyDescent="0.25">
      <c r="B200" s="5"/>
      <c r="L200" s="7"/>
    </row>
    <row r="201" spans="2:12" x14ac:dyDescent="0.25">
      <c r="B201" s="5"/>
      <c r="L201" s="7"/>
    </row>
    <row r="202" spans="2:12" x14ac:dyDescent="0.25">
      <c r="B202" s="5"/>
      <c r="L202" s="7"/>
    </row>
    <row r="203" spans="2:12" x14ac:dyDescent="0.25">
      <c r="B203" s="5"/>
      <c r="L203" s="7"/>
    </row>
    <row r="204" spans="2:12" x14ac:dyDescent="0.25">
      <c r="B204" s="5"/>
      <c r="L204" s="7"/>
    </row>
    <row r="205" spans="2:12" x14ac:dyDescent="0.25">
      <c r="B205" s="5"/>
      <c r="L205" s="7"/>
    </row>
    <row r="206" spans="2:12" x14ac:dyDescent="0.25">
      <c r="B206" s="5"/>
      <c r="L206" s="7"/>
    </row>
    <row r="207" spans="2:12" x14ac:dyDescent="0.25">
      <c r="B207" s="5"/>
      <c r="L207" s="7"/>
    </row>
    <row r="208" spans="2:12" x14ac:dyDescent="0.25">
      <c r="B208" s="5"/>
      <c r="L208" s="7"/>
    </row>
    <row r="209" spans="2:12" x14ac:dyDescent="0.25">
      <c r="B209" s="5"/>
      <c r="L209" s="7"/>
    </row>
    <row r="210" spans="2:12" x14ac:dyDescent="0.25">
      <c r="B210" s="5"/>
      <c r="L210" s="7"/>
    </row>
    <row r="211" spans="2:12" x14ac:dyDescent="0.25">
      <c r="B211" s="5"/>
      <c r="L211" s="7"/>
    </row>
    <row r="212" spans="2:12" x14ac:dyDescent="0.25">
      <c r="B212" s="5"/>
      <c r="L212" s="7"/>
    </row>
    <row r="213" spans="2:12" x14ac:dyDescent="0.25">
      <c r="B213" s="5"/>
      <c r="L213" s="7"/>
    </row>
    <row r="214" spans="2:12" x14ac:dyDescent="0.25">
      <c r="B214" s="5"/>
      <c r="L214" s="7"/>
    </row>
    <row r="215" spans="2:12" x14ac:dyDescent="0.25">
      <c r="B215" s="5"/>
      <c r="L215" s="7"/>
    </row>
    <row r="216" spans="2:12" x14ac:dyDescent="0.25">
      <c r="B216" s="5"/>
    </row>
    <row r="217" spans="2:12" x14ac:dyDescent="0.25">
      <c r="B217" s="5"/>
    </row>
    <row r="218" spans="2:12" x14ac:dyDescent="0.25">
      <c r="B218" s="5"/>
    </row>
    <row r="219" spans="2:12" x14ac:dyDescent="0.25">
      <c r="B219" s="5"/>
    </row>
    <row r="220" spans="2:12" x14ac:dyDescent="0.25">
      <c r="B220" s="5"/>
    </row>
    <row r="221" spans="2:12" x14ac:dyDescent="0.25">
      <c r="B221" s="5"/>
    </row>
    <row r="222" spans="2:12" x14ac:dyDescent="0.25">
      <c r="B222" s="5"/>
    </row>
    <row r="223" spans="2:12" x14ac:dyDescent="0.25">
      <c r="B223" s="5"/>
    </row>
    <row r="224" spans="2:12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  <row r="256" spans="2:2" x14ac:dyDescent="0.25">
      <c r="B256" s="5"/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</sheetData>
  <mergeCells count="2">
    <mergeCell ref="O2:R2"/>
    <mergeCell ref="S2:V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78"/>
  <sheetViews>
    <sheetView tabSelected="1" topLeftCell="D1" zoomScale="85" zoomScaleNormal="85" workbookViewId="0">
      <selection activeCell="O3" sqref="O3"/>
    </sheetView>
  </sheetViews>
  <sheetFormatPr defaultRowHeight="15" x14ac:dyDescent="0.25"/>
  <cols>
    <col min="1" max="13" width="9.140625" style="2"/>
    <col min="14" max="14" width="14.5703125" style="2" bestFit="1" customWidth="1"/>
    <col min="15" max="15" width="16.5703125" style="2" bestFit="1" customWidth="1"/>
    <col min="16" max="18" width="9.140625" style="2"/>
    <col min="19" max="19" width="16.5703125" style="2" bestFit="1" customWidth="1"/>
    <col min="20" max="22" width="9.140625" style="2"/>
    <col min="23" max="23" width="14" style="2" bestFit="1" customWidth="1"/>
    <col min="24" max="24" width="20.28515625" style="2" bestFit="1" customWidth="1"/>
    <col min="25" max="25" width="9.140625" style="2"/>
    <col min="26" max="26" width="14.28515625" style="2" bestFit="1" customWidth="1"/>
    <col min="27" max="27" width="22.42578125" style="2" bestFit="1" customWidth="1"/>
    <col min="28" max="28" width="18" style="2" bestFit="1" customWidth="1"/>
    <col min="29" max="29" width="18" style="2" customWidth="1"/>
    <col min="30" max="30" width="19.85546875" style="2" bestFit="1" customWidth="1"/>
    <col min="31" max="31" width="15.42578125" style="2" bestFit="1" customWidth="1"/>
    <col min="32" max="16384" width="9.140625" style="2"/>
  </cols>
  <sheetData>
    <row r="1" spans="1:31" x14ac:dyDescent="0.25">
      <c r="J1" s="2" t="s">
        <v>10</v>
      </c>
    </row>
    <row r="2" spans="1:31" x14ac:dyDescent="0.25">
      <c r="A2" s="3" t="s">
        <v>0</v>
      </c>
      <c r="B2" s="4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O2" s="18" t="s">
        <v>8</v>
      </c>
      <c r="P2" s="18"/>
      <c r="Q2" s="18"/>
      <c r="R2" s="18"/>
      <c r="S2" s="19" t="s">
        <v>9</v>
      </c>
      <c r="T2" s="19"/>
      <c r="U2" s="19"/>
      <c r="V2" s="19"/>
      <c r="W2" s="6" t="s">
        <v>24</v>
      </c>
      <c r="X2" s="3" t="s">
        <v>18</v>
      </c>
      <c r="Z2" s="6" t="s">
        <v>48</v>
      </c>
      <c r="AA2" s="2" t="s">
        <v>23</v>
      </c>
      <c r="AB2" s="2" t="s">
        <v>25</v>
      </c>
      <c r="AC2" s="6" t="s">
        <v>48</v>
      </c>
      <c r="AD2" s="2" t="s">
        <v>22</v>
      </c>
      <c r="AE2" s="8" t="s">
        <v>19</v>
      </c>
    </row>
    <row r="3" spans="1:31" x14ac:dyDescent="0.25">
      <c r="A3" s="2">
        <v>1</v>
      </c>
      <c r="B3" s="5">
        <v>43176.772063495373</v>
      </c>
      <c r="C3" s="2">
        <v>4463</v>
      </c>
      <c r="D3" s="2">
        <v>1</v>
      </c>
      <c r="E3" s="2">
        <v>4373</v>
      </c>
      <c r="F3" s="2">
        <v>15</v>
      </c>
      <c r="G3" s="2" t="s">
        <v>11</v>
      </c>
      <c r="H3" s="2">
        <v>69.19</v>
      </c>
      <c r="I3" s="2">
        <v>98.5</v>
      </c>
      <c r="J3" s="2">
        <v>0.15</v>
      </c>
      <c r="K3" s="2">
        <v>1</v>
      </c>
      <c r="L3" s="5">
        <v>43176.772063495373</v>
      </c>
      <c r="M3" s="2">
        <v>4463</v>
      </c>
      <c r="N3" s="2" t="s">
        <v>11</v>
      </c>
      <c r="O3" s="2">
        <v>9002</v>
      </c>
      <c r="P3" s="2">
        <v>0.3</v>
      </c>
      <c r="Q3" s="2">
        <v>9004</v>
      </c>
      <c r="R3" s="2">
        <v>0.4</v>
      </c>
      <c r="S3" s="2">
        <v>9002</v>
      </c>
      <c r="T3" s="2">
        <v>0.7</v>
      </c>
      <c r="U3" s="2">
        <v>9004</v>
      </c>
      <c r="V3" s="2">
        <v>0.6</v>
      </c>
      <c r="W3" s="2">
        <f>ROUND(AC3*T3 + AC3*V3 + Z3*P3+Z3*R3, 2)</f>
        <v>0.98</v>
      </c>
      <c r="X3" s="2" t="s">
        <v>14</v>
      </c>
      <c r="Y3" s="2">
        <f>AVERAGE(I3:I54)</f>
        <v>95.288461538461533</v>
      </c>
      <c r="Z3" s="2">
        <f>(I3-$Y$6)/($Y$7-$Y$6)</f>
        <v>1</v>
      </c>
      <c r="AA3" s="2">
        <f>(I3-$Y$3)/$Y$4</f>
        <v>1.4955619760090171</v>
      </c>
      <c r="AB3" s="2">
        <f>AA3+$Y$8+1</f>
        <v>4.4926297643324293</v>
      </c>
      <c r="AC3" s="2">
        <f>(J3-$Y$14)/($Y$15-$Y$14)</f>
        <v>0.21428571428571425</v>
      </c>
      <c r="AD3" s="2">
        <f>(J3-$Y$11)/$Y$12</f>
        <v>-0.61678929373487168</v>
      </c>
      <c r="AE3" s="2">
        <f>AD3+$Y$16+1</f>
        <v>2.0128329455014722</v>
      </c>
    </row>
    <row r="4" spans="1:31" x14ac:dyDescent="0.25">
      <c r="A4" s="2">
        <v>2</v>
      </c>
      <c r="B4" s="5">
        <v>43176.77219974537</v>
      </c>
      <c r="C4" s="2">
        <v>93</v>
      </c>
      <c r="D4" s="2">
        <v>1</v>
      </c>
      <c r="E4" s="2">
        <v>78</v>
      </c>
      <c r="F4" s="2">
        <v>8</v>
      </c>
      <c r="G4" s="2" t="s">
        <v>11</v>
      </c>
      <c r="H4" s="2">
        <v>69.19</v>
      </c>
      <c r="I4" s="2">
        <v>98.5</v>
      </c>
      <c r="J4" s="2">
        <v>0.15</v>
      </c>
      <c r="K4" s="2">
        <v>2</v>
      </c>
      <c r="L4" s="5">
        <v>43176.77219974537</v>
      </c>
      <c r="M4" s="2">
        <v>93</v>
      </c>
      <c r="N4" s="2" t="s">
        <v>11</v>
      </c>
      <c r="O4" s="2">
        <v>9002</v>
      </c>
      <c r="P4" s="2">
        <v>0.3</v>
      </c>
      <c r="Q4" s="2">
        <v>9004</v>
      </c>
      <c r="R4" s="2">
        <v>0.4</v>
      </c>
      <c r="S4" s="2">
        <v>9002</v>
      </c>
      <c r="T4" s="2">
        <v>0.7</v>
      </c>
      <c r="U4" s="2">
        <v>9004</v>
      </c>
      <c r="V4" s="2">
        <v>0.6</v>
      </c>
      <c r="W4" s="2">
        <f t="shared" ref="W4:W54" si="0">ROUND(AC4*T4 + AC4*V4 + Z4*P4+Z4*R4, 2)</f>
        <v>0.98</v>
      </c>
      <c r="X4" s="2" t="s">
        <v>15</v>
      </c>
      <c r="Y4" s="2">
        <f>STDEV(I3:I54)</f>
        <v>2.147379054199158</v>
      </c>
      <c r="Z4" s="2">
        <f t="shared" ref="Z4:Z54" si="1">(I4-$Y$6)/($Y$7-$Y$6)</f>
        <v>1</v>
      </c>
      <c r="AA4" s="2">
        <f t="shared" ref="AA4:AA54" si="2">(I4-$Y$3)/$Y$4</f>
        <v>1.4955619760090171</v>
      </c>
      <c r="AB4" s="2">
        <f t="shared" ref="AB4:AB54" si="3">AA4+$Y$8+1</f>
        <v>4.4926297643324293</v>
      </c>
      <c r="AC4" s="2">
        <f t="shared" ref="AC4:AC54" si="4">(J4-$Y$14)/($Y$15-$Y$14)</f>
        <v>0.21428571428571425</v>
      </c>
      <c r="AD4" s="2">
        <f t="shared" ref="AD4:AD54" si="5">(J4-$Y$11)/$Y$12</f>
        <v>-0.61678929373487168</v>
      </c>
      <c r="AE4" s="2">
        <f t="shared" ref="AE4:AE54" si="6">AD4+$Y$16+1</f>
        <v>2.0128329455014722</v>
      </c>
    </row>
    <row r="5" spans="1:31" x14ac:dyDescent="0.25">
      <c r="A5" s="2">
        <v>3</v>
      </c>
      <c r="B5" s="5">
        <v>43176.772443020833</v>
      </c>
      <c r="C5" s="2">
        <v>5256</v>
      </c>
      <c r="D5" s="2">
        <v>0</v>
      </c>
      <c r="E5" s="2">
        <v>5242</v>
      </c>
      <c r="F5" s="2">
        <v>7</v>
      </c>
      <c r="G5" s="2" t="s">
        <v>11</v>
      </c>
      <c r="H5" s="2">
        <v>10.210000000000001</v>
      </c>
      <c r="I5" s="2">
        <v>98.5</v>
      </c>
      <c r="J5" s="2">
        <v>0.16</v>
      </c>
      <c r="K5" s="2">
        <v>3</v>
      </c>
      <c r="L5" s="5">
        <v>43176.772443020833</v>
      </c>
      <c r="M5" s="2">
        <v>5256</v>
      </c>
      <c r="N5" s="2" t="s">
        <v>11</v>
      </c>
      <c r="O5" s="2">
        <v>9002</v>
      </c>
      <c r="P5" s="2">
        <v>0</v>
      </c>
      <c r="Q5" s="2">
        <v>9004</v>
      </c>
      <c r="R5" s="2">
        <v>0.1</v>
      </c>
      <c r="S5" s="2">
        <v>9002</v>
      </c>
      <c r="T5" s="2">
        <v>1</v>
      </c>
      <c r="U5" s="2">
        <v>9004</v>
      </c>
      <c r="V5" s="2">
        <v>0.9</v>
      </c>
      <c r="W5" s="2">
        <f t="shared" si="0"/>
        <v>0.64</v>
      </c>
      <c r="X5" s="1" t="s">
        <v>16</v>
      </c>
      <c r="Y5" s="2">
        <f>Y3/Y4</f>
        <v>44.374308928890223</v>
      </c>
      <c r="Z5" s="2">
        <f t="shared" si="1"/>
        <v>1</v>
      </c>
      <c r="AA5" s="2">
        <f t="shared" si="2"/>
        <v>1.4955619760090171</v>
      </c>
      <c r="AB5" s="2">
        <f t="shared" si="3"/>
        <v>4.4926297643324293</v>
      </c>
      <c r="AC5" s="2">
        <f t="shared" si="4"/>
        <v>0.28571428571428575</v>
      </c>
      <c r="AD5" s="2">
        <f t="shared" si="5"/>
        <v>-0.27917831190104719</v>
      </c>
      <c r="AE5" s="2">
        <f t="shared" si="6"/>
        <v>2.3504439273352968</v>
      </c>
    </row>
    <row r="6" spans="1:31" x14ac:dyDescent="0.25">
      <c r="A6" s="2">
        <v>4</v>
      </c>
      <c r="B6" s="5">
        <v>43176.772905439815</v>
      </c>
      <c r="C6" s="2">
        <v>90</v>
      </c>
      <c r="D6" s="2">
        <v>0</v>
      </c>
      <c r="E6" s="2">
        <v>77</v>
      </c>
      <c r="F6" s="2">
        <v>6</v>
      </c>
      <c r="G6" s="2" t="s">
        <v>12</v>
      </c>
      <c r="H6" s="2">
        <v>79.03</v>
      </c>
      <c r="I6" s="2">
        <v>98.5</v>
      </c>
      <c r="J6" s="2">
        <v>0.19</v>
      </c>
      <c r="K6" s="2">
        <v>4</v>
      </c>
      <c r="L6" s="5">
        <v>43176.772905439815</v>
      </c>
      <c r="M6" s="2">
        <v>90</v>
      </c>
      <c r="N6" s="2" t="s">
        <v>12</v>
      </c>
      <c r="O6" s="2">
        <v>9005</v>
      </c>
      <c r="P6" s="2">
        <v>0.4</v>
      </c>
      <c r="Q6" s="2">
        <v>9002</v>
      </c>
      <c r="R6" s="2">
        <v>0.4</v>
      </c>
      <c r="S6" s="2">
        <v>9005</v>
      </c>
      <c r="T6" s="2">
        <v>0.6</v>
      </c>
      <c r="U6" s="2">
        <v>9002</v>
      </c>
      <c r="V6" s="2">
        <v>0.6</v>
      </c>
      <c r="W6" s="2">
        <f t="shared" si="0"/>
        <v>1.4</v>
      </c>
      <c r="X6" s="2" t="s">
        <v>17</v>
      </c>
      <c r="Y6" s="2">
        <f>MIN(I3:I54)</f>
        <v>91</v>
      </c>
      <c r="Z6" s="2">
        <f t="shared" si="1"/>
        <v>1</v>
      </c>
      <c r="AA6" s="2">
        <f t="shared" si="2"/>
        <v>1.4955619760090171</v>
      </c>
      <c r="AB6" s="2">
        <f t="shared" si="3"/>
        <v>4.4926297643324293</v>
      </c>
      <c r="AC6" s="2">
        <f t="shared" si="4"/>
        <v>0.5</v>
      </c>
      <c r="AD6" s="2">
        <f t="shared" si="5"/>
        <v>0.73365463360042515</v>
      </c>
      <c r="AE6" s="2">
        <f t="shared" si="6"/>
        <v>3.363276872836769</v>
      </c>
    </row>
    <row r="7" spans="1:31" x14ac:dyDescent="0.25">
      <c r="A7" s="2">
        <v>5</v>
      </c>
      <c r="B7" s="5">
        <v>43176.773147048611</v>
      </c>
      <c r="C7" s="2">
        <v>13798</v>
      </c>
      <c r="D7" s="2">
        <v>0</v>
      </c>
      <c r="E7" s="2">
        <v>13783</v>
      </c>
      <c r="F7" s="2">
        <v>8</v>
      </c>
      <c r="G7" s="2" t="s">
        <v>12</v>
      </c>
      <c r="H7" s="2">
        <v>98.63</v>
      </c>
      <c r="I7" s="2">
        <v>98.5</v>
      </c>
      <c r="J7" s="2">
        <v>0.13</v>
      </c>
      <c r="K7" s="2">
        <v>5</v>
      </c>
      <c r="L7" s="5">
        <v>43176.773147048611</v>
      </c>
      <c r="M7" s="2">
        <v>13798</v>
      </c>
      <c r="N7" s="2" t="s">
        <v>12</v>
      </c>
      <c r="O7" s="2">
        <v>9005</v>
      </c>
      <c r="P7" s="2">
        <v>0.5</v>
      </c>
      <c r="Q7" s="2">
        <v>9002</v>
      </c>
      <c r="R7" s="2">
        <v>0.5</v>
      </c>
      <c r="S7" s="2">
        <v>9005</v>
      </c>
      <c r="T7" s="2">
        <v>0.5</v>
      </c>
      <c r="U7" s="2">
        <v>9002</v>
      </c>
      <c r="V7" s="2">
        <v>0.5</v>
      </c>
      <c r="W7" s="2">
        <f t="shared" si="0"/>
        <v>1.07</v>
      </c>
      <c r="X7" s="2" t="s">
        <v>49</v>
      </c>
      <c r="Y7" s="2">
        <f>MAX(I3:I54)</f>
        <v>98.5</v>
      </c>
      <c r="Z7" s="2">
        <f t="shared" si="1"/>
        <v>1</v>
      </c>
      <c r="AA7" s="2">
        <f t="shared" si="2"/>
        <v>1.4955619760090171</v>
      </c>
      <c r="AB7" s="2">
        <f t="shared" si="3"/>
        <v>4.4926297643324293</v>
      </c>
      <c r="AC7" s="2">
        <f t="shared" si="4"/>
        <v>7.142857142857148E-2</v>
      </c>
      <c r="AD7" s="2">
        <f t="shared" si="5"/>
        <v>-1.2920112574025195</v>
      </c>
      <c r="AE7" s="2">
        <f t="shared" si="6"/>
        <v>1.3376109818338244</v>
      </c>
    </row>
    <row r="8" spans="1:31" x14ac:dyDescent="0.25">
      <c r="A8" s="2">
        <v>6</v>
      </c>
      <c r="B8" s="5">
        <v>43176.773610046293</v>
      </c>
      <c r="C8" s="2">
        <v>10084</v>
      </c>
      <c r="D8" s="2">
        <v>0</v>
      </c>
      <c r="E8" s="2">
        <v>10067</v>
      </c>
      <c r="F8" s="2">
        <v>11</v>
      </c>
      <c r="G8" s="2" t="s">
        <v>13</v>
      </c>
      <c r="H8" s="2">
        <v>98.64</v>
      </c>
      <c r="I8" s="2">
        <v>98.5</v>
      </c>
      <c r="J8" s="2">
        <v>0.14000000000000001</v>
      </c>
      <c r="K8" s="2">
        <v>6</v>
      </c>
      <c r="L8" s="5">
        <v>43176.773610046293</v>
      </c>
      <c r="M8" s="2">
        <v>10084</v>
      </c>
      <c r="N8" s="2" t="s">
        <v>13</v>
      </c>
      <c r="O8" s="2">
        <v>9003</v>
      </c>
      <c r="P8" s="2">
        <v>0.5</v>
      </c>
      <c r="Q8" s="2">
        <v>9002</v>
      </c>
      <c r="R8" s="2">
        <v>0.5</v>
      </c>
      <c r="S8" s="2">
        <v>9003</v>
      </c>
      <c r="T8" s="2">
        <v>0.5</v>
      </c>
      <c r="U8" s="2">
        <v>9002</v>
      </c>
      <c r="V8" s="2">
        <v>0.5</v>
      </c>
      <c r="W8" s="2">
        <f t="shared" si="0"/>
        <v>1.1399999999999999</v>
      </c>
      <c r="X8" s="2" t="s">
        <v>20</v>
      </c>
      <c r="Y8" s="2">
        <f>-MIN(AA3:AA54)</f>
        <v>1.9970677883234123</v>
      </c>
      <c r="Z8" s="2">
        <f t="shared" si="1"/>
        <v>1</v>
      </c>
      <c r="AA8" s="2">
        <f t="shared" si="2"/>
        <v>1.4955619760090171</v>
      </c>
      <c r="AB8" s="2">
        <f t="shared" si="3"/>
        <v>4.4926297643324293</v>
      </c>
      <c r="AC8" s="2">
        <f t="shared" si="4"/>
        <v>0.14285714285714296</v>
      </c>
      <c r="AD8" s="2">
        <f t="shared" si="5"/>
        <v>-0.95440027556869522</v>
      </c>
      <c r="AE8" s="2">
        <f t="shared" si="6"/>
        <v>1.6752219636676489</v>
      </c>
    </row>
    <row r="9" spans="1:31" x14ac:dyDescent="0.25">
      <c r="A9" s="2">
        <v>7</v>
      </c>
      <c r="B9" s="5">
        <v>43176.774074849534</v>
      </c>
      <c r="C9" s="2">
        <v>3583</v>
      </c>
      <c r="D9" s="2">
        <v>0</v>
      </c>
      <c r="E9" s="2">
        <v>3570</v>
      </c>
      <c r="F9" s="2">
        <v>6</v>
      </c>
      <c r="G9" s="2" t="s">
        <v>13</v>
      </c>
      <c r="H9" s="2">
        <v>98.66</v>
      </c>
      <c r="I9" s="2">
        <v>98.5</v>
      </c>
      <c r="J9" s="2">
        <v>0.16</v>
      </c>
      <c r="K9" s="2">
        <v>7</v>
      </c>
      <c r="L9" s="5">
        <v>43176.774074849534</v>
      </c>
      <c r="M9" s="2">
        <v>3583</v>
      </c>
      <c r="N9" s="2" t="s">
        <v>13</v>
      </c>
      <c r="O9" s="2">
        <v>9003</v>
      </c>
      <c r="P9" s="2">
        <v>0.5</v>
      </c>
      <c r="Q9" s="2">
        <v>9002</v>
      </c>
      <c r="R9" s="2">
        <v>0.5</v>
      </c>
      <c r="S9" s="2">
        <v>9003</v>
      </c>
      <c r="T9" s="2">
        <v>0.5</v>
      </c>
      <c r="U9" s="2">
        <v>9002</v>
      </c>
      <c r="V9" s="2">
        <v>0.5</v>
      </c>
      <c r="W9" s="2">
        <f t="shared" si="0"/>
        <v>1.29</v>
      </c>
      <c r="Z9" s="2">
        <f>(I9-$Y$6)/($Y$7-$Y$6)</f>
        <v>1</v>
      </c>
      <c r="AA9" s="2">
        <f t="shared" si="2"/>
        <v>1.4955619760090171</v>
      </c>
      <c r="AB9" s="2">
        <f t="shared" si="3"/>
        <v>4.4926297643324293</v>
      </c>
      <c r="AC9" s="2">
        <f t="shared" si="4"/>
        <v>0.28571428571428575</v>
      </c>
      <c r="AD9" s="2">
        <f t="shared" si="5"/>
        <v>-0.27917831190104719</v>
      </c>
      <c r="AE9" s="2">
        <f t="shared" si="6"/>
        <v>2.3504439273352968</v>
      </c>
    </row>
    <row r="10" spans="1:31" x14ac:dyDescent="0.25">
      <c r="A10" s="2">
        <v>8</v>
      </c>
      <c r="B10" s="5">
        <v>43176.774536851852</v>
      </c>
      <c r="C10" s="2">
        <v>13967</v>
      </c>
      <c r="D10" s="2">
        <v>0</v>
      </c>
      <c r="E10" s="2">
        <v>13954</v>
      </c>
      <c r="F10" s="2">
        <v>7</v>
      </c>
      <c r="G10" s="2" t="s">
        <v>12</v>
      </c>
      <c r="H10" s="2">
        <v>127.52</v>
      </c>
      <c r="I10" s="2">
        <v>98</v>
      </c>
      <c r="J10" s="2">
        <v>0.16</v>
      </c>
      <c r="K10" s="2">
        <v>8</v>
      </c>
      <c r="L10" s="5">
        <v>43176.774536851852</v>
      </c>
      <c r="M10" s="2">
        <v>13967</v>
      </c>
      <c r="N10" s="2" t="s">
        <v>12</v>
      </c>
      <c r="O10" s="2">
        <v>9005</v>
      </c>
      <c r="P10" s="2">
        <v>0.6</v>
      </c>
      <c r="Q10" s="2">
        <v>9002</v>
      </c>
      <c r="R10" s="2">
        <v>0.7</v>
      </c>
      <c r="S10" s="2">
        <v>9005</v>
      </c>
      <c r="T10" s="2">
        <v>0.4</v>
      </c>
      <c r="U10" s="2">
        <v>9002</v>
      </c>
      <c r="V10" s="2">
        <v>0.3</v>
      </c>
      <c r="W10" s="2">
        <f t="shared" si="0"/>
        <v>1.41</v>
      </c>
      <c r="X10" s="3" t="s">
        <v>21</v>
      </c>
      <c r="Z10" s="2">
        <f t="shared" si="1"/>
        <v>0.93333333333333335</v>
      </c>
      <c r="AA10" s="2">
        <f t="shared" si="2"/>
        <v>1.2627199917201886</v>
      </c>
      <c r="AB10" s="2">
        <f t="shared" si="3"/>
        <v>4.2597877800436006</v>
      </c>
      <c r="AC10" s="2">
        <f t="shared" si="4"/>
        <v>0.28571428571428575</v>
      </c>
      <c r="AD10" s="2">
        <f t="shared" si="5"/>
        <v>-0.27917831190104719</v>
      </c>
      <c r="AE10" s="2">
        <f t="shared" si="6"/>
        <v>2.3504439273352968</v>
      </c>
    </row>
    <row r="11" spans="1:31" x14ac:dyDescent="0.25">
      <c r="A11" s="2">
        <v>9</v>
      </c>
      <c r="B11" s="5">
        <v>43176.775002546296</v>
      </c>
      <c r="C11" s="2">
        <v>4942</v>
      </c>
      <c r="D11" s="2">
        <v>1</v>
      </c>
      <c r="E11" s="2">
        <v>4928</v>
      </c>
      <c r="F11" s="2">
        <v>8</v>
      </c>
      <c r="G11" s="2" t="s">
        <v>13</v>
      </c>
      <c r="H11" s="2">
        <v>97.69</v>
      </c>
      <c r="I11" s="2">
        <v>97.5</v>
      </c>
      <c r="J11" s="2">
        <v>0.19</v>
      </c>
      <c r="K11" s="2">
        <v>9</v>
      </c>
      <c r="L11" s="5">
        <v>43176.775002546296</v>
      </c>
      <c r="M11" s="2">
        <v>4942</v>
      </c>
      <c r="N11" s="2" t="s">
        <v>13</v>
      </c>
      <c r="O11" s="2">
        <v>9003</v>
      </c>
      <c r="P11" s="2">
        <v>0.5</v>
      </c>
      <c r="Q11" s="2">
        <v>9002</v>
      </c>
      <c r="R11" s="2">
        <v>0.5</v>
      </c>
      <c r="S11" s="2">
        <v>9003</v>
      </c>
      <c r="T11" s="2">
        <v>0.5</v>
      </c>
      <c r="U11" s="2">
        <v>9002</v>
      </c>
      <c r="V11" s="2">
        <v>0.5</v>
      </c>
      <c r="W11" s="2">
        <f t="shared" si="0"/>
        <v>1.37</v>
      </c>
      <c r="X11" s="2" t="s">
        <v>14</v>
      </c>
      <c r="Y11" s="2">
        <f>AVERAGE(J3:J54)</f>
        <v>0.16826923076923078</v>
      </c>
      <c r="Z11" s="2">
        <f t="shared" si="1"/>
        <v>0.8666666666666667</v>
      </c>
      <c r="AA11" s="2">
        <f t="shared" si="2"/>
        <v>1.0298780074313598</v>
      </c>
      <c r="AB11" s="2">
        <f t="shared" si="3"/>
        <v>4.0269457957547719</v>
      </c>
      <c r="AC11" s="2">
        <f t="shared" si="4"/>
        <v>0.5</v>
      </c>
      <c r="AD11" s="2">
        <f t="shared" si="5"/>
        <v>0.73365463360042515</v>
      </c>
      <c r="AE11" s="2">
        <f t="shared" si="6"/>
        <v>3.363276872836769</v>
      </c>
    </row>
    <row r="12" spans="1:31" x14ac:dyDescent="0.25">
      <c r="A12" s="2">
        <v>10</v>
      </c>
      <c r="B12" s="5">
        <v>43176.775465335646</v>
      </c>
      <c r="C12" s="2">
        <v>362</v>
      </c>
      <c r="D12" s="2">
        <v>0</v>
      </c>
      <c r="E12" s="2">
        <v>352</v>
      </c>
      <c r="F12" s="2">
        <v>5</v>
      </c>
      <c r="G12" s="2" t="s">
        <v>12</v>
      </c>
      <c r="H12" s="2">
        <v>78.150000000000006</v>
      </c>
      <c r="I12" s="2">
        <v>97.5</v>
      </c>
      <c r="J12" s="2">
        <v>0.13</v>
      </c>
      <c r="K12" s="2">
        <v>10</v>
      </c>
      <c r="L12" s="5">
        <v>43176.775465335646</v>
      </c>
      <c r="M12" s="2">
        <v>362</v>
      </c>
      <c r="N12" s="2" t="s">
        <v>12</v>
      </c>
      <c r="O12" s="2">
        <v>9005</v>
      </c>
      <c r="P12" s="2">
        <v>0.4</v>
      </c>
      <c r="Q12" s="2">
        <v>9002</v>
      </c>
      <c r="R12" s="2">
        <v>0.4</v>
      </c>
      <c r="S12" s="2">
        <v>9005</v>
      </c>
      <c r="T12" s="2">
        <v>0.6</v>
      </c>
      <c r="U12" s="2">
        <v>9002</v>
      </c>
      <c r="V12" s="2">
        <v>0.6</v>
      </c>
      <c r="W12" s="2">
        <f t="shared" si="0"/>
        <v>0.78</v>
      </c>
      <c r="X12" s="2" t="s">
        <v>15</v>
      </c>
      <c r="Y12" s="2">
        <f>STDEV(J3:J54)</f>
        <v>2.9619889571370964E-2</v>
      </c>
      <c r="Z12" s="2">
        <f t="shared" si="1"/>
        <v>0.8666666666666667</v>
      </c>
      <c r="AA12" s="2">
        <f t="shared" si="2"/>
        <v>1.0298780074313598</v>
      </c>
      <c r="AB12" s="2">
        <f t="shared" si="3"/>
        <v>4.0269457957547719</v>
      </c>
      <c r="AC12" s="2">
        <f t="shared" si="4"/>
        <v>7.142857142857148E-2</v>
      </c>
      <c r="AD12" s="2">
        <f t="shared" si="5"/>
        <v>-1.2920112574025195</v>
      </c>
      <c r="AE12" s="2">
        <f t="shared" si="6"/>
        <v>1.3376109818338244</v>
      </c>
    </row>
    <row r="13" spans="1:31" x14ac:dyDescent="0.25">
      <c r="A13" s="2">
        <v>11</v>
      </c>
      <c r="B13" s="5">
        <v>43176.775928171293</v>
      </c>
      <c r="C13" s="2">
        <v>4413</v>
      </c>
      <c r="D13" s="2">
        <v>0</v>
      </c>
      <c r="E13" s="2">
        <v>4401</v>
      </c>
      <c r="F13" s="2">
        <v>6</v>
      </c>
      <c r="G13" s="2" t="s">
        <v>11</v>
      </c>
      <c r="H13" s="2">
        <v>0.39</v>
      </c>
      <c r="I13" s="2">
        <v>97.5</v>
      </c>
      <c r="J13" s="2">
        <v>0.2</v>
      </c>
      <c r="K13" s="2">
        <v>11</v>
      </c>
      <c r="L13" s="5">
        <v>43176.775928171293</v>
      </c>
      <c r="M13" s="2">
        <v>4413</v>
      </c>
      <c r="N13" s="2" t="s">
        <v>11</v>
      </c>
      <c r="O13" s="2">
        <v>9002</v>
      </c>
      <c r="P13" s="2">
        <v>0</v>
      </c>
      <c r="Q13" s="2">
        <v>9004</v>
      </c>
      <c r="R13" s="2">
        <v>0</v>
      </c>
      <c r="S13" s="2">
        <v>9002</v>
      </c>
      <c r="T13" s="2">
        <v>1</v>
      </c>
      <c r="U13" s="2">
        <v>9004</v>
      </c>
      <c r="V13" s="2">
        <v>1</v>
      </c>
      <c r="W13" s="2">
        <f t="shared" si="0"/>
        <v>1.1399999999999999</v>
      </c>
      <c r="X13" s="1" t="s">
        <v>16</v>
      </c>
      <c r="Y13" s="2">
        <f>Y11/Y12</f>
        <v>5.6809540212422336</v>
      </c>
      <c r="Z13" s="2">
        <f t="shared" si="1"/>
        <v>0.8666666666666667</v>
      </c>
      <c r="AA13" s="2">
        <f t="shared" si="2"/>
        <v>1.0298780074313598</v>
      </c>
      <c r="AB13" s="2">
        <f t="shared" si="3"/>
        <v>4.0269457957547719</v>
      </c>
      <c r="AC13" s="2">
        <f t="shared" si="4"/>
        <v>0.57142857142857151</v>
      </c>
      <c r="AD13" s="2">
        <f t="shared" si="5"/>
        <v>1.0712656154342497</v>
      </c>
      <c r="AE13" s="2">
        <f t="shared" si="6"/>
        <v>3.7008878546705937</v>
      </c>
    </row>
    <row r="14" spans="1:31" x14ac:dyDescent="0.25">
      <c r="A14" s="2">
        <v>12</v>
      </c>
      <c r="B14" s="5">
        <v>43176.776389872684</v>
      </c>
      <c r="C14" s="2">
        <v>4356</v>
      </c>
      <c r="D14" s="2">
        <v>0</v>
      </c>
      <c r="E14" s="2">
        <v>4345</v>
      </c>
      <c r="F14" s="2">
        <v>6</v>
      </c>
      <c r="G14" s="2" t="s">
        <v>12</v>
      </c>
      <c r="H14" s="2">
        <v>68.16</v>
      </c>
      <c r="I14" s="2">
        <v>97</v>
      </c>
      <c r="J14" s="2">
        <v>0.21</v>
      </c>
      <c r="K14" s="2">
        <v>12</v>
      </c>
      <c r="L14" s="5">
        <v>43176.776389872684</v>
      </c>
      <c r="M14" s="2">
        <v>4356</v>
      </c>
      <c r="N14" s="2" t="s">
        <v>12</v>
      </c>
      <c r="O14" s="2">
        <v>9005</v>
      </c>
      <c r="P14" s="2">
        <v>0.4</v>
      </c>
      <c r="Q14" s="2">
        <v>9002</v>
      </c>
      <c r="R14" s="2">
        <v>0.3</v>
      </c>
      <c r="S14" s="2">
        <v>9005</v>
      </c>
      <c r="T14" s="2">
        <v>0.6</v>
      </c>
      <c r="U14" s="2">
        <v>9002</v>
      </c>
      <c r="V14" s="2">
        <v>0.7</v>
      </c>
      <c r="W14" s="2">
        <f t="shared" si="0"/>
        <v>1.4</v>
      </c>
      <c r="X14" s="2" t="s">
        <v>17</v>
      </c>
      <c r="Y14" s="2">
        <f>MIN(J3:J54)</f>
        <v>0.12</v>
      </c>
      <c r="Z14" s="2">
        <f t="shared" si="1"/>
        <v>0.8</v>
      </c>
      <c r="AA14" s="2">
        <f t="shared" si="2"/>
        <v>0.7970360231425313</v>
      </c>
      <c r="AB14" s="2">
        <f t="shared" si="3"/>
        <v>3.7941038114659436</v>
      </c>
      <c r="AC14" s="2">
        <f t="shared" si="4"/>
        <v>0.64285714285714279</v>
      </c>
      <c r="AD14" s="2">
        <f t="shared" si="5"/>
        <v>1.4088765972680732</v>
      </c>
      <c r="AE14" s="2">
        <f t="shared" si="6"/>
        <v>4.0384988365044174</v>
      </c>
    </row>
    <row r="15" spans="1:31" x14ac:dyDescent="0.25">
      <c r="A15" s="2">
        <v>13</v>
      </c>
      <c r="B15" s="5">
        <v>43176.776854583331</v>
      </c>
      <c r="C15" s="2">
        <v>64</v>
      </c>
      <c r="D15" s="2">
        <v>0</v>
      </c>
      <c r="E15" s="2">
        <v>54</v>
      </c>
      <c r="F15" s="2">
        <v>4</v>
      </c>
      <c r="G15" s="2" t="s">
        <v>11</v>
      </c>
      <c r="H15" s="2">
        <v>0.44999999999999901</v>
      </c>
      <c r="I15" s="2">
        <v>97.5</v>
      </c>
      <c r="J15" s="2">
        <v>0.22</v>
      </c>
      <c r="K15" s="2">
        <v>13</v>
      </c>
      <c r="L15" s="5">
        <v>43176.776854583331</v>
      </c>
      <c r="M15" s="2">
        <v>64</v>
      </c>
      <c r="N15" s="2" t="s">
        <v>11</v>
      </c>
      <c r="O15" s="2">
        <v>9002</v>
      </c>
      <c r="P15" s="2">
        <v>0</v>
      </c>
      <c r="Q15" s="2">
        <v>9004</v>
      </c>
      <c r="R15" s="2">
        <v>0</v>
      </c>
      <c r="S15" s="2">
        <v>9002</v>
      </c>
      <c r="T15" s="2">
        <v>1</v>
      </c>
      <c r="U15" s="2">
        <v>9004</v>
      </c>
      <c r="V15" s="2">
        <v>1</v>
      </c>
      <c r="W15" s="2">
        <f t="shared" si="0"/>
        <v>1.43</v>
      </c>
      <c r="X15" s="2" t="s">
        <v>49</v>
      </c>
      <c r="Y15" s="2">
        <f>MAX(J3:J54)</f>
        <v>0.26</v>
      </c>
      <c r="Z15" s="2">
        <f t="shared" si="1"/>
        <v>0.8666666666666667</v>
      </c>
      <c r="AA15" s="2">
        <f t="shared" si="2"/>
        <v>1.0298780074313598</v>
      </c>
      <c r="AB15" s="2">
        <f t="shared" si="3"/>
        <v>4.0269457957547719</v>
      </c>
      <c r="AC15" s="2">
        <f t="shared" si="4"/>
        <v>0.7142857142857143</v>
      </c>
      <c r="AD15" s="2">
        <f t="shared" si="5"/>
        <v>1.7464875791018977</v>
      </c>
      <c r="AE15" s="2">
        <f t="shared" si="6"/>
        <v>4.3761098183382412</v>
      </c>
    </row>
    <row r="16" spans="1:31" x14ac:dyDescent="0.25">
      <c r="A16" s="2">
        <v>14</v>
      </c>
      <c r="B16" s="5">
        <v>43176.777095613426</v>
      </c>
      <c r="C16" s="2">
        <v>4235</v>
      </c>
      <c r="D16" s="2">
        <v>0</v>
      </c>
      <c r="E16" s="2">
        <v>4226</v>
      </c>
      <c r="F16" s="2">
        <v>5</v>
      </c>
      <c r="G16" s="2" t="s">
        <v>11</v>
      </c>
      <c r="H16" s="2">
        <v>49.1</v>
      </c>
      <c r="I16" s="2">
        <v>97.5</v>
      </c>
      <c r="J16" s="2">
        <v>0.19</v>
      </c>
      <c r="K16" s="2">
        <v>14</v>
      </c>
      <c r="L16" s="5">
        <v>43176.777095613426</v>
      </c>
      <c r="M16" s="2">
        <v>4235</v>
      </c>
      <c r="N16" s="2" t="s">
        <v>11</v>
      </c>
      <c r="O16" s="2">
        <v>9002</v>
      </c>
      <c r="P16" s="2">
        <v>0.2</v>
      </c>
      <c r="Q16" s="2">
        <v>9004</v>
      </c>
      <c r="R16" s="2">
        <v>0.3</v>
      </c>
      <c r="S16" s="2">
        <v>9002</v>
      </c>
      <c r="T16" s="2">
        <v>0.8</v>
      </c>
      <c r="U16" s="2">
        <v>9004</v>
      </c>
      <c r="V16" s="2">
        <v>0.7</v>
      </c>
      <c r="W16" s="2">
        <f t="shared" si="0"/>
        <v>1.18</v>
      </c>
      <c r="X16" s="2" t="s">
        <v>20</v>
      </c>
      <c r="Y16" s="2">
        <f>-MIN(AD3:AD54)</f>
        <v>1.629622239236344</v>
      </c>
      <c r="Z16" s="2">
        <f t="shared" si="1"/>
        <v>0.8666666666666667</v>
      </c>
      <c r="AA16" s="2">
        <f t="shared" si="2"/>
        <v>1.0298780074313598</v>
      </c>
      <c r="AB16" s="2">
        <f t="shared" si="3"/>
        <v>4.0269457957547719</v>
      </c>
      <c r="AC16" s="2">
        <f t="shared" si="4"/>
        <v>0.5</v>
      </c>
      <c r="AD16" s="2">
        <f t="shared" si="5"/>
        <v>0.73365463360042515</v>
      </c>
      <c r="AE16" s="2">
        <f t="shared" si="6"/>
        <v>3.363276872836769</v>
      </c>
    </row>
    <row r="17" spans="1:31" x14ac:dyDescent="0.25">
      <c r="A17" s="2">
        <v>15</v>
      </c>
      <c r="B17" s="5">
        <v>43176.777558148147</v>
      </c>
      <c r="C17" s="2">
        <v>64</v>
      </c>
      <c r="D17" s="2">
        <v>0</v>
      </c>
      <c r="E17" s="2">
        <v>53</v>
      </c>
      <c r="F17" s="2">
        <v>6</v>
      </c>
      <c r="G17" s="2" t="s">
        <v>13</v>
      </c>
      <c r="H17" s="2">
        <v>29.6</v>
      </c>
      <c r="I17" s="2">
        <v>97.5</v>
      </c>
      <c r="J17" s="2">
        <v>0.18</v>
      </c>
      <c r="K17" s="2">
        <v>15</v>
      </c>
      <c r="L17" s="5">
        <v>43176.777558148147</v>
      </c>
      <c r="M17" s="2">
        <v>64</v>
      </c>
      <c r="N17" s="2" t="s">
        <v>13</v>
      </c>
      <c r="O17" s="2">
        <v>9003</v>
      </c>
      <c r="P17" s="2">
        <v>0.2</v>
      </c>
      <c r="Q17" s="2">
        <v>9002</v>
      </c>
      <c r="R17" s="2">
        <v>0.1</v>
      </c>
      <c r="S17" s="2">
        <v>9003</v>
      </c>
      <c r="T17" s="2">
        <v>0.8</v>
      </c>
      <c r="U17" s="2">
        <v>9002</v>
      </c>
      <c r="V17" s="2">
        <v>0.9</v>
      </c>
      <c r="W17" s="2">
        <f t="shared" si="0"/>
        <v>0.99</v>
      </c>
      <c r="Z17" s="2">
        <f t="shared" si="1"/>
        <v>0.8666666666666667</v>
      </c>
      <c r="AA17" s="2">
        <f t="shared" si="2"/>
        <v>1.0298780074313598</v>
      </c>
      <c r="AB17" s="2">
        <f t="shared" si="3"/>
        <v>4.0269457957547719</v>
      </c>
      <c r="AC17" s="2">
        <f t="shared" si="4"/>
        <v>0.42857142857142849</v>
      </c>
      <c r="AD17" s="2">
        <f t="shared" si="5"/>
        <v>0.39604365176660072</v>
      </c>
      <c r="AE17" s="2">
        <f t="shared" si="6"/>
        <v>3.0256658910029448</v>
      </c>
    </row>
    <row r="18" spans="1:31" x14ac:dyDescent="0.25">
      <c r="A18" s="2">
        <v>18</v>
      </c>
      <c r="B18" s="5">
        <v>43176.778729270831</v>
      </c>
      <c r="C18" s="2">
        <v>5301</v>
      </c>
      <c r="D18" s="2">
        <v>0</v>
      </c>
      <c r="E18" s="2">
        <v>5286</v>
      </c>
      <c r="F18" s="2">
        <v>6</v>
      </c>
      <c r="G18" s="2" t="s">
        <v>11</v>
      </c>
      <c r="H18" s="2">
        <v>48.3</v>
      </c>
      <c r="I18" s="2">
        <v>96</v>
      </c>
      <c r="J18" s="2">
        <v>0.19</v>
      </c>
      <c r="K18" s="2">
        <v>18</v>
      </c>
      <c r="L18" s="5">
        <v>43176.778729270831</v>
      </c>
      <c r="M18" s="2">
        <v>5301</v>
      </c>
      <c r="N18" s="2" t="s">
        <v>11</v>
      </c>
      <c r="O18" s="2">
        <v>9002</v>
      </c>
      <c r="P18" s="2">
        <v>0.2</v>
      </c>
      <c r="Q18" s="2">
        <v>9004</v>
      </c>
      <c r="R18" s="2">
        <v>0.3</v>
      </c>
      <c r="S18" s="2">
        <v>9002</v>
      </c>
      <c r="T18" s="2">
        <v>0.8</v>
      </c>
      <c r="U18" s="2">
        <v>9004</v>
      </c>
      <c r="V18" s="2">
        <v>0.7</v>
      </c>
      <c r="W18" s="2">
        <f t="shared" si="0"/>
        <v>1.08</v>
      </c>
      <c r="Z18" s="2">
        <f t="shared" si="1"/>
        <v>0.66666666666666663</v>
      </c>
      <c r="AA18" s="2">
        <f t="shared" si="2"/>
        <v>0.33135205456487404</v>
      </c>
      <c r="AB18" s="2">
        <f t="shared" si="3"/>
        <v>3.3284198428882865</v>
      </c>
      <c r="AC18" s="2">
        <f t="shared" si="4"/>
        <v>0.5</v>
      </c>
      <c r="AD18" s="2">
        <f t="shared" si="5"/>
        <v>0.73365463360042515</v>
      </c>
      <c r="AE18" s="2">
        <f t="shared" si="6"/>
        <v>3.363276872836769</v>
      </c>
    </row>
    <row r="19" spans="1:31" x14ac:dyDescent="0.25">
      <c r="A19" s="2">
        <v>19</v>
      </c>
      <c r="B19" s="5">
        <v>43176.779189120367</v>
      </c>
      <c r="C19" s="2">
        <v>14254</v>
      </c>
      <c r="D19" s="2">
        <v>1</v>
      </c>
      <c r="E19" s="2">
        <v>14242</v>
      </c>
      <c r="F19" s="2">
        <v>6</v>
      </c>
      <c r="G19" s="2" t="s">
        <v>11</v>
      </c>
      <c r="H19" s="2">
        <v>0.38</v>
      </c>
      <c r="I19" s="2">
        <v>96</v>
      </c>
      <c r="J19" s="2">
        <v>0.19</v>
      </c>
      <c r="K19" s="2">
        <v>19</v>
      </c>
      <c r="L19" s="5">
        <v>43176.779189120367</v>
      </c>
      <c r="M19" s="2">
        <v>14254</v>
      </c>
      <c r="N19" s="2" t="s">
        <v>11</v>
      </c>
      <c r="O19" s="2">
        <v>9002</v>
      </c>
      <c r="P19" s="2">
        <v>0</v>
      </c>
      <c r="Q19" s="2">
        <v>9004</v>
      </c>
      <c r="R19" s="2">
        <v>0</v>
      </c>
      <c r="S19" s="2">
        <v>9002</v>
      </c>
      <c r="T19" s="2">
        <v>1</v>
      </c>
      <c r="U19" s="2">
        <v>9004</v>
      </c>
      <c r="V19" s="2">
        <v>1</v>
      </c>
      <c r="W19" s="2">
        <f t="shared" si="0"/>
        <v>1</v>
      </c>
      <c r="Z19" s="2">
        <f t="shared" si="1"/>
        <v>0.66666666666666663</v>
      </c>
      <c r="AA19" s="2">
        <f t="shared" si="2"/>
        <v>0.33135205456487404</v>
      </c>
      <c r="AB19" s="2">
        <f t="shared" si="3"/>
        <v>3.3284198428882865</v>
      </c>
      <c r="AC19" s="2">
        <f t="shared" si="4"/>
        <v>0.5</v>
      </c>
      <c r="AD19" s="2">
        <f t="shared" si="5"/>
        <v>0.73365463360042515</v>
      </c>
      <c r="AE19" s="2">
        <f t="shared" si="6"/>
        <v>3.363276872836769</v>
      </c>
    </row>
    <row r="20" spans="1:31" x14ac:dyDescent="0.25">
      <c r="A20" s="2">
        <v>20</v>
      </c>
      <c r="B20" s="5">
        <v>43176.779652777775</v>
      </c>
      <c r="C20" s="2">
        <v>81</v>
      </c>
      <c r="D20" s="2">
        <v>0</v>
      </c>
      <c r="E20" s="2">
        <v>68</v>
      </c>
      <c r="F20" s="2">
        <v>7</v>
      </c>
      <c r="G20" s="2" t="s">
        <v>11</v>
      </c>
      <c r="H20" s="2">
        <v>0.38</v>
      </c>
      <c r="I20" s="2">
        <v>96</v>
      </c>
      <c r="J20" s="2">
        <v>0.19</v>
      </c>
      <c r="K20" s="2">
        <v>20</v>
      </c>
      <c r="L20" s="5">
        <v>43176.779652777775</v>
      </c>
      <c r="M20" s="2">
        <v>81</v>
      </c>
      <c r="N20" s="2" t="s">
        <v>11</v>
      </c>
      <c r="O20" s="2">
        <v>9002</v>
      </c>
      <c r="P20" s="2">
        <v>0</v>
      </c>
      <c r="Q20" s="2">
        <v>9004</v>
      </c>
      <c r="R20" s="2">
        <v>0</v>
      </c>
      <c r="S20" s="2">
        <v>9002</v>
      </c>
      <c r="T20" s="2">
        <v>1</v>
      </c>
      <c r="U20" s="2">
        <v>9004</v>
      </c>
      <c r="V20" s="2">
        <v>1</v>
      </c>
      <c r="W20" s="2">
        <f t="shared" si="0"/>
        <v>1</v>
      </c>
      <c r="Z20" s="2">
        <f t="shared" si="1"/>
        <v>0.66666666666666663</v>
      </c>
      <c r="AA20" s="2">
        <f t="shared" si="2"/>
        <v>0.33135205456487404</v>
      </c>
      <c r="AB20" s="2">
        <f t="shared" si="3"/>
        <v>3.3284198428882865</v>
      </c>
      <c r="AC20" s="2">
        <f t="shared" si="4"/>
        <v>0.5</v>
      </c>
      <c r="AD20" s="2">
        <f t="shared" si="5"/>
        <v>0.73365463360042515</v>
      </c>
      <c r="AE20" s="2">
        <f t="shared" si="6"/>
        <v>3.363276872836769</v>
      </c>
    </row>
    <row r="21" spans="1:31" x14ac:dyDescent="0.25">
      <c r="A21" s="2">
        <v>21</v>
      </c>
      <c r="B21" s="5">
        <v>43176.779895624997</v>
      </c>
      <c r="C21" s="2">
        <v>14216</v>
      </c>
      <c r="D21" s="2">
        <v>0</v>
      </c>
      <c r="E21" s="2">
        <v>14202</v>
      </c>
      <c r="F21" s="2">
        <v>6</v>
      </c>
      <c r="G21" s="2" t="s">
        <v>11</v>
      </c>
      <c r="H21" s="2">
        <v>105.7</v>
      </c>
      <c r="I21" s="2">
        <v>96</v>
      </c>
      <c r="J21" s="2">
        <v>0.12</v>
      </c>
      <c r="K21" s="2">
        <v>21</v>
      </c>
      <c r="L21" s="5">
        <v>43176.779895624997</v>
      </c>
      <c r="M21" s="2">
        <v>14216</v>
      </c>
      <c r="N21" s="2" t="s">
        <v>11</v>
      </c>
      <c r="O21" s="2">
        <v>9002</v>
      </c>
      <c r="P21" s="2">
        <v>0.5</v>
      </c>
      <c r="Q21" s="2">
        <v>9004</v>
      </c>
      <c r="R21" s="2">
        <v>0.6</v>
      </c>
      <c r="S21" s="2">
        <v>9002</v>
      </c>
      <c r="T21" s="2">
        <v>0.5</v>
      </c>
      <c r="U21" s="2">
        <v>9004</v>
      </c>
      <c r="V21" s="2">
        <v>0.4</v>
      </c>
      <c r="W21" s="2">
        <f t="shared" si="0"/>
        <v>0.73</v>
      </c>
      <c r="Z21" s="2">
        <f t="shared" si="1"/>
        <v>0.66666666666666663</v>
      </c>
      <c r="AA21" s="2">
        <f t="shared" si="2"/>
        <v>0.33135205456487404</v>
      </c>
      <c r="AB21" s="2">
        <f t="shared" si="3"/>
        <v>3.3284198428882865</v>
      </c>
      <c r="AC21" s="2">
        <f t="shared" si="4"/>
        <v>0</v>
      </c>
      <c r="AD21" s="2">
        <f t="shared" si="5"/>
        <v>-1.629622239236344</v>
      </c>
      <c r="AE21" s="2">
        <f t="shared" si="6"/>
        <v>1</v>
      </c>
    </row>
    <row r="22" spans="1:31" x14ac:dyDescent="0.25">
      <c r="A22" s="2">
        <v>22</v>
      </c>
      <c r="B22" s="5">
        <v>43176.780357384261</v>
      </c>
      <c r="C22" s="2">
        <v>10086</v>
      </c>
      <c r="D22" s="2">
        <v>0</v>
      </c>
      <c r="E22" s="2">
        <v>10076</v>
      </c>
      <c r="F22" s="2">
        <v>4</v>
      </c>
      <c r="G22" s="2" t="s">
        <v>12</v>
      </c>
      <c r="H22" s="2">
        <v>86.56</v>
      </c>
      <c r="I22" s="2">
        <v>96</v>
      </c>
      <c r="J22" s="2">
        <v>0.14000000000000001</v>
      </c>
      <c r="K22" s="2">
        <v>22</v>
      </c>
      <c r="L22" s="5">
        <v>43176.780357384261</v>
      </c>
      <c r="M22" s="2">
        <v>10086</v>
      </c>
      <c r="N22" s="2" t="s">
        <v>12</v>
      </c>
      <c r="O22" s="2">
        <v>9005</v>
      </c>
      <c r="P22" s="2">
        <v>0.4</v>
      </c>
      <c r="Q22" s="2">
        <v>9002</v>
      </c>
      <c r="R22" s="2">
        <v>0.5</v>
      </c>
      <c r="S22" s="2">
        <v>9005</v>
      </c>
      <c r="T22" s="2">
        <v>0.6</v>
      </c>
      <c r="U22" s="2">
        <v>9002</v>
      </c>
      <c r="V22" s="2">
        <v>0.5</v>
      </c>
      <c r="W22" s="2">
        <f t="shared" si="0"/>
        <v>0.76</v>
      </c>
      <c r="Z22" s="2">
        <f t="shared" si="1"/>
        <v>0.66666666666666663</v>
      </c>
      <c r="AA22" s="2">
        <f t="shared" si="2"/>
        <v>0.33135205456487404</v>
      </c>
      <c r="AB22" s="2">
        <f t="shared" si="3"/>
        <v>3.3284198428882865</v>
      </c>
      <c r="AC22" s="2">
        <f t="shared" si="4"/>
        <v>0.14285714285714296</v>
      </c>
      <c r="AD22" s="2">
        <f t="shared" si="5"/>
        <v>-0.95440027556869522</v>
      </c>
      <c r="AE22" s="2">
        <f t="shared" si="6"/>
        <v>1.6752219636676489</v>
      </c>
    </row>
    <row r="23" spans="1:31" x14ac:dyDescent="0.25">
      <c r="A23" s="2">
        <v>23</v>
      </c>
      <c r="B23" s="5">
        <v>43176.780827731483</v>
      </c>
      <c r="C23" s="2">
        <v>8589</v>
      </c>
      <c r="D23" s="2">
        <v>0</v>
      </c>
      <c r="E23" s="2">
        <v>8579</v>
      </c>
      <c r="F23" s="2">
        <v>5</v>
      </c>
      <c r="G23" s="2" t="s">
        <v>12</v>
      </c>
      <c r="H23" s="2">
        <v>29.08</v>
      </c>
      <c r="I23" s="2">
        <v>96</v>
      </c>
      <c r="J23" s="2">
        <v>0.17</v>
      </c>
      <c r="K23" s="2">
        <v>23</v>
      </c>
      <c r="L23" s="5">
        <v>43176.780827731483</v>
      </c>
      <c r="M23" s="2">
        <v>8589</v>
      </c>
      <c r="N23" s="2" t="s">
        <v>12</v>
      </c>
      <c r="O23" s="2">
        <v>9005</v>
      </c>
      <c r="P23" s="2">
        <v>0.2</v>
      </c>
      <c r="Q23" s="2">
        <v>9002</v>
      </c>
      <c r="R23" s="2">
        <v>0.1</v>
      </c>
      <c r="S23" s="2">
        <v>9005</v>
      </c>
      <c r="T23" s="2">
        <v>0.8</v>
      </c>
      <c r="U23" s="2">
        <v>9002</v>
      </c>
      <c r="V23" s="2">
        <v>0.9</v>
      </c>
      <c r="W23" s="2">
        <f t="shared" si="0"/>
        <v>0.81</v>
      </c>
      <c r="Z23" s="2">
        <f t="shared" si="1"/>
        <v>0.66666666666666663</v>
      </c>
      <c r="AA23" s="2">
        <f t="shared" si="2"/>
        <v>0.33135205456487404</v>
      </c>
      <c r="AB23" s="2">
        <f t="shared" si="3"/>
        <v>3.3284198428882865</v>
      </c>
      <c r="AC23" s="2">
        <f t="shared" si="4"/>
        <v>0.35714285714285721</v>
      </c>
      <c r="AD23" s="2">
        <f t="shared" si="5"/>
        <v>5.8432669932777237E-2</v>
      </c>
      <c r="AE23" s="2">
        <f t="shared" si="6"/>
        <v>2.6880549091691215</v>
      </c>
    </row>
    <row r="24" spans="1:31" x14ac:dyDescent="0.25">
      <c r="A24" s="2">
        <v>24</v>
      </c>
      <c r="B24" s="5">
        <v>43176.781283877317</v>
      </c>
      <c r="C24" s="2">
        <v>14190</v>
      </c>
      <c r="D24" s="2">
        <v>0</v>
      </c>
      <c r="E24" s="2">
        <v>14181</v>
      </c>
      <c r="F24" s="2">
        <v>4</v>
      </c>
      <c r="G24" s="2" t="s">
        <v>11</v>
      </c>
      <c r="H24" s="2">
        <v>0.41</v>
      </c>
      <c r="I24" s="2">
        <v>96</v>
      </c>
      <c r="J24" s="2">
        <v>0.2</v>
      </c>
      <c r="K24" s="2">
        <v>24</v>
      </c>
      <c r="L24" s="5">
        <v>43176.781283877317</v>
      </c>
      <c r="M24" s="2">
        <v>14190</v>
      </c>
      <c r="N24" s="2" t="s">
        <v>11</v>
      </c>
      <c r="O24" s="2">
        <v>9002</v>
      </c>
      <c r="P24" s="2">
        <v>0</v>
      </c>
      <c r="Q24" s="2">
        <v>9004</v>
      </c>
      <c r="R24" s="2">
        <v>0</v>
      </c>
      <c r="S24" s="2">
        <v>9002</v>
      </c>
      <c r="T24" s="2">
        <v>1</v>
      </c>
      <c r="U24" s="2">
        <v>9004</v>
      </c>
      <c r="V24" s="2">
        <v>1</v>
      </c>
      <c r="W24" s="2">
        <f t="shared" si="0"/>
        <v>1.1399999999999999</v>
      </c>
      <c r="Z24" s="2">
        <f t="shared" si="1"/>
        <v>0.66666666666666663</v>
      </c>
      <c r="AA24" s="2">
        <f t="shared" si="2"/>
        <v>0.33135205456487404</v>
      </c>
      <c r="AB24" s="2">
        <f t="shared" si="3"/>
        <v>3.3284198428882865</v>
      </c>
      <c r="AC24" s="2">
        <f t="shared" si="4"/>
        <v>0.57142857142857151</v>
      </c>
      <c r="AD24" s="2">
        <f t="shared" si="5"/>
        <v>1.0712656154342497</v>
      </c>
      <c r="AE24" s="2">
        <f t="shared" si="6"/>
        <v>3.7008878546705937</v>
      </c>
    </row>
    <row r="25" spans="1:31" x14ac:dyDescent="0.25">
      <c r="A25" s="2">
        <v>25</v>
      </c>
      <c r="B25" s="5">
        <v>43176.781748969908</v>
      </c>
      <c r="C25" s="2">
        <v>56</v>
      </c>
      <c r="D25" s="2">
        <v>0</v>
      </c>
      <c r="E25" s="2">
        <v>45</v>
      </c>
      <c r="F25" s="2">
        <v>5</v>
      </c>
      <c r="G25" s="2" t="s">
        <v>12</v>
      </c>
      <c r="H25" s="2">
        <v>86.61</v>
      </c>
      <c r="I25" s="2">
        <v>96</v>
      </c>
      <c r="J25" s="2">
        <v>0.18</v>
      </c>
      <c r="K25" s="2">
        <v>25</v>
      </c>
      <c r="L25" s="5">
        <v>43176.781748969908</v>
      </c>
      <c r="M25" s="2">
        <v>56</v>
      </c>
      <c r="N25" s="2" t="s">
        <v>12</v>
      </c>
      <c r="O25" s="2">
        <v>9005</v>
      </c>
      <c r="P25" s="2">
        <v>0.5</v>
      </c>
      <c r="Q25" s="2">
        <v>9002</v>
      </c>
      <c r="R25" s="2">
        <v>0.4</v>
      </c>
      <c r="S25" s="2">
        <v>9005</v>
      </c>
      <c r="T25" s="2">
        <v>0.5</v>
      </c>
      <c r="U25" s="2">
        <v>9002</v>
      </c>
      <c r="V25" s="2">
        <v>0.6</v>
      </c>
      <c r="W25" s="2">
        <f t="shared" si="0"/>
        <v>1.07</v>
      </c>
      <c r="Z25" s="2">
        <f t="shared" si="1"/>
        <v>0.66666666666666663</v>
      </c>
      <c r="AA25" s="2">
        <f t="shared" si="2"/>
        <v>0.33135205456487404</v>
      </c>
      <c r="AB25" s="2">
        <f t="shared" si="3"/>
        <v>3.3284198428882865</v>
      </c>
      <c r="AC25" s="2">
        <f t="shared" si="4"/>
        <v>0.42857142857142849</v>
      </c>
      <c r="AD25" s="2">
        <f t="shared" si="5"/>
        <v>0.39604365176660072</v>
      </c>
      <c r="AE25" s="2">
        <f t="shared" si="6"/>
        <v>3.0256658910029448</v>
      </c>
    </row>
    <row r="26" spans="1:31" x14ac:dyDescent="0.25">
      <c r="A26" s="2">
        <v>26</v>
      </c>
      <c r="B26" s="5">
        <v>43176.781989363422</v>
      </c>
      <c r="C26" s="2">
        <v>14996</v>
      </c>
      <c r="D26" s="2">
        <v>1</v>
      </c>
      <c r="E26" s="2">
        <v>14987</v>
      </c>
      <c r="F26" s="2">
        <v>4</v>
      </c>
      <c r="G26" s="2" t="s">
        <v>13</v>
      </c>
      <c r="H26" s="2">
        <v>57.61</v>
      </c>
      <c r="I26" s="2">
        <v>95.5</v>
      </c>
      <c r="J26" s="2">
        <v>0.22</v>
      </c>
      <c r="K26" s="2">
        <v>26</v>
      </c>
      <c r="L26" s="5">
        <v>43176.781989363422</v>
      </c>
      <c r="M26" s="2">
        <v>14996</v>
      </c>
      <c r="N26" s="2" t="s">
        <v>13</v>
      </c>
      <c r="O26" s="2">
        <v>9003</v>
      </c>
      <c r="P26" s="2">
        <v>0.3</v>
      </c>
      <c r="Q26" s="2">
        <v>9002</v>
      </c>
      <c r="R26" s="2">
        <v>0.3</v>
      </c>
      <c r="S26" s="2">
        <v>9003</v>
      </c>
      <c r="T26" s="2">
        <v>0.7</v>
      </c>
      <c r="U26" s="2">
        <v>9002</v>
      </c>
      <c r="V26" s="2">
        <v>0.7</v>
      </c>
      <c r="W26" s="2">
        <f t="shared" si="0"/>
        <v>1.36</v>
      </c>
      <c r="Z26" s="2">
        <f t="shared" si="1"/>
        <v>0.6</v>
      </c>
      <c r="AA26" s="2">
        <f t="shared" si="2"/>
        <v>9.8510070276045428E-2</v>
      </c>
      <c r="AB26" s="2">
        <f t="shared" si="3"/>
        <v>3.0955778585994578</v>
      </c>
      <c r="AC26" s="2">
        <f t="shared" si="4"/>
        <v>0.7142857142857143</v>
      </c>
      <c r="AD26" s="2">
        <f t="shared" si="5"/>
        <v>1.7464875791018977</v>
      </c>
      <c r="AE26" s="2">
        <f t="shared" si="6"/>
        <v>4.3761098183382412</v>
      </c>
    </row>
    <row r="27" spans="1:31" x14ac:dyDescent="0.25">
      <c r="A27" s="2">
        <v>27</v>
      </c>
      <c r="B27" s="5">
        <v>43176.782452604166</v>
      </c>
      <c r="C27" s="2">
        <v>10074</v>
      </c>
      <c r="D27" s="2">
        <v>0</v>
      </c>
      <c r="E27" s="2">
        <v>10063</v>
      </c>
      <c r="F27" s="2">
        <v>5</v>
      </c>
      <c r="G27" s="2" t="s">
        <v>12</v>
      </c>
      <c r="H27" s="2">
        <v>28.759999999999899</v>
      </c>
      <c r="I27" s="2">
        <v>95</v>
      </c>
      <c r="J27" s="2">
        <v>0.15</v>
      </c>
      <c r="K27" s="2">
        <v>27</v>
      </c>
      <c r="L27" s="5">
        <v>43176.782452604166</v>
      </c>
      <c r="M27" s="2">
        <v>10074</v>
      </c>
      <c r="N27" s="2" t="s">
        <v>12</v>
      </c>
      <c r="O27" s="2">
        <v>9005</v>
      </c>
      <c r="P27" s="2">
        <v>0.2</v>
      </c>
      <c r="Q27" s="2">
        <v>9002</v>
      </c>
      <c r="R27" s="2">
        <v>0.1</v>
      </c>
      <c r="S27" s="2">
        <v>9005</v>
      </c>
      <c r="T27" s="2">
        <v>0.8</v>
      </c>
      <c r="U27" s="2">
        <v>9002</v>
      </c>
      <c r="V27" s="2">
        <v>0.9</v>
      </c>
      <c r="W27" s="2">
        <f t="shared" si="0"/>
        <v>0.52</v>
      </c>
      <c r="Z27" s="2">
        <f t="shared" si="1"/>
        <v>0.53333333333333333</v>
      </c>
      <c r="AA27" s="2">
        <f t="shared" si="2"/>
        <v>-0.13433191401278319</v>
      </c>
      <c r="AB27" s="2">
        <f t="shared" si="3"/>
        <v>2.862735874310629</v>
      </c>
      <c r="AC27" s="2">
        <f t="shared" si="4"/>
        <v>0.21428571428571425</v>
      </c>
      <c r="AD27" s="2">
        <f t="shared" si="5"/>
        <v>-0.61678929373487168</v>
      </c>
      <c r="AE27" s="2">
        <f t="shared" si="6"/>
        <v>2.0128329455014722</v>
      </c>
    </row>
    <row r="28" spans="1:31" x14ac:dyDescent="0.25">
      <c r="A28" s="2">
        <v>28</v>
      </c>
      <c r="B28" s="5">
        <v>43176.782920729165</v>
      </c>
      <c r="C28" s="2">
        <v>6140</v>
      </c>
      <c r="D28" s="2">
        <v>0</v>
      </c>
      <c r="E28" s="2">
        <v>6131</v>
      </c>
      <c r="F28" s="2">
        <v>4</v>
      </c>
      <c r="G28" s="2" t="s">
        <v>12</v>
      </c>
      <c r="H28" s="2">
        <v>47.73</v>
      </c>
      <c r="I28" s="2">
        <v>95</v>
      </c>
      <c r="J28" s="2">
        <v>0.15</v>
      </c>
      <c r="K28" s="2">
        <v>28</v>
      </c>
      <c r="L28" s="5">
        <v>43176.782920729165</v>
      </c>
      <c r="M28" s="2">
        <v>6140</v>
      </c>
      <c r="N28" s="2" t="s">
        <v>12</v>
      </c>
      <c r="O28" s="2">
        <v>9005</v>
      </c>
      <c r="P28" s="2">
        <v>0.3</v>
      </c>
      <c r="Q28" s="2">
        <v>9002</v>
      </c>
      <c r="R28" s="2">
        <v>0.2</v>
      </c>
      <c r="S28" s="2">
        <v>9005</v>
      </c>
      <c r="T28" s="2">
        <v>0.7</v>
      </c>
      <c r="U28" s="2">
        <v>9002</v>
      </c>
      <c r="V28" s="2">
        <v>0.8</v>
      </c>
      <c r="W28" s="2">
        <f t="shared" si="0"/>
        <v>0.59</v>
      </c>
      <c r="Z28" s="2">
        <f t="shared" si="1"/>
        <v>0.53333333333333333</v>
      </c>
      <c r="AA28" s="2">
        <f t="shared" si="2"/>
        <v>-0.13433191401278319</v>
      </c>
      <c r="AB28" s="2">
        <f t="shared" si="3"/>
        <v>2.862735874310629</v>
      </c>
      <c r="AC28" s="2">
        <f t="shared" si="4"/>
        <v>0.21428571428571425</v>
      </c>
      <c r="AD28" s="2">
        <f t="shared" si="5"/>
        <v>-0.61678929373487168</v>
      </c>
      <c r="AE28" s="2">
        <f t="shared" si="6"/>
        <v>2.0128329455014722</v>
      </c>
    </row>
    <row r="29" spans="1:31" x14ac:dyDescent="0.25">
      <c r="A29" s="2">
        <v>29</v>
      </c>
      <c r="B29" s="5">
        <v>43176.783381631947</v>
      </c>
      <c r="C29" s="2">
        <v>3541</v>
      </c>
      <c r="D29" s="2">
        <v>0</v>
      </c>
      <c r="E29" s="2">
        <v>3527</v>
      </c>
      <c r="F29" s="2">
        <v>5</v>
      </c>
      <c r="G29" s="2" t="s">
        <v>11</v>
      </c>
      <c r="H29" s="2">
        <v>28.78</v>
      </c>
      <c r="I29" s="2">
        <v>95</v>
      </c>
      <c r="J29" s="2">
        <v>0.17</v>
      </c>
      <c r="K29" s="2">
        <v>29</v>
      </c>
      <c r="L29" s="5">
        <v>43176.783381631947</v>
      </c>
      <c r="M29" s="2">
        <v>3541</v>
      </c>
      <c r="N29" s="2" t="s">
        <v>11</v>
      </c>
      <c r="O29" s="2">
        <v>9002</v>
      </c>
      <c r="P29" s="2">
        <v>0.2</v>
      </c>
      <c r="Q29" s="2">
        <v>9004</v>
      </c>
      <c r="R29" s="2">
        <v>0.1</v>
      </c>
      <c r="S29" s="2">
        <v>9002</v>
      </c>
      <c r="T29" s="2">
        <v>0.8</v>
      </c>
      <c r="U29" s="2">
        <v>9004</v>
      </c>
      <c r="V29" s="2">
        <v>0.9</v>
      </c>
      <c r="W29" s="2">
        <f t="shared" si="0"/>
        <v>0.77</v>
      </c>
      <c r="Z29" s="2">
        <f t="shared" si="1"/>
        <v>0.53333333333333333</v>
      </c>
      <c r="AA29" s="2">
        <f t="shared" si="2"/>
        <v>-0.13433191401278319</v>
      </c>
      <c r="AB29" s="2">
        <f t="shared" si="3"/>
        <v>2.862735874310629</v>
      </c>
      <c r="AC29" s="2">
        <f t="shared" si="4"/>
        <v>0.35714285714285721</v>
      </c>
      <c r="AD29" s="2">
        <f t="shared" si="5"/>
        <v>5.8432669932777237E-2</v>
      </c>
      <c r="AE29" s="2">
        <f t="shared" si="6"/>
        <v>2.6880549091691215</v>
      </c>
    </row>
    <row r="30" spans="1:31" x14ac:dyDescent="0.25">
      <c r="A30" s="2">
        <v>30</v>
      </c>
      <c r="B30" s="5">
        <v>43176.783842268516</v>
      </c>
      <c r="C30" s="2">
        <v>10070</v>
      </c>
      <c r="D30" s="2">
        <v>0</v>
      </c>
      <c r="E30" s="2">
        <v>10060</v>
      </c>
      <c r="F30" s="2">
        <v>5</v>
      </c>
      <c r="G30" s="2" t="s">
        <v>13</v>
      </c>
      <c r="H30" s="2">
        <v>95.68</v>
      </c>
      <c r="I30" s="2">
        <v>95.5</v>
      </c>
      <c r="J30" s="2">
        <v>0.18</v>
      </c>
      <c r="K30" s="2">
        <v>30</v>
      </c>
      <c r="L30" s="5">
        <v>43176.783842268516</v>
      </c>
      <c r="M30" s="2">
        <v>10070</v>
      </c>
      <c r="N30" s="2" t="s">
        <v>13</v>
      </c>
      <c r="O30" s="2">
        <v>9003</v>
      </c>
      <c r="P30" s="2">
        <v>0.5</v>
      </c>
      <c r="Q30" s="2">
        <v>9002</v>
      </c>
      <c r="R30" s="2">
        <v>0.5</v>
      </c>
      <c r="S30" s="2">
        <v>9003</v>
      </c>
      <c r="T30" s="2">
        <v>0.5</v>
      </c>
      <c r="U30" s="2">
        <v>9002</v>
      </c>
      <c r="V30" s="2">
        <v>0.5</v>
      </c>
      <c r="W30" s="2">
        <f t="shared" si="0"/>
        <v>1.03</v>
      </c>
      <c r="Z30" s="2">
        <f t="shared" si="1"/>
        <v>0.6</v>
      </c>
      <c r="AA30" s="2">
        <f t="shared" si="2"/>
        <v>9.8510070276045428E-2</v>
      </c>
      <c r="AB30" s="2">
        <f t="shared" si="3"/>
        <v>3.0955778585994578</v>
      </c>
      <c r="AC30" s="2">
        <f t="shared" si="4"/>
        <v>0.42857142857142849</v>
      </c>
      <c r="AD30" s="2">
        <f t="shared" si="5"/>
        <v>0.39604365176660072</v>
      </c>
      <c r="AE30" s="2">
        <f t="shared" si="6"/>
        <v>3.0256658910029448</v>
      </c>
    </row>
    <row r="31" spans="1:31" x14ac:dyDescent="0.25">
      <c r="A31" s="2">
        <v>31</v>
      </c>
      <c r="B31" s="5">
        <v>43176.784306180554</v>
      </c>
      <c r="C31" s="2">
        <v>4400</v>
      </c>
      <c r="D31" s="2">
        <v>1</v>
      </c>
      <c r="E31" s="2">
        <v>4389</v>
      </c>
      <c r="F31" s="2">
        <v>6</v>
      </c>
      <c r="G31" s="2" t="s">
        <v>13</v>
      </c>
      <c r="H31" s="2">
        <v>95.67</v>
      </c>
      <c r="I31" s="2">
        <v>95.5</v>
      </c>
      <c r="J31" s="2">
        <v>0.16</v>
      </c>
      <c r="K31" s="2">
        <v>31</v>
      </c>
      <c r="L31" s="5">
        <v>43176.784306180554</v>
      </c>
      <c r="M31" s="2">
        <v>4400</v>
      </c>
      <c r="N31" s="2" t="s">
        <v>13</v>
      </c>
      <c r="O31" s="2">
        <v>9003</v>
      </c>
      <c r="P31" s="2">
        <v>0.5</v>
      </c>
      <c r="Q31" s="2">
        <v>9002</v>
      </c>
      <c r="R31" s="2">
        <v>0.5</v>
      </c>
      <c r="S31" s="2">
        <v>9003</v>
      </c>
      <c r="T31" s="2">
        <v>0.5</v>
      </c>
      <c r="U31" s="2">
        <v>9002</v>
      </c>
      <c r="V31" s="2">
        <v>0.5</v>
      </c>
      <c r="W31" s="2">
        <f t="shared" si="0"/>
        <v>0.89</v>
      </c>
      <c r="Z31" s="2">
        <f t="shared" si="1"/>
        <v>0.6</v>
      </c>
      <c r="AA31" s="2">
        <f t="shared" si="2"/>
        <v>9.8510070276045428E-2</v>
      </c>
      <c r="AB31" s="2">
        <f t="shared" si="3"/>
        <v>3.0955778585994578</v>
      </c>
      <c r="AC31" s="2">
        <f t="shared" si="4"/>
        <v>0.28571428571428575</v>
      </c>
      <c r="AD31" s="2">
        <f t="shared" si="5"/>
        <v>-0.27917831190104719</v>
      </c>
      <c r="AE31" s="2">
        <f t="shared" si="6"/>
        <v>2.3504439273352968</v>
      </c>
    </row>
    <row r="32" spans="1:31" x14ac:dyDescent="0.25">
      <c r="A32" s="2">
        <v>32</v>
      </c>
      <c r="B32" s="5">
        <v>43176.784771562503</v>
      </c>
      <c r="C32" s="2">
        <v>3676</v>
      </c>
      <c r="D32" s="2">
        <v>0</v>
      </c>
      <c r="E32" s="2">
        <v>3665</v>
      </c>
      <c r="F32" s="2">
        <v>6</v>
      </c>
      <c r="G32" s="2" t="s">
        <v>12</v>
      </c>
      <c r="H32" s="2">
        <v>85.64</v>
      </c>
      <c r="I32" s="2">
        <v>95</v>
      </c>
      <c r="J32" s="2">
        <v>0.13</v>
      </c>
      <c r="K32" s="2">
        <v>32</v>
      </c>
      <c r="L32" s="5">
        <v>43176.784771562503</v>
      </c>
      <c r="M32" s="2">
        <v>3676</v>
      </c>
      <c r="N32" s="2" t="s">
        <v>12</v>
      </c>
      <c r="O32" s="2">
        <v>9005</v>
      </c>
      <c r="P32" s="2">
        <v>0.5</v>
      </c>
      <c r="Q32" s="2">
        <v>9002</v>
      </c>
      <c r="R32" s="2">
        <v>0.4</v>
      </c>
      <c r="S32" s="2">
        <v>9005</v>
      </c>
      <c r="T32" s="2">
        <v>0.5</v>
      </c>
      <c r="U32" s="2">
        <v>9002</v>
      </c>
      <c r="V32" s="2">
        <v>0.6</v>
      </c>
      <c r="W32" s="2">
        <f t="shared" si="0"/>
        <v>0.56000000000000005</v>
      </c>
      <c r="Z32" s="2">
        <f t="shared" si="1"/>
        <v>0.53333333333333333</v>
      </c>
      <c r="AA32" s="2">
        <f t="shared" si="2"/>
        <v>-0.13433191401278319</v>
      </c>
      <c r="AB32" s="2">
        <f t="shared" si="3"/>
        <v>2.862735874310629</v>
      </c>
      <c r="AC32" s="2">
        <f t="shared" si="4"/>
        <v>7.142857142857148E-2</v>
      </c>
      <c r="AD32" s="2">
        <f t="shared" si="5"/>
        <v>-1.2920112574025195</v>
      </c>
      <c r="AE32" s="2">
        <f t="shared" si="6"/>
        <v>1.3376109818338244</v>
      </c>
    </row>
    <row r="33" spans="1:31" x14ac:dyDescent="0.25">
      <c r="A33" s="2">
        <v>33</v>
      </c>
      <c r="B33" s="5">
        <v>43176.785232939816</v>
      </c>
      <c r="C33" s="2">
        <v>58</v>
      </c>
      <c r="D33" s="2">
        <v>0</v>
      </c>
      <c r="E33" s="2">
        <v>47</v>
      </c>
      <c r="F33" s="2">
        <v>5</v>
      </c>
      <c r="G33" s="2" t="s">
        <v>12</v>
      </c>
      <c r="H33" s="2">
        <v>66.67</v>
      </c>
      <c r="I33" s="2">
        <v>95</v>
      </c>
      <c r="J33" s="2">
        <v>0.13</v>
      </c>
      <c r="K33" s="2">
        <v>33</v>
      </c>
      <c r="L33" s="5">
        <v>43176.785232939816</v>
      </c>
      <c r="M33" s="2">
        <v>58</v>
      </c>
      <c r="N33" s="2" t="s">
        <v>12</v>
      </c>
      <c r="O33" s="2">
        <v>9005</v>
      </c>
      <c r="P33" s="2">
        <v>0.4</v>
      </c>
      <c r="Q33" s="2">
        <v>9002</v>
      </c>
      <c r="R33" s="2">
        <v>0.3</v>
      </c>
      <c r="S33" s="2">
        <v>9005</v>
      </c>
      <c r="T33" s="2">
        <v>0.6</v>
      </c>
      <c r="U33" s="2">
        <v>9002</v>
      </c>
      <c r="V33" s="2">
        <v>0.7</v>
      </c>
      <c r="W33" s="2">
        <f t="shared" si="0"/>
        <v>0.47</v>
      </c>
      <c r="Z33" s="2">
        <f t="shared" si="1"/>
        <v>0.53333333333333333</v>
      </c>
      <c r="AA33" s="2">
        <f t="shared" si="2"/>
        <v>-0.13433191401278319</v>
      </c>
      <c r="AB33" s="2">
        <f t="shared" si="3"/>
        <v>2.862735874310629</v>
      </c>
      <c r="AC33" s="2">
        <f t="shared" si="4"/>
        <v>7.142857142857148E-2</v>
      </c>
      <c r="AD33" s="2">
        <f t="shared" si="5"/>
        <v>-1.2920112574025195</v>
      </c>
      <c r="AE33" s="2">
        <f t="shared" si="6"/>
        <v>1.3376109818338244</v>
      </c>
    </row>
    <row r="34" spans="1:31" x14ac:dyDescent="0.25">
      <c r="A34" s="2">
        <v>34</v>
      </c>
      <c r="B34" s="5">
        <v>43176.785474537035</v>
      </c>
      <c r="C34" s="2">
        <v>5004</v>
      </c>
      <c r="D34" s="2">
        <v>0</v>
      </c>
      <c r="E34" s="2">
        <v>4996</v>
      </c>
      <c r="F34" s="2">
        <v>4</v>
      </c>
      <c r="G34" s="2" t="s">
        <v>13</v>
      </c>
      <c r="H34" s="2">
        <v>94.64</v>
      </c>
      <c r="I34" s="2">
        <v>94.5</v>
      </c>
      <c r="J34" s="2">
        <v>0.14000000000000001</v>
      </c>
      <c r="K34" s="2">
        <v>34</v>
      </c>
      <c r="L34" s="5">
        <v>43176.785474537035</v>
      </c>
      <c r="M34" s="2">
        <v>5004</v>
      </c>
      <c r="N34" s="2" t="s">
        <v>13</v>
      </c>
      <c r="O34" s="2">
        <v>9003</v>
      </c>
      <c r="P34" s="2">
        <v>0.5</v>
      </c>
      <c r="Q34" s="2">
        <v>9002</v>
      </c>
      <c r="R34" s="2">
        <v>0.5</v>
      </c>
      <c r="S34" s="2">
        <v>9003</v>
      </c>
      <c r="T34" s="2">
        <v>0.5</v>
      </c>
      <c r="U34" s="2">
        <v>9002</v>
      </c>
      <c r="V34" s="2">
        <v>0.5</v>
      </c>
      <c r="W34" s="2">
        <f t="shared" si="0"/>
        <v>0.61</v>
      </c>
      <c r="Z34" s="2">
        <f t="shared" si="1"/>
        <v>0.46666666666666667</v>
      </c>
      <c r="AA34" s="2">
        <f t="shared" si="2"/>
        <v>-0.36717389830161179</v>
      </c>
      <c r="AB34" s="2">
        <f t="shared" si="3"/>
        <v>2.6298938900218003</v>
      </c>
      <c r="AC34" s="2">
        <f t="shared" si="4"/>
        <v>0.14285714285714296</v>
      </c>
      <c r="AD34" s="2">
        <f t="shared" si="5"/>
        <v>-0.95440027556869522</v>
      </c>
      <c r="AE34" s="2">
        <f t="shared" si="6"/>
        <v>1.6752219636676489</v>
      </c>
    </row>
    <row r="35" spans="1:31" x14ac:dyDescent="0.25">
      <c r="A35" s="2">
        <v>35</v>
      </c>
      <c r="B35" s="5">
        <v>43176.785936747685</v>
      </c>
      <c r="C35" s="2">
        <v>10069</v>
      </c>
      <c r="D35" s="2">
        <v>0</v>
      </c>
      <c r="E35" s="2">
        <v>10060</v>
      </c>
      <c r="F35" s="2">
        <v>4</v>
      </c>
      <c r="G35" s="2" t="s">
        <v>11</v>
      </c>
      <c r="H35" s="2">
        <v>122.3</v>
      </c>
      <c r="I35" s="2">
        <v>94</v>
      </c>
      <c r="J35" s="2">
        <v>0.14000000000000001</v>
      </c>
      <c r="K35" s="2">
        <v>35</v>
      </c>
      <c r="L35" s="5">
        <v>43176.785936747685</v>
      </c>
      <c r="M35" s="2">
        <v>10069</v>
      </c>
      <c r="N35" s="2" t="s">
        <v>11</v>
      </c>
      <c r="O35" s="2">
        <v>9002</v>
      </c>
      <c r="P35" s="2">
        <v>0.7</v>
      </c>
      <c r="Q35" s="2">
        <v>9004</v>
      </c>
      <c r="R35" s="2">
        <v>0.6</v>
      </c>
      <c r="S35" s="2">
        <v>9002</v>
      </c>
      <c r="T35" s="2">
        <v>0.3</v>
      </c>
      <c r="U35" s="2">
        <v>9004</v>
      </c>
      <c r="V35" s="2">
        <v>0.4</v>
      </c>
      <c r="W35" s="2">
        <f t="shared" si="0"/>
        <v>0.62</v>
      </c>
      <c r="Z35" s="2">
        <f t="shared" si="1"/>
        <v>0.4</v>
      </c>
      <c r="AA35" s="2">
        <f t="shared" si="2"/>
        <v>-0.60001588259044047</v>
      </c>
      <c r="AB35" s="2">
        <f t="shared" si="3"/>
        <v>2.3970519057329716</v>
      </c>
      <c r="AC35" s="2">
        <f t="shared" si="4"/>
        <v>0.14285714285714296</v>
      </c>
      <c r="AD35" s="2">
        <f t="shared" si="5"/>
        <v>-0.95440027556869522</v>
      </c>
      <c r="AE35" s="2">
        <f t="shared" si="6"/>
        <v>1.6752219636676489</v>
      </c>
    </row>
    <row r="36" spans="1:31" x14ac:dyDescent="0.25">
      <c r="A36" s="2">
        <v>36</v>
      </c>
      <c r="B36" s="5">
        <v>43176.786400277779</v>
      </c>
      <c r="C36" s="2">
        <v>13564</v>
      </c>
      <c r="D36" s="2">
        <v>0</v>
      </c>
      <c r="E36" s="2">
        <v>13557</v>
      </c>
      <c r="F36" s="2">
        <v>4</v>
      </c>
      <c r="G36" s="2" t="s">
        <v>13</v>
      </c>
      <c r="H36" s="2">
        <v>94.65</v>
      </c>
      <c r="I36" s="2">
        <v>94.5</v>
      </c>
      <c r="J36" s="2">
        <v>0.15</v>
      </c>
      <c r="K36" s="2">
        <v>36</v>
      </c>
      <c r="L36" s="5">
        <v>43176.786400277779</v>
      </c>
      <c r="M36" s="2">
        <v>13564</v>
      </c>
      <c r="N36" s="2" t="s">
        <v>13</v>
      </c>
      <c r="O36" s="2">
        <v>9003</v>
      </c>
      <c r="P36" s="2">
        <v>0.5</v>
      </c>
      <c r="Q36" s="2">
        <v>9002</v>
      </c>
      <c r="R36" s="2">
        <v>0.5</v>
      </c>
      <c r="S36" s="2">
        <v>9003</v>
      </c>
      <c r="T36" s="2">
        <v>0.5</v>
      </c>
      <c r="U36" s="2">
        <v>9002</v>
      </c>
      <c r="V36" s="2">
        <v>0.5</v>
      </c>
      <c r="W36" s="2">
        <f t="shared" si="0"/>
        <v>0.68</v>
      </c>
      <c r="Z36" s="2">
        <f t="shared" si="1"/>
        <v>0.46666666666666667</v>
      </c>
      <c r="AA36" s="2">
        <f t="shared" si="2"/>
        <v>-0.36717389830161179</v>
      </c>
      <c r="AB36" s="2">
        <f t="shared" si="3"/>
        <v>2.6298938900218003</v>
      </c>
      <c r="AC36" s="2">
        <f t="shared" si="4"/>
        <v>0.21428571428571425</v>
      </c>
      <c r="AD36" s="2">
        <f t="shared" si="5"/>
        <v>-0.61678929373487168</v>
      </c>
      <c r="AE36" s="2">
        <f t="shared" si="6"/>
        <v>2.0128329455014722</v>
      </c>
    </row>
    <row r="37" spans="1:31" x14ac:dyDescent="0.25">
      <c r="A37" s="2">
        <v>37</v>
      </c>
      <c r="B37" s="5">
        <v>43176.786864293979</v>
      </c>
      <c r="C37" s="2">
        <v>5570</v>
      </c>
      <c r="D37" s="2">
        <v>0</v>
      </c>
      <c r="E37" s="2">
        <v>5562</v>
      </c>
      <c r="F37" s="2">
        <v>4</v>
      </c>
      <c r="G37" s="2" t="s">
        <v>11</v>
      </c>
      <c r="H37" s="2">
        <v>28.49</v>
      </c>
      <c r="I37" s="2">
        <v>94</v>
      </c>
      <c r="J37" s="2">
        <v>0.17</v>
      </c>
      <c r="K37" s="2">
        <v>37</v>
      </c>
      <c r="L37" s="5">
        <v>43176.786864293979</v>
      </c>
      <c r="M37" s="2">
        <v>5570</v>
      </c>
      <c r="N37" s="2" t="s">
        <v>11</v>
      </c>
      <c r="O37" s="2">
        <v>9002</v>
      </c>
      <c r="P37" s="2">
        <v>0.2</v>
      </c>
      <c r="Q37" s="2">
        <v>9004</v>
      </c>
      <c r="R37" s="2">
        <v>0.1</v>
      </c>
      <c r="S37" s="2">
        <v>9002</v>
      </c>
      <c r="T37" s="2">
        <v>0.8</v>
      </c>
      <c r="U37" s="2">
        <v>9004</v>
      </c>
      <c r="V37" s="2">
        <v>0.9</v>
      </c>
      <c r="W37" s="2">
        <f t="shared" si="0"/>
        <v>0.73</v>
      </c>
      <c r="Z37" s="2">
        <f t="shared" si="1"/>
        <v>0.4</v>
      </c>
      <c r="AA37" s="2">
        <f t="shared" si="2"/>
        <v>-0.60001588259044047</v>
      </c>
      <c r="AB37" s="2">
        <f t="shared" si="3"/>
        <v>2.3970519057329716</v>
      </c>
      <c r="AC37" s="2">
        <f t="shared" si="4"/>
        <v>0.35714285714285721</v>
      </c>
      <c r="AD37" s="2">
        <f t="shared" si="5"/>
        <v>5.8432669932777237E-2</v>
      </c>
      <c r="AE37" s="2">
        <f t="shared" si="6"/>
        <v>2.6880549091691215</v>
      </c>
    </row>
    <row r="38" spans="1:31" x14ac:dyDescent="0.25">
      <c r="A38" s="2">
        <v>38</v>
      </c>
      <c r="B38" s="5">
        <v>43176.787328206017</v>
      </c>
      <c r="C38" s="2">
        <v>62</v>
      </c>
      <c r="D38" s="2">
        <v>0</v>
      </c>
      <c r="E38" s="2">
        <v>52</v>
      </c>
      <c r="F38" s="2">
        <v>4</v>
      </c>
      <c r="G38" s="2" t="s">
        <v>11</v>
      </c>
      <c r="H38" s="2">
        <v>66.02</v>
      </c>
      <c r="I38" s="2">
        <v>94</v>
      </c>
      <c r="J38" s="2">
        <v>0.17</v>
      </c>
      <c r="K38" s="2">
        <v>38</v>
      </c>
      <c r="L38" s="5">
        <v>43176.787328206017</v>
      </c>
      <c r="M38" s="2">
        <v>62</v>
      </c>
      <c r="N38" s="2" t="s">
        <v>11</v>
      </c>
      <c r="O38" s="2">
        <v>9002</v>
      </c>
      <c r="P38" s="2">
        <v>0.4</v>
      </c>
      <c r="Q38" s="2">
        <v>9004</v>
      </c>
      <c r="R38" s="2">
        <v>0.3</v>
      </c>
      <c r="S38" s="2">
        <v>9002</v>
      </c>
      <c r="T38" s="2">
        <v>0.6</v>
      </c>
      <c r="U38" s="2">
        <v>9004</v>
      </c>
      <c r="V38" s="2">
        <v>0.7</v>
      </c>
      <c r="W38" s="2">
        <f t="shared" si="0"/>
        <v>0.74</v>
      </c>
      <c r="Z38" s="2">
        <f t="shared" si="1"/>
        <v>0.4</v>
      </c>
      <c r="AA38" s="2">
        <f t="shared" si="2"/>
        <v>-0.60001588259044047</v>
      </c>
      <c r="AB38" s="2">
        <f t="shared" si="3"/>
        <v>2.3970519057329716</v>
      </c>
      <c r="AC38" s="2">
        <f t="shared" si="4"/>
        <v>0.35714285714285721</v>
      </c>
      <c r="AD38" s="2">
        <f t="shared" si="5"/>
        <v>5.8432669932777237E-2</v>
      </c>
      <c r="AE38" s="2">
        <f t="shared" si="6"/>
        <v>2.6880549091691215</v>
      </c>
    </row>
    <row r="39" spans="1:31" x14ac:dyDescent="0.25">
      <c r="A39" s="2">
        <v>39</v>
      </c>
      <c r="B39" s="5">
        <v>43176.787572905094</v>
      </c>
      <c r="C39" s="2">
        <v>3971</v>
      </c>
      <c r="D39" s="2">
        <v>1</v>
      </c>
      <c r="E39" s="2">
        <v>3963</v>
      </c>
      <c r="F39" s="2">
        <v>4</v>
      </c>
      <c r="G39" s="2" t="s">
        <v>11</v>
      </c>
      <c r="H39" s="2">
        <v>0.37</v>
      </c>
      <c r="I39" s="2">
        <v>94</v>
      </c>
      <c r="J39" s="2">
        <v>0.18</v>
      </c>
      <c r="K39" s="2">
        <v>39</v>
      </c>
      <c r="L39" s="5">
        <v>43176.787572905094</v>
      </c>
      <c r="M39" s="2">
        <v>3971</v>
      </c>
      <c r="N39" s="2" t="s">
        <v>11</v>
      </c>
      <c r="O39" s="2">
        <v>9002</v>
      </c>
      <c r="P39" s="2">
        <v>0</v>
      </c>
      <c r="Q39" s="2">
        <v>9004</v>
      </c>
      <c r="R39" s="2">
        <v>0</v>
      </c>
      <c r="S39" s="2">
        <v>9002</v>
      </c>
      <c r="T39" s="2">
        <v>1</v>
      </c>
      <c r="U39" s="2">
        <v>9004</v>
      </c>
      <c r="V39" s="2">
        <v>1</v>
      </c>
      <c r="W39" s="2">
        <f t="shared" si="0"/>
        <v>0.86</v>
      </c>
      <c r="Z39" s="2">
        <f t="shared" si="1"/>
        <v>0.4</v>
      </c>
      <c r="AA39" s="2">
        <f t="shared" si="2"/>
        <v>-0.60001588259044047</v>
      </c>
      <c r="AB39" s="2">
        <f t="shared" si="3"/>
        <v>2.3970519057329716</v>
      </c>
      <c r="AC39" s="2">
        <f t="shared" si="4"/>
        <v>0.42857142857142849</v>
      </c>
      <c r="AD39" s="2">
        <f t="shared" si="5"/>
        <v>0.39604365176660072</v>
      </c>
      <c r="AE39" s="2">
        <f t="shared" si="6"/>
        <v>3.0256658910029448</v>
      </c>
    </row>
    <row r="40" spans="1:31" x14ac:dyDescent="0.25">
      <c r="A40" s="2">
        <v>40</v>
      </c>
      <c r="B40" s="5">
        <v>43176.78803556713</v>
      </c>
      <c r="C40" s="2">
        <v>91</v>
      </c>
      <c r="D40" s="2">
        <v>0</v>
      </c>
      <c r="E40" s="2">
        <v>81</v>
      </c>
      <c r="F40" s="2">
        <v>5</v>
      </c>
      <c r="G40" s="2" t="s">
        <v>13</v>
      </c>
      <c r="H40" s="2">
        <v>28.7</v>
      </c>
      <c r="I40" s="2">
        <v>94.5</v>
      </c>
      <c r="J40" s="2">
        <v>0.18</v>
      </c>
      <c r="K40" s="2">
        <v>40</v>
      </c>
      <c r="L40" s="5">
        <v>43176.78803556713</v>
      </c>
      <c r="M40" s="2">
        <v>91</v>
      </c>
      <c r="N40" s="2" t="s">
        <v>13</v>
      </c>
      <c r="O40" s="2">
        <v>9003</v>
      </c>
      <c r="P40" s="2">
        <v>0.2</v>
      </c>
      <c r="Q40" s="2">
        <v>9002</v>
      </c>
      <c r="R40" s="2">
        <v>0.1</v>
      </c>
      <c r="S40" s="2">
        <v>9003</v>
      </c>
      <c r="T40" s="2">
        <v>0.8</v>
      </c>
      <c r="U40" s="2">
        <v>9002</v>
      </c>
      <c r="V40" s="2">
        <v>0.9</v>
      </c>
      <c r="W40" s="2">
        <f t="shared" si="0"/>
        <v>0.87</v>
      </c>
      <c r="Z40" s="2">
        <f t="shared" si="1"/>
        <v>0.46666666666666667</v>
      </c>
      <c r="AA40" s="2">
        <f t="shared" si="2"/>
        <v>-0.36717389830161179</v>
      </c>
      <c r="AB40" s="2">
        <f t="shared" si="3"/>
        <v>2.6298938900218003</v>
      </c>
      <c r="AC40" s="2">
        <f t="shared" si="4"/>
        <v>0.42857142857142849</v>
      </c>
      <c r="AD40" s="2">
        <f t="shared" si="5"/>
        <v>0.39604365176660072</v>
      </c>
      <c r="AE40" s="2">
        <f t="shared" si="6"/>
        <v>3.0256658910029448</v>
      </c>
    </row>
    <row r="41" spans="1:31" x14ac:dyDescent="0.25">
      <c r="A41" s="2">
        <v>41</v>
      </c>
      <c r="B41" s="5">
        <v>43176.788279016204</v>
      </c>
      <c r="C41" s="2">
        <v>4679</v>
      </c>
      <c r="D41" s="2">
        <v>0</v>
      </c>
      <c r="E41" s="2">
        <v>4668</v>
      </c>
      <c r="F41" s="2">
        <v>5</v>
      </c>
      <c r="G41" s="2" t="s">
        <v>11</v>
      </c>
      <c r="H41" s="2">
        <v>0.32</v>
      </c>
      <c r="I41" s="2">
        <v>94</v>
      </c>
      <c r="J41" s="2">
        <v>0.16</v>
      </c>
      <c r="K41" s="2">
        <v>41</v>
      </c>
      <c r="L41" s="5">
        <v>43176.788279016204</v>
      </c>
      <c r="M41" s="2">
        <v>4679</v>
      </c>
      <c r="N41" s="2" t="s">
        <v>11</v>
      </c>
      <c r="O41" s="2">
        <v>9002</v>
      </c>
      <c r="P41" s="2">
        <v>0</v>
      </c>
      <c r="Q41" s="2">
        <v>9004</v>
      </c>
      <c r="R41" s="2">
        <v>0</v>
      </c>
      <c r="S41" s="2">
        <v>9002</v>
      </c>
      <c r="T41" s="2">
        <v>1</v>
      </c>
      <c r="U41" s="2">
        <v>9004</v>
      </c>
      <c r="V41" s="2">
        <v>1</v>
      </c>
      <c r="W41" s="2">
        <f t="shared" si="0"/>
        <v>0.56999999999999995</v>
      </c>
      <c r="Z41" s="2">
        <f t="shared" si="1"/>
        <v>0.4</v>
      </c>
      <c r="AA41" s="2">
        <f t="shared" si="2"/>
        <v>-0.60001588259044047</v>
      </c>
      <c r="AB41" s="2">
        <f t="shared" si="3"/>
        <v>2.3970519057329716</v>
      </c>
      <c r="AC41" s="2">
        <f t="shared" si="4"/>
        <v>0.28571428571428575</v>
      </c>
      <c r="AD41" s="2">
        <f t="shared" si="5"/>
        <v>-0.27917831190104719</v>
      </c>
      <c r="AE41" s="2">
        <f t="shared" si="6"/>
        <v>2.3504439273352968</v>
      </c>
    </row>
    <row r="42" spans="1:31" x14ac:dyDescent="0.25">
      <c r="A42" s="2">
        <v>42</v>
      </c>
      <c r="B42" s="5">
        <v>43176.788741550925</v>
      </c>
      <c r="C42" s="2">
        <v>77</v>
      </c>
      <c r="D42" s="2">
        <v>0</v>
      </c>
      <c r="E42" s="2">
        <v>70</v>
      </c>
      <c r="F42" s="2">
        <v>4</v>
      </c>
      <c r="G42" s="2" t="s">
        <v>11</v>
      </c>
      <c r="H42" s="2">
        <v>66.009999999999906</v>
      </c>
      <c r="I42" s="2">
        <v>94</v>
      </c>
      <c r="J42" s="2">
        <v>0.16</v>
      </c>
      <c r="K42" s="2">
        <v>42</v>
      </c>
      <c r="L42" s="5">
        <v>43176.788741550925</v>
      </c>
      <c r="M42" s="2">
        <v>77</v>
      </c>
      <c r="N42" s="2" t="s">
        <v>11</v>
      </c>
      <c r="O42" s="2">
        <v>9002</v>
      </c>
      <c r="P42" s="2">
        <v>0.3</v>
      </c>
      <c r="Q42" s="2">
        <v>9004</v>
      </c>
      <c r="R42" s="2">
        <v>0.4</v>
      </c>
      <c r="S42" s="2">
        <v>9002</v>
      </c>
      <c r="T42" s="2">
        <v>0.7</v>
      </c>
      <c r="U42" s="2">
        <v>9004</v>
      </c>
      <c r="V42" s="2">
        <v>0.6</v>
      </c>
      <c r="W42" s="2">
        <f t="shared" si="0"/>
        <v>0.65</v>
      </c>
      <c r="Z42" s="2">
        <f t="shared" si="1"/>
        <v>0.4</v>
      </c>
      <c r="AA42" s="2">
        <f t="shared" si="2"/>
        <v>-0.60001588259044047</v>
      </c>
      <c r="AB42" s="2">
        <f t="shared" si="3"/>
        <v>2.3970519057329716</v>
      </c>
      <c r="AC42" s="2">
        <f t="shared" si="4"/>
        <v>0.28571428571428575</v>
      </c>
      <c r="AD42" s="2">
        <f t="shared" si="5"/>
        <v>-0.27917831190104719</v>
      </c>
      <c r="AE42" s="2">
        <f t="shared" si="6"/>
        <v>2.3504439273352968</v>
      </c>
    </row>
    <row r="43" spans="1:31" x14ac:dyDescent="0.25">
      <c r="A43" s="2">
        <v>46</v>
      </c>
      <c r="B43" s="5">
        <v>43176.790384155094</v>
      </c>
      <c r="C43" s="2">
        <v>14315</v>
      </c>
      <c r="D43" s="2">
        <v>0</v>
      </c>
      <c r="E43" s="2">
        <v>14251</v>
      </c>
      <c r="F43" s="2">
        <v>52</v>
      </c>
      <c r="G43" s="2" t="s">
        <v>12</v>
      </c>
      <c r="H43" s="2">
        <v>102.43</v>
      </c>
      <c r="I43" s="2">
        <v>93</v>
      </c>
      <c r="J43" s="2">
        <v>0.15</v>
      </c>
      <c r="K43" s="2">
        <v>46</v>
      </c>
      <c r="L43" s="5">
        <v>43176.790384155094</v>
      </c>
      <c r="M43" s="2">
        <v>14315</v>
      </c>
      <c r="N43" s="2" t="s">
        <v>12</v>
      </c>
      <c r="O43" s="2">
        <v>9005</v>
      </c>
      <c r="P43" s="2">
        <v>0.5</v>
      </c>
      <c r="Q43" s="2">
        <v>9002</v>
      </c>
      <c r="R43" s="2">
        <v>0.6</v>
      </c>
      <c r="S43" s="2">
        <v>9005</v>
      </c>
      <c r="T43" s="2">
        <v>0.5</v>
      </c>
      <c r="U43" s="2">
        <v>9002</v>
      </c>
      <c r="V43" s="2">
        <v>0.4</v>
      </c>
      <c r="W43" s="2">
        <f t="shared" si="0"/>
        <v>0.49</v>
      </c>
      <c r="Z43" s="2">
        <f t="shared" si="1"/>
        <v>0.26666666666666666</v>
      </c>
      <c r="AA43" s="2">
        <f t="shared" si="2"/>
        <v>-1.0656998511680977</v>
      </c>
      <c r="AB43" s="2">
        <f t="shared" si="3"/>
        <v>1.9313679371553145</v>
      </c>
      <c r="AC43" s="2">
        <f t="shared" si="4"/>
        <v>0.21428571428571425</v>
      </c>
      <c r="AD43" s="2">
        <f t="shared" si="5"/>
        <v>-0.61678929373487168</v>
      </c>
      <c r="AE43" s="2">
        <f t="shared" si="6"/>
        <v>2.0128329455014722</v>
      </c>
    </row>
    <row r="44" spans="1:31" x14ac:dyDescent="0.25">
      <c r="A44" s="2">
        <v>47</v>
      </c>
      <c r="B44" s="5">
        <v>43176.790848460645</v>
      </c>
      <c r="C44" s="2">
        <v>266</v>
      </c>
      <c r="D44" s="2">
        <v>1</v>
      </c>
      <c r="E44" s="2">
        <v>119</v>
      </c>
      <c r="F44" s="2">
        <v>7</v>
      </c>
      <c r="G44" s="2" t="s">
        <v>13</v>
      </c>
      <c r="H44" s="2">
        <v>103.02</v>
      </c>
      <c r="I44" s="2">
        <v>93.5</v>
      </c>
      <c r="J44" s="2">
        <v>0.13</v>
      </c>
      <c r="K44" s="2">
        <v>47</v>
      </c>
      <c r="L44" s="5">
        <v>43176.790848460645</v>
      </c>
      <c r="M44" s="2">
        <v>266</v>
      </c>
      <c r="N44" s="2" t="s">
        <v>13</v>
      </c>
      <c r="O44" s="2">
        <v>9003</v>
      </c>
      <c r="P44" s="2">
        <v>0.6</v>
      </c>
      <c r="Q44" s="2">
        <v>9002</v>
      </c>
      <c r="R44" s="2">
        <v>0.5</v>
      </c>
      <c r="S44" s="2">
        <v>9003</v>
      </c>
      <c r="T44" s="2">
        <v>0.4</v>
      </c>
      <c r="U44" s="2">
        <v>9002</v>
      </c>
      <c r="V44" s="2">
        <v>0.5</v>
      </c>
      <c r="W44" s="2">
        <f t="shared" si="0"/>
        <v>0.43</v>
      </c>
      <c r="Z44" s="2">
        <f t="shared" si="1"/>
        <v>0.33333333333333331</v>
      </c>
      <c r="AA44" s="2">
        <f t="shared" si="2"/>
        <v>-0.8328578668792691</v>
      </c>
      <c r="AB44" s="2">
        <f t="shared" si="3"/>
        <v>2.1642099214441433</v>
      </c>
      <c r="AC44" s="2">
        <f t="shared" si="4"/>
        <v>7.142857142857148E-2</v>
      </c>
      <c r="AD44" s="2">
        <f t="shared" si="5"/>
        <v>-1.2920112574025195</v>
      </c>
      <c r="AE44" s="2">
        <f t="shared" si="6"/>
        <v>1.3376109818338244</v>
      </c>
    </row>
    <row r="45" spans="1:31" x14ac:dyDescent="0.25">
      <c r="A45" s="2">
        <v>48</v>
      </c>
      <c r="B45" s="5">
        <v>43176.791096412038</v>
      </c>
      <c r="C45" s="2">
        <v>16289</v>
      </c>
      <c r="D45" s="2">
        <v>2</v>
      </c>
      <c r="E45" s="2">
        <v>16123</v>
      </c>
      <c r="F45" s="2">
        <v>90</v>
      </c>
      <c r="G45" s="2" t="s">
        <v>11</v>
      </c>
      <c r="H45" s="2">
        <v>176.72</v>
      </c>
      <c r="I45" s="2">
        <v>93</v>
      </c>
      <c r="J45" s="2">
        <v>0.15</v>
      </c>
      <c r="K45" s="2">
        <v>48</v>
      </c>
      <c r="L45" s="5">
        <v>43176.791096412038</v>
      </c>
      <c r="M45" s="2">
        <v>16289</v>
      </c>
      <c r="N45" s="2" t="s">
        <v>11</v>
      </c>
      <c r="O45" s="2">
        <v>9002</v>
      </c>
      <c r="P45" s="2">
        <v>1</v>
      </c>
      <c r="Q45" s="2">
        <v>9004</v>
      </c>
      <c r="R45" s="2">
        <v>0.9</v>
      </c>
      <c r="S45" s="2">
        <v>9002</v>
      </c>
      <c r="T45" s="2">
        <v>0</v>
      </c>
      <c r="U45" s="2">
        <v>9004</v>
      </c>
      <c r="V45" s="2">
        <v>0.1</v>
      </c>
      <c r="W45" s="2">
        <f t="shared" si="0"/>
        <v>0.53</v>
      </c>
      <c r="Z45" s="2">
        <f t="shared" si="1"/>
        <v>0.26666666666666666</v>
      </c>
      <c r="AA45" s="2">
        <f t="shared" si="2"/>
        <v>-1.0656998511680977</v>
      </c>
      <c r="AB45" s="2">
        <f t="shared" si="3"/>
        <v>1.9313679371553145</v>
      </c>
      <c r="AC45" s="2">
        <f t="shared" si="4"/>
        <v>0.21428571428571425</v>
      </c>
      <c r="AD45" s="2">
        <f t="shared" si="5"/>
        <v>-0.61678929373487168</v>
      </c>
      <c r="AE45" s="2">
        <f t="shared" si="6"/>
        <v>2.0128329455014722</v>
      </c>
    </row>
    <row r="46" spans="1:31" x14ac:dyDescent="0.25">
      <c r="A46" s="2">
        <v>49</v>
      </c>
      <c r="B46" s="5">
        <v>43176.791574409719</v>
      </c>
      <c r="C46" s="2">
        <v>664</v>
      </c>
      <c r="D46" s="2">
        <v>3</v>
      </c>
      <c r="E46" s="2">
        <v>283</v>
      </c>
      <c r="F46" s="2">
        <v>47</v>
      </c>
      <c r="G46" s="2" t="s">
        <v>11</v>
      </c>
      <c r="H46" s="2">
        <v>176.72</v>
      </c>
      <c r="I46" s="2">
        <v>93</v>
      </c>
      <c r="J46" s="2">
        <v>0.15</v>
      </c>
      <c r="K46" s="2">
        <v>49</v>
      </c>
      <c r="L46" s="5">
        <v>43176.791574409719</v>
      </c>
      <c r="M46" s="2">
        <v>664</v>
      </c>
      <c r="N46" s="2" t="s">
        <v>11</v>
      </c>
      <c r="O46" s="2">
        <v>9002</v>
      </c>
      <c r="P46" s="2">
        <v>1</v>
      </c>
      <c r="Q46" s="2">
        <v>9004</v>
      </c>
      <c r="R46" s="2">
        <v>0.9</v>
      </c>
      <c r="S46" s="2">
        <v>9002</v>
      </c>
      <c r="T46" s="2">
        <v>0</v>
      </c>
      <c r="U46" s="2">
        <v>9004</v>
      </c>
      <c r="V46" s="2">
        <v>0.1</v>
      </c>
      <c r="W46" s="2">
        <f t="shared" si="0"/>
        <v>0.53</v>
      </c>
      <c r="Z46" s="2">
        <f t="shared" si="1"/>
        <v>0.26666666666666666</v>
      </c>
      <c r="AA46" s="2">
        <f t="shared" si="2"/>
        <v>-1.0656998511680977</v>
      </c>
      <c r="AB46" s="2">
        <f t="shared" si="3"/>
        <v>1.9313679371553145</v>
      </c>
      <c r="AC46" s="2">
        <f t="shared" si="4"/>
        <v>0.21428571428571425</v>
      </c>
      <c r="AD46" s="2">
        <f t="shared" si="5"/>
        <v>-0.61678929373487168</v>
      </c>
      <c r="AE46" s="2">
        <f t="shared" si="6"/>
        <v>2.0128329455014722</v>
      </c>
    </row>
    <row r="47" spans="1:31" x14ac:dyDescent="0.25">
      <c r="A47" s="2">
        <v>53</v>
      </c>
      <c r="B47" s="5">
        <v>43176.793236053243</v>
      </c>
      <c r="C47" s="2">
        <v>4793</v>
      </c>
      <c r="D47" s="2">
        <v>0</v>
      </c>
      <c r="E47" s="2">
        <v>4785</v>
      </c>
      <c r="F47" s="2">
        <v>4</v>
      </c>
      <c r="G47" s="2" t="s">
        <v>12</v>
      </c>
      <c r="H47" s="2">
        <v>46.26</v>
      </c>
      <c r="I47" s="2">
        <v>92</v>
      </c>
      <c r="J47" s="2">
        <v>0.17</v>
      </c>
      <c r="K47" s="2">
        <v>53</v>
      </c>
      <c r="L47" s="5">
        <v>43176.793236053243</v>
      </c>
      <c r="M47" s="2">
        <v>4793</v>
      </c>
      <c r="N47" s="2" t="s">
        <v>12</v>
      </c>
      <c r="O47" s="2">
        <v>9005</v>
      </c>
      <c r="P47" s="2">
        <v>0.3</v>
      </c>
      <c r="Q47" s="2">
        <v>9002</v>
      </c>
      <c r="R47" s="2">
        <v>0.2</v>
      </c>
      <c r="S47" s="2">
        <v>9005</v>
      </c>
      <c r="T47" s="2">
        <v>0.7</v>
      </c>
      <c r="U47" s="2">
        <v>9002</v>
      </c>
      <c r="V47" s="2">
        <v>0.8</v>
      </c>
      <c r="W47" s="2">
        <f t="shared" si="0"/>
        <v>0.6</v>
      </c>
      <c r="Z47" s="2">
        <f t="shared" si="1"/>
        <v>0.13333333333333333</v>
      </c>
      <c r="AA47" s="2">
        <f t="shared" si="2"/>
        <v>-1.531383819745755</v>
      </c>
      <c r="AB47" s="2">
        <f t="shared" si="3"/>
        <v>1.4656839685776573</v>
      </c>
      <c r="AC47" s="2">
        <f t="shared" si="4"/>
        <v>0.35714285714285721</v>
      </c>
      <c r="AD47" s="2">
        <f t="shared" si="5"/>
        <v>5.8432669932777237E-2</v>
      </c>
      <c r="AE47" s="2">
        <f t="shared" si="6"/>
        <v>2.6880549091691215</v>
      </c>
    </row>
    <row r="48" spans="1:31" x14ac:dyDescent="0.25">
      <c r="A48" s="2">
        <v>54</v>
      </c>
      <c r="B48" s="5">
        <v>43176.793700416667</v>
      </c>
      <c r="C48" s="2">
        <v>322</v>
      </c>
      <c r="D48" s="2">
        <v>0</v>
      </c>
      <c r="E48" s="2">
        <v>314</v>
      </c>
      <c r="F48" s="2">
        <v>4</v>
      </c>
      <c r="G48" s="2" t="s">
        <v>11</v>
      </c>
      <c r="H48" s="2">
        <v>64.680000000000007</v>
      </c>
      <c r="I48" s="2">
        <v>92</v>
      </c>
      <c r="J48" s="2">
        <v>0.21</v>
      </c>
      <c r="K48" s="2">
        <v>54</v>
      </c>
      <c r="L48" s="5">
        <v>43176.793700416667</v>
      </c>
      <c r="M48" s="2">
        <v>322</v>
      </c>
      <c r="N48" s="2" t="s">
        <v>11</v>
      </c>
      <c r="O48" s="2">
        <v>9002</v>
      </c>
      <c r="P48" s="2">
        <v>0.4</v>
      </c>
      <c r="Q48" s="2">
        <v>9004</v>
      </c>
      <c r="R48" s="2">
        <v>0.3</v>
      </c>
      <c r="S48" s="2">
        <v>9002</v>
      </c>
      <c r="T48" s="2">
        <v>0.6</v>
      </c>
      <c r="U48" s="2">
        <v>9004</v>
      </c>
      <c r="V48" s="2">
        <v>0.7</v>
      </c>
      <c r="W48" s="2">
        <f t="shared" si="0"/>
        <v>0.93</v>
      </c>
      <c r="Z48" s="2">
        <f t="shared" si="1"/>
        <v>0.13333333333333333</v>
      </c>
      <c r="AA48" s="2">
        <f t="shared" si="2"/>
        <v>-1.531383819745755</v>
      </c>
      <c r="AB48" s="2">
        <f t="shared" si="3"/>
        <v>1.4656839685776573</v>
      </c>
      <c r="AC48" s="2">
        <f t="shared" si="4"/>
        <v>0.64285714285714279</v>
      </c>
      <c r="AD48" s="2">
        <f t="shared" si="5"/>
        <v>1.4088765972680732</v>
      </c>
      <c r="AE48" s="2">
        <f t="shared" si="6"/>
        <v>4.0384988365044174</v>
      </c>
    </row>
    <row r="49" spans="1:31" x14ac:dyDescent="0.25">
      <c r="A49" s="2">
        <v>55</v>
      </c>
      <c r="B49" s="5">
        <v>43176.793944618054</v>
      </c>
      <c r="C49" s="2">
        <v>14323</v>
      </c>
      <c r="D49" s="2">
        <v>0</v>
      </c>
      <c r="E49" s="2">
        <v>14259</v>
      </c>
      <c r="F49" s="2">
        <v>29</v>
      </c>
      <c r="G49" s="2" t="s">
        <v>12</v>
      </c>
      <c r="H49" s="2">
        <v>101.33</v>
      </c>
      <c r="I49" s="2">
        <v>92</v>
      </c>
      <c r="J49" s="2">
        <v>0.14000000000000001</v>
      </c>
      <c r="K49" s="2">
        <v>55</v>
      </c>
      <c r="L49" s="5">
        <v>43176.793944618054</v>
      </c>
      <c r="M49" s="2">
        <v>14323</v>
      </c>
      <c r="N49" s="2" t="s">
        <v>12</v>
      </c>
      <c r="O49" s="2">
        <v>9005</v>
      </c>
      <c r="P49" s="2">
        <v>0.5</v>
      </c>
      <c r="Q49" s="2">
        <v>9002</v>
      </c>
      <c r="R49" s="2">
        <v>0.6</v>
      </c>
      <c r="S49" s="2">
        <v>9005</v>
      </c>
      <c r="T49" s="2">
        <v>0.5</v>
      </c>
      <c r="U49" s="2">
        <v>9002</v>
      </c>
      <c r="V49" s="2">
        <v>0.4</v>
      </c>
      <c r="W49" s="2">
        <f t="shared" si="0"/>
        <v>0.28000000000000003</v>
      </c>
      <c r="Z49" s="2">
        <f t="shared" si="1"/>
        <v>0.13333333333333333</v>
      </c>
      <c r="AA49" s="2">
        <f t="shared" si="2"/>
        <v>-1.531383819745755</v>
      </c>
      <c r="AB49" s="2">
        <f t="shared" si="3"/>
        <v>1.4656839685776573</v>
      </c>
      <c r="AC49" s="2">
        <f t="shared" si="4"/>
        <v>0.14285714285714296</v>
      </c>
      <c r="AD49" s="2">
        <f t="shared" si="5"/>
        <v>-0.95440027556869522</v>
      </c>
      <c r="AE49" s="2">
        <f t="shared" si="6"/>
        <v>1.6752219636676489</v>
      </c>
    </row>
    <row r="50" spans="1:31" x14ac:dyDescent="0.25">
      <c r="A50" s="2">
        <v>56</v>
      </c>
      <c r="B50" s="5">
        <v>43176.794415405093</v>
      </c>
      <c r="C50" s="2">
        <v>771</v>
      </c>
      <c r="D50" s="2">
        <v>0</v>
      </c>
      <c r="E50" s="2">
        <v>647</v>
      </c>
      <c r="F50" s="2">
        <v>45</v>
      </c>
      <c r="G50" s="2" t="s">
        <v>13</v>
      </c>
      <c r="H50" s="2">
        <v>92.63</v>
      </c>
      <c r="I50" s="2">
        <v>92.5</v>
      </c>
      <c r="J50" s="2">
        <v>0.13</v>
      </c>
      <c r="K50" s="2">
        <v>56</v>
      </c>
      <c r="L50" s="5">
        <v>43176.794415405093</v>
      </c>
      <c r="M50" s="2">
        <v>771</v>
      </c>
      <c r="N50" s="2" t="s">
        <v>13</v>
      </c>
      <c r="O50" s="2">
        <v>9003</v>
      </c>
      <c r="P50" s="2">
        <v>0.5</v>
      </c>
      <c r="Q50" s="2">
        <v>9002</v>
      </c>
      <c r="R50" s="2">
        <v>0.5</v>
      </c>
      <c r="S50" s="2">
        <v>9003</v>
      </c>
      <c r="T50" s="2">
        <v>0.5</v>
      </c>
      <c r="U50" s="2">
        <v>9002</v>
      </c>
      <c r="V50" s="2">
        <v>0.5</v>
      </c>
      <c r="W50" s="2">
        <f t="shared" si="0"/>
        <v>0.27</v>
      </c>
      <c r="Z50" s="2">
        <f t="shared" si="1"/>
        <v>0.2</v>
      </c>
      <c r="AA50" s="2">
        <f t="shared" si="2"/>
        <v>-1.2985418354569263</v>
      </c>
      <c r="AB50" s="2">
        <f t="shared" si="3"/>
        <v>1.698525952866486</v>
      </c>
      <c r="AC50" s="2">
        <f t="shared" si="4"/>
        <v>7.142857142857148E-2</v>
      </c>
      <c r="AD50" s="2">
        <f t="shared" si="5"/>
        <v>-1.2920112574025195</v>
      </c>
      <c r="AE50" s="2">
        <f t="shared" si="6"/>
        <v>1.3376109818338244</v>
      </c>
    </row>
    <row r="51" spans="1:31" x14ac:dyDescent="0.25">
      <c r="A51" s="2">
        <v>57</v>
      </c>
      <c r="B51" s="5">
        <v>43176.794666875001</v>
      </c>
      <c r="C51" s="2">
        <v>5648</v>
      </c>
      <c r="D51" s="2">
        <v>0</v>
      </c>
      <c r="E51" s="2">
        <v>5640</v>
      </c>
      <c r="F51" s="2">
        <v>5</v>
      </c>
      <c r="G51" s="2" t="s">
        <v>13</v>
      </c>
      <c r="H51" s="2">
        <v>102</v>
      </c>
      <c r="I51" s="2">
        <v>92.5</v>
      </c>
      <c r="J51" s="2">
        <v>0.22</v>
      </c>
      <c r="K51" s="2">
        <v>57</v>
      </c>
      <c r="L51" s="5">
        <v>43176.794666875001</v>
      </c>
      <c r="M51" s="2">
        <v>5648</v>
      </c>
      <c r="N51" s="2" t="s">
        <v>13</v>
      </c>
      <c r="O51" s="2">
        <v>9003</v>
      </c>
      <c r="P51" s="2">
        <v>0.6</v>
      </c>
      <c r="Q51" s="2">
        <v>9002</v>
      </c>
      <c r="R51" s="2">
        <v>0.5</v>
      </c>
      <c r="S51" s="2">
        <v>9003</v>
      </c>
      <c r="T51" s="2">
        <v>0.4</v>
      </c>
      <c r="U51" s="2">
        <v>9002</v>
      </c>
      <c r="V51" s="2">
        <v>0.5</v>
      </c>
      <c r="W51" s="2">
        <f t="shared" si="0"/>
        <v>0.86</v>
      </c>
      <c r="Z51" s="2">
        <f t="shared" si="1"/>
        <v>0.2</v>
      </c>
      <c r="AA51" s="2">
        <f t="shared" si="2"/>
        <v>-1.2985418354569263</v>
      </c>
      <c r="AB51" s="2">
        <f t="shared" si="3"/>
        <v>1.698525952866486</v>
      </c>
      <c r="AC51" s="2">
        <f t="shared" si="4"/>
        <v>0.7142857142857143</v>
      </c>
      <c r="AD51" s="2">
        <f t="shared" si="5"/>
        <v>1.7464875791018977</v>
      </c>
      <c r="AE51" s="2">
        <f t="shared" si="6"/>
        <v>4.3761098183382412</v>
      </c>
    </row>
    <row r="52" spans="1:31" x14ac:dyDescent="0.25">
      <c r="A52" s="2">
        <v>58</v>
      </c>
      <c r="B52" s="5">
        <v>43176.795130497689</v>
      </c>
      <c r="C52" s="2">
        <v>242</v>
      </c>
      <c r="D52" s="2">
        <v>2</v>
      </c>
      <c r="E52" s="2">
        <v>139</v>
      </c>
      <c r="F52" s="2">
        <v>60</v>
      </c>
      <c r="G52" s="2" t="s">
        <v>12</v>
      </c>
      <c r="H52" s="2">
        <v>83.09</v>
      </c>
      <c r="I52" s="2">
        <v>92</v>
      </c>
      <c r="J52" s="2">
        <v>0.26</v>
      </c>
      <c r="K52" s="2">
        <v>58</v>
      </c>
      <c r="L52" s="5">
        <v>43176.795130497689</v>
      </c>
      <c r="M52" s="2">
        <v>242</v>
      </c>
      <c r="N52" s="2" t="s">
        <v>12</v>
      </c>
      <c r="O52" s="2">
        <v>9005</v>
      </c>
      <c r="P52" s="2">
        <v>0.4</v>
      </c>
      <c r="Q52" s="2">
        <v>9002</v>
      </c>
      <c r="R52" s="2">
        <v>0.5</v>
      </c>
      <c r="S52" s="2">
        <v>9005</v>
      </c>
      <c r="T52" s="2">
        <v>0.6</v>
      </c>
      <c r="U52" s="2">
        <v>9002</v>
      </c>
      <c r="V52" s="2">
        <v>0.5</v>
      </c>
      <c r="W52" s="2">
        <f t="shared" si="0"/>
        <v>1.22</v>
      </c>
      <c r="Z52" s="2">
        <f t="shared" si="1"/>
        <v>0.13333333333333333</v>
      </c>
      <c r="AA52" s="2">
        <f t="shared" si="2"/>
        <v>-1.531383819745755</v>
      </c>
      <c r="AB52" s="2">
        <f t="shared" si="3"/>
        <v>1.4656839685776573</v>
      </c>
      <c r="AC52" s="2">
        <f t="shared" si="4"/>
        <v>1</v>
      </c>
      <c r="AD52" s="2">
        <f t="shared" si="5"/>
        <v>3.0969315064371945</v>
      </c>
      <c r="AE52" s="2">
        <f t="shared" si="6"/>
        <v>5.726553745673538</v>
      </c>
    </row>
    <row r="53" spans="1:31" x14ac:dyDescent="0.25">
      <c r="A53" s="2">
        <v>59</v>
      </c>
      <c r="B53" s="5">
        <v>43176.795378854164</v>
      </c>
      <c r="C53" s="2">
        <v>5147</v>
      </c>
      <c r="D53" s="2">
        <v>2</v>
      </c>
      <c r="E53" s="2">
        <v>5056</v>
      </c>
      <c r="F53" s="2">
        <v>42</v>
      </c>
      <c r="G53" s="2" t="s">
        <v>13</v>
      </c>
      <c r="H53" s="2">
        <v>46.31</v>
      </c>
      <c r="I53" s="2">
        <v>92</v>
      </c>
      <c r="J53" s="2">
        <v>0.2</v>
      </c>
      <c r="K53" s="2">
        <v>59</v>
      </c>
      <c r="L53" s="5">
        <v>43176.795378854164</v>
      </c>
      <c r="M53" s="2">
        <v>5147</v>
      </c>
      <c r="N53" s="2" t="s">
        <v>13</v>
      </c>
      <c r="O53" s="2">
        <v>9003</v>
      </c>
      <c r="P53" s="2">
        <v>0.3</v>
      </c>
      <c r="Q53" s="2">
        <v>9002</v>
      </c>
      <c r="R53" s="2">
        <v>0.2</v>
      </c>
      <c r="S53" s="2">
        <v>9003</v>
      </c>
      <c r="T53" s="2">
        <v>0.7</v>
      </c>
      <c r="U53" s="2">
        <v>9002</v>
      </c>
      <c r="V53" s="2">
        <v>0.8</v>
      </c>
      <c r="W53" s="2">
        <f t="shared" si="0"/>
        <v>0.92</v>
      </c>
      <c r="Z53" s="2">
        <f t="shared" si="1"/>
        <v>0.13333333333333333</v>
      </c>
      <c r="AA53" s="2">
        <f t="shared" si="2"/>
        <v>-1.531383819745755</v>
      </c>
      <c r="AB53" s="2">
        <f t="shared" si="3"/>
        <v>1.4656839685776573</v>
      </c>
      <c r="AC53" s="2">
        <f t="shared" si="4"/>
        <v>0.57142857142857151</v>
      </c>
      <c r="AD53" s="2">
        <f t="shared" si="5"/>
        <v>1.0712656154342497</v>
      </c>
      <c r="AE53" s="2">
        <f t="shared" si="6"/>
        <v>3.7008878546705937</v>
      </c>
    </row>
    <row r="54" spans="1:31" x14ac:dyDescent="0.25">
      <c r="A54" s="2">
        <v>60</v>
      </c>
      <c r="B54" s="5">
        <v>43176.795856087963</v>
      </c>
      <c r="C54" s="2">
        <v>11832</v>
      </c>
      <c r="D54" s="2">
        <v>0</v>
      </c>
      <c r="E54" s="2">
        <v>11662</v>
      </c>
      <c r="F54" s="2">
        <v>49</v>
      </c>
      <c r="G54" s="2" t="s">
        <v>12</v>
      </c>
      <c r="H54" s="2">
        <v>0.32</v>
      </c>
      <c r="I54" s="2">
        <v>91</v>
      </c>
      <c r="J54" s="2">
        <v>0.16</v>
      </c>
      <c r="K54" s="2">
        <v>60</v>
      </c>
      <c r="L54" s="5">
        <v>43176.795856087963</v>
      </c>
      <c r="M54" s="2">
        <v>11832</v>
      </c>
      <c r="N54" s="2" t="s">
        <v>12</v>
      </c>
      <c r="O54" s="2">
        <v>9005</v>
      </c>
      <c r="P54" s="2">
        <v>0</v>
      </c>
      <c r="Q54" s="2">
        <v>9002</v>
      </c>
      <c r="R54" s="2">
        <v>0</v>
      </c>
      <c r="S54" s="2">
        <v>9005</v>
      </c>
      <c r="T54" s="2">
        <v>1</v>
      </c>
      <c r="U54" s="2">
        <v>9002</v>
      </c>
      <c r="V54" s="2">
        <v>1</v>
      </c>
      <c r="W54" s="2">
        <f t="shared" si="0"/>
        <v>0.56999999999999995</v>
      </c>
      <c r="Z54" s="2">
        <f t="shared" si="1"/>
        <v>0</v>
      </c>
      <c r="AA54" s="2">
        <f t="shared" si="2"/>
        <v>-1.9970677883234123</v>
      </c>
      <c r="AB54" s="2">
        <f t="shared" si="3"/>
        <v>1</v>
      </c>
      <c r="AC54" s="2">
        <f t="shared" si="4"/>
        <v>0.28571428571428575</v>
      </c>
      <c r="AD54" s="2">
        <f t="shared" si="5"/>
        <v>-0.27917831190104719</v>
      </c>
      <c r="AE54" s="2">
        <f t="shared" si="6"/>
        <v>2.3504439273352968</v>
      </c>
    </row>
    <row r="55" spans="1:31" x14ac:dyDescent="0.25">
      <c r="B55" s="5"/>
      <c r="L55" s="5"/>
    </row>
    <row r="56" spans="1:31" x14ac:dyDescent="0.25">
      <c r="B56" s="5"/>
      <c r="L56" s="5"/>
    </row>
    <row r="57" spans="1:31" x14ac:dyDescent="0.25">
      <c r="B57" s="5"/>
      <c r="L57" s="5"/>
    </row>
    <row r="58" spans="1:31" x14ac:dyDescent="0.25">
      <c r="B58" s="5"/>
      <c r="L58" s="5"/>
    </row>
    <row r="59" spans="1:31" x14ac:dyDescent="0.25">
      <c r="B59" s="5"/>
      <c r="L59" s="5"/>
    </row>
    <row r="60" spans="1:31" x14ac:dyDescent="0.25">
      <c r="B60" s="5"/>
      <c r="L60" s="5"/>
    </row>
    <row r="61" spans="1:31" x14ac:dyDescent="0.25">
      <c r="B61" s="5"/>
      <c r="L61" s="5"/>
    </row>
    <row r="62" spans="1:31" x14ac:dyDescent="0.25">
      <c r="B62" s="5"/>
      <c r="L62" s="5"/>
    </row>
    <row r="63" spans="1:31" x14ac:dyDescent="0.25">
      <c r="B63" s="5"/>
      <c r="L63" s="5"/>
    </row>
    <row r="64" spans="1:31" x14ac:dyDescent="0.25">
      <c r="B64" s="5"/>
      <c r="L64" s="5"/>
    </row>
    <row r="65" spans="2:12" x14ac:dyDescent="0.25">
      <c r="B65" s="5"/>
      <c r="L65" s="5"/>
    </row>
    <row r="66" spans="2:12" x14ac:dyDescent="0.25">
      <c r="B66" s="5"/>
      <c r="L66" s="5"/>
    </row>
    <row r="67" spans="2:12" x14ac:dyDescent="0.25">
      <c r="B67" s="5"/>
      <c r="L67" s="5"/>
    </row>
    <row r="68" spans="2:12" x14ac:dyDescent="0.25">
      <c r="B68" s="5"/>
      <c r="L68" s="5"/>
    </row>
    <row r="69" spans="2:12" x14ac:dyDescent="0.25">
      <c r="B69" s="5"/>
      <c r="L69" s="5"/>
    </row>
    <row r="70" spans="2:12" x14ac:dyDescent="0.25">
      <c r="B70" s="5"/>
      <c r="L70" s="5"/>
    </row>
    <row r="71" spans="2:12" x14ac:dyDescent="0.25">
      <c r="B71" s="5"/>
      <c r="L71" s="5"/>
    </row>
    <row r="72" spans="2:12" x14ac:dyDescent="0.25">
      <c r="B72" s="5"/>
      <c r="L72" s="5"/>
    </row>
    <row r="73" spans="2:12" x14ac:dyDescent="0.25">
      <c r="B73" s="5"/>
      <c r="L73" s="5"/>
    </row>
    <row r="74" spans="2:12" x14ac:dyDescent="0.25">
      <c r="B74" s="5"/>
      <c r="L74" s="5"/>
    </row>
    <row r="75" spans="2:12" x14ac:dyDescent="0.25">
      <c r="B75" s="5"/>
      <c r="L75" s="5"/>
    </row>
    <row r="76" spans="2:12" x14ac:dyDescent="0.25">
      <c r="B76" s="5"/>
      <c r="L76" s="5"/>
    </row>
    <row r="77" spans="2:12" x14ac:dyDescent="0.25">
      <c r="B77" s="5"/>
      <c r="L77" s="5"/>
    </row>
    <row r="78" spans="2:12" x14ac:dyDescent="0.25">
      <c r="B78" s="5"/>
      <c r="L78" s="5"/>
    </row>
    <row r="79" spans="2:12" x14ac:dyDescent="0.25">
      <c r="B79" s="5"/>
      <c r="L79" s="5"/>
    </row>
    <row r="80" spans="2:12" x14ac:dyDescent="0.25">
      <c r="B80" s="5"/>
      <c r="L80" s="5"/>
    </row>
    <row r="81" spans="2:12" x14ac:dyDescent="0.25">
      <c r="B81" s="5"/>
      <c r="L81" s="5"/>
    </row>
    <row r="82" spans="2:12" x14ac:dyDescent="0.25">
      <c r="B82" s="5"/>
      <c r="L82" s="5"/>
    </row>
    <row r="83" spans="2:12" x14ac:dyDescent="0.25">
      <c r="B83" s="5"/>
      <c r="L83" s="5"/>
    </row>
    <row r="84" spans="2:12" x14ac:dyDescent="0.25">
      <c r="B84" s="5"/>
      <c r="L84" s="5"/>
    </row>
    <row r="85" spans="2:12" x14ac:dyDescent="0.25">
      <c r="B85" s="5"/>
      <c r="L85" s="5"/>
    </row>
    <row r="86" spans="2:12" x14ac:dyDescent="0.25">
      <c r="B86" s="5"/>
      <c r="L86" s="5"/>
    </row>
    <row r="87" spans="2:12" x14ac:dyDescent="0.25">
      <c r="B87" s="5"/>
      <c r="L87" s="5"/>
    </row>
    <row r="88" spans="2:12" x14ac:dyDescent="0.25">
      <c r="B88" s="5"/>
      <c r="L88" s="5"/>
    </row>
    <row r="89" spans="2:12" x14ac:dyDescent="0.25">
      <c r="B89" s="5"/>
      <c r="L89" s="5"/>
    </row>
    <row r="90" spans="2:12" x14ac:dyDescent="0.25">
      <c r="B90" s="5"/>
      <c r="L90" s="5"/>
    </row>
    <row r="91" spans="2:12" x14ac:dyDescent="0.25">
      <c r="B91" s="5"/>
      <c r="L91" s="5"/>
    </row>
    <row r="92" spans="2:12" x14ac:dyDescent="0.25">
      <c r="B92" s="5"/>
      <c r="L92" s="5"/>
    </row>
    <row r="93" spans="2:12" x14ac:dyDescent="0.25">
      <c r="B93" s="5"/>
      <c r="L93" s="5"/>
    </row>
    <row r="94" spans="2:12" x14ac:dyDescent="0.25">
      <c r="B94" s="5"/>
      <c r="L94" s="5"/>
    </row>
    <row r="95" spans="2:12" x14ac:dyDescent="0.25">
      <c r="B95" s="5"/>
      <c r="L95" s="5"/>
    </row>
    <row r="96" spans="2:12" x14ac:dyDescent="0.25">
      <c r="B96" s="5"/>
      <c r="L96" s="5"/>
    </row>
    <row r="97" spans="2:12" x14ac:dyDescent="0.25">
      <c r="B97" s="5"/>
      <c r="L97" s="5"/>
    </row>
    <row r="98" spans="2:12" x14ac:dyDescent="0.25">
      <c r="B98" s="5"/>
      <c r="L98" s="5"/>
    </row>
    <row r="99" spans="2:12" x14ac:dyDescent="0.25">
      <c r="B99" s="5"/>
      <c r="L99" s="7"/>
    </row>
    <row r="100" spans="2:12" x14ac:dyDescent="0.25">
      <c r="B100" s="5"/>
      <c r="L100" s="7"/>
    </row>
    <row r="101" spans="2:12" x14ac:dyDescent="0.25">
      <c r="B101" s="5"/>
      <c r="L101" s="7"/>
    </row>
    <row r="102" spans="2:12" x14ac:dyDescent="0.25">
      <c r="B102" s="5"/>
      <c r="L102" s="7"/>
    </row>
    <row r="103" spans="2:12" x14ac:dyDescent="0.25">
      <c r="B103" s="5"/>
      <c r="L103" s="7"/>
    </row>
    <row r="104" spans="2:12" x14ac:dyDescent="0.25">
      <c r="B104" s="5"/>
      <c r="L104" s="7"/>
    </row>
    <row r="105" spans="2:12" x14ac:dyDescent="0.25">
      <c r="B105" s="5"/>
      <c r="L105" s="7"/>
    </row>
    <row r="106" spans="2:12" x14ac:dyDescent="0.25">
      <c r="B106" s="5"/>
      <c r="L106" s="7"/>
    </row>
    <row r="107" spans="2:12" x14ac:dyDescent="0.25">
      <c r="B107" s="5"/>
      <c r="L107" s="7"/>
    </row>
    <row r="108" spans="2:12" x14ac:dyDescent="0.25">
      <c r="B108" s="5"/>
      <c r="L108" s="7"/>
    </row>
    <row r="109" spans="2:12" x14ac:dyDescent="0.25">
      <c r="B109" s="5"/>
      <c r="L109" s="7"/>
    </row>
    <row r="110" spans="2:12" x14ac:dyDescent="0.25">
      <c r="B110" s="5"/>
      <c r="L110" s="7"/>
    </row>
    <row r="111" spans="2:12" x14ac:dyDescent="0.25">
      <c r="B111" s="5"/>
      <c r="L111" s="7"/>
    </row>
    <row r="112" spans="2:12" x14ac:dyDescent="0.25">
      <c r="B112" s="5"/>
      <c r="L112" s="7"/>
    </row>
    <row r="113" spans="2:12" x14ac:dyDescent="0.25">
      <c r="B113" s="5"/>
      <c r="L113" s="7"/>
    </row>
    <row r="114" spans="2:12" x14ac:dyDescent="0.25">
      <c r="B114" s="5"/>
      <c r="L114" s="7"/>
    </row>
    <row r="115" spans="2:12" x14ac:dyDescent="0.25">
      <c r="B115" s="5"/>
      <c r="L115" s="7"/>
    </row>
    <row r="116" spans="2:12" x14ac:dyDescent="0.25">
      <c r="B116" s="5"/>
      <c r="L116" s="7"/>
    </row>
    <row r="117" spans="2:12" x14ac:dyDescent="0.25">
      <c r="B117" s="5"/>
      <c r="L117" s="7"/>
    </row>
    <row r="118" spans="2:12" x14ac:dyDescent="0.25">
      <c r="B118" s="5"/>
      <c r="L118" s="7"/>
    </row>
    <row r="119" spans="2:12" x14ac:dyDescent="0.25">
      <c r="B119" s="5"/>
      <c r="L119" s="7"/>
    </row>
    <row r="120" spans="2:12" x14ac:dyDescent="0.25">
      <c r="B120" s="5"/>
      <c r="L120" s="7"/>
    </row>
    <row r="121" spans="2:12" x14ac:dyDescent="0.25">
      <c r="B121" s="5"/>
      <c r="L121" s="7"/>
    </row>
    <row r="122" spans="2:12" x14ac:dyDescent="0.25">
      <c r="B122" s="5"/>
      <c r="L122" s="7"/>
    </row>
    <row r="123" spans="2:12" x14ac:dyDescent="0.25">
      <c r="B123" s="5"/>
      <c r="L123" s="7"/>
    </row>
    <row r="124" spans="2:12" x14ac:dyDescent="0.25">
      <c r="B124" s="5"/>
      <c r="L124" s="7"/>
    </row>
    <row r="125" spans="2:12" x14ac:dyDescent="0.25">
      <c r="B125" s="5"/>
      <c r="L125" s="7"/>
    </row>
    <row r="126" spans="2:12" x14ac:dyDescent="0.25">
      <c r="B126" s="5"/>
      <c r="L126" s="7"/>
    </row>
    <row r="127" spans="2:12" x14ac:dyDescent="0.25">
      <c r="B127" s="5"/>
      <c r="L127" s="7"/>
    </row>
    <row r="128" spans="2:12" x14ac:dyDescent="0.25">
      <c r="B128" s="5"/>
      <c r="L128" s="7"/>
    </row>
    <row r="129" spans="2:12" x14ac:dyDescent="0.25">
      <c r="B129" s="5"/>
      <c r="L129" s="7"/>
    </row>
    <row r="130" spans="2:12" x14ac:dyDescent="0.25">
      <c r="B130" s="5"/>
      <c r="L130" s="7"/>
    </row>
    <row r="131" spans="2:12" x14ac:dyDescent="0.25">
      <c r="B131" s="5"/>
      <c r="L131" s="7"/>
    </row>
    <row r="132" spans="2:12" x14ac:dyDescent="0.25">
      <c r="B132" s="5"/>
      <c r="L132" s="7"/>
    </row>
    <row r="133" spans="2:12" x14ac:dyDescent="0.25">
      <c r="B133" s="5"/>
      <c r="L133" s="7"/>
    </row>
    <row r="134" spans="2:12" x14ac:dyDescent="0.25">
      <c r="B134" s="5"/>
      <c r="L134" s="7"/>
    </row>
    <row r="135" spans="2:12" x14ac:dyDescent="0.25">
      <c r="B135" s="5"/>
      <c r="L135" s="7"/>
    </row>
    <row r="136" spans="2:12" x14ac:dyDescent="0.25">
      <c r="B136" s="5"/>
      <c r="L136" s="7"/>
    </row>
    <row r="137" spans="2:12" x14ac:dyDescent="0.25">
      <c r="B137" s="5"/>
      <c r="L137" s="7"/>
    </row>
    <row r="138" spans="2:12" x14ac:dyDescent="0.25">
      <c r="B138" s="5"/>
      <c r="L138" s="7"/>
    </row>
    <row r="139" spans="2:12" x14ac:dyDescent="0.25">
      <c r="B139" s="5"/>
      <c r="L139" s="7"/>
    </row>
    <row r="140" spans="2:12" x14ac:dyDescent="0.25">
      <c r="B140" s="5"/>
      <c r="L140" s="7"/>
    </row>
    <row r="141" spans="2:12" x14ac:dyDescent="0.25">
      <c r="B141" s="5"/>
      <c r="L141" s="7"/>
    </row>
    <row r="142" spans="2:12" x14ac:dyDescent="0.25">
      <c r="B142" s="5"/>
      <c r="L142" s="7"/>
    </row>
    <row r="143" spans="2:12" x14ac:dyDescent="0.25">
      <c r="B143" s="5"/>
      <c r="L143" s="7"/>
    </row>
    <row r="144" spans="2:12" x14ac:dyDescent="0.25">
      <c r="B144" s="5"/>
      <c r="L144" s="7"/>
    </row>
    <row r="145" spans="2:12" x14ac:dyDescent="0.25">
      <c r="B145" s="5"/>
      <c r="L145" s="7"/>
    </row>
    <row r="146" spans="2:12" x14ac:dyDescent="0.25">
      <c r="B146" s="5"/>
      <c r="L146" s="7"/>
    </row>
    <row r="147" spans="2:12" x14ac:dyDescent="0.25">
      <c r="B147" s="5"/>
      <c r="L147" s="7"/>
    </row>
    <row r="148" spans="2:12" x14ac:dyDescent="0.25">
      <c r="B148" s="5"/>
      <c r="L148" s="7"/>
    </row>
    <row r="149" spans="2:12" x14ac:dyDescent="0.25">
      <c r="B149" s="5"/>
      <c r="L149" s="7"/>
    </row>
    <row r="150" spans="2:12" x14ac:dyDescent="0.25">
      <c r="B150" s="5"/>
      <c r="L150" s="7"/>
    </row>
    <row r="151" spans="2:12" x14ac:dyDescent="0.25">
      <c r="B151" s="5"/>
      <c r="L151" s="7"/>
    </row>
    <row r="152" spans="2:12" x14ac:dyDescent="0.25">
      <c r="B152" s="5"/>
      <c r="L152" s="7"/>
    </row>
    <row r="153" spans="2:12" x14ac:dyDescent="0.25">
      <c r="B153" s="5"/>
      <c r="L153" s="7"/>
    </row>
    <row r="154" spans="2:12" x14ac:dyDescent="0.25">
      <c r="B154" s="5"/>
      <c r="L154" s="7"/>
    </row>
    <row r="155" spans="2:12" x14ac:dyDescent="0.25">
      <c r="B155" s="5"/>
      <c r="L155" s="7"/>
    </row>
    <row r="156" spans="2:12" x14ac:dyDescent="0.25">
      <c r="B156" s="5"/>
      <c r="L156" s="7"/>
    </row>
    <row r="157" spans="2:12" x14ac:dyDescent="0.25">
      <c r="B157" s="5"/>
      <c r="L157" s="7"/>
    </row>
    <row r="158" spans="2:12" x14ac:dyDescent="0.25">
      <c r="B158" s="5"/>
      <c r="L158" s="7"/>
    </row>
    <row r="159" spans="2:12" x14ac:dyDescent="0.25">
      <c r="B159" s="5"/>
      <c r="L159" s="7"/>
    </row>
    <row r="160" spans="2:12" x14ac:dyDescent="0.25">
      <c r="B160" s="5"/>
      <c r="L160" s="7"/>
    </row>
    <row r="161" spans="2:12" x14ac:dyDescent="0.25">
      <c r="B161" s="5"/>
      <c r="L161" s="7"/>
    </row>
    <row r="162" spans="2:12" x14ac:dyDescent="0.25">
      <c r="B162" s="5"/>
      <c r="L162" s="7"/>
    </row>
    <row r="163" spans="2:12" x14ac:dyDescent="0.25">
      <c r="B163" s="5"/>
      <c r="L163" s="7"/>
    </row>
    <row r="164" spans="2:12" x14ac:dyDescent="0.25">
      <c r="B164" s="5"/>
      <c r="L164" s="7"/>
    </row>
    <row r="165" spans="2:12" x14ac:dyDescent="0.25">
      <c r="B165" s="5"/>
      <c r="L165" s="7"/>
    </row>
    <row r="166" spans="2:12" x14ac:dyDescent="0.25">
      <c r="B166" s="5"/>
      <c r="L166" s="7"/>
    </row>
    <row r="167" spans="2:12" x14ac:dyDescent="0.25">
      <c r="B167" s="5"/>
      <c r="L167" s="7"/>
    </row>
    <row r="168" spans="2:12" x14ac:dyDescent="0.25">
      <c r="B168" s="5"/>
      <c r="L168" s="7"/>
    </row>
    <row r="169" spans="2:12" x14ac:dyDescent="0.25">
      <c r="B169" s="5"/>
      <c r="L169" s="7"/>
    </row>
    <row r="170" spans="2:12" x14ac:dyDescent="0.25">
      <c r="B170" s="5"/>
      <c r="L170" s="7"/>
    </row>
    <row r="171" spans="2:12" x14ac:dyDescent="0.25">
      <c r="B171" s="5"/>
      <c r="L171" s="7"/>
    </row>
    <row r="172" spans="2:12" x14ac:dyDescent="0.25">
      <c r="B172" s="5"/>
      <c r="L172" s="7"/>
    </row>
    <row r="173" spans="2:12" x14ac:dyDescent="0.25">
      <c r="B173" s="5"/>
      <c r="L173" s="7"/>
    </row>
    <row r="174" spans="2:12" x14ac:dyDescent="0.25">
      <c r="B174" s="5"/>
      <c r="L174" s="7"/>
    </row>
    <row r="175" spans="2:12" x14ac:dyDescent="0.25">
      <c r="B175" s="5"/>
      <c r="L175" s="7"/>
    </row>
    <row r="176" spans="2:12" x14ac:dyDescent="0.25">
      <c r="B176" s="5"/>
      <c r="L176" s="7"/>
    </row>
    <row r="177" spans="2:12" x14ac:dyDescent="0.25">
      <c r="B177" s="5"/>
      <c r="L177" s="7"/>
    </row>
    <row r="178" spans="2:12" x14ac:dyDescent="0.25">
      <c r="B178" s="5"/>
      <c r="L178" s="7"/>
    </row>
    <row r="179" spans="2:12" x14ac:dyDescent="0.25">
      <c r="B179" s="5"/>
      <c r="L179" s="7"/>
    </row>
    <row r="180" spans="2:12" x14ac:dyDescent="0.25">
      <c r="B180" s="5"/>
      <c r="L180" s="7"/>
    </row>
    <row r="181" spans="2:12" x14ac:dyDescent="0.25">
      <c r="B181" s="5"/>
      <c r="L181" s="7"/>
    </row>
    <row r="182" spans="2:12" x14ac:dyDescent="0.25">
      <c r="B182" s="5"/>
      <c r="L182" s="7"/>
    </row>
    <row r="183" spans="2:12" x14ac:dyDescent="0.25">
      <c r="B183" s="5"/>
      <c r="L183" s="7"/>
    </row>
    <row r="184" spans="2:12" x14ac:dyDescent="0.25">
      <c r="B184" s="5"/>
      <c r="L184" s="7"/>
    </row>
    <row r="185" spans="2:12" x14ac:dyDescent="0.25">
      <c r="B185" s="5"/>
      <c r="L185" s="7"/>
    </row>
    <row r="186" spans="2:12" x14ac:dyDescent="0.25">
      <c r="B186" s="5"/>
      <c r="L186" s="7"/>
    </row>
    <row r="187" spans="2:12" x14ac:dyDescent="0.25">
      <c r="B187" s="5"/>
      <c r="L187" s="7"/>
    </row>
    <row r="188" spans="2:12" x14ac:dyDescent="0.25">
      <c r="B188" s="5"/>
      <c r="L188" s="7"/>
    </row>
    <row r="189" spans="2:12" x14ac:dyDescent="0.25">
      <c r="B189" s="5"/>
      <c r="L189" s="7"/>
    </row>
    <row r="190" spans="2:12" x14ac:dyDescent="0.25">
      <c r="B190" s="5"/>
      <c r="L190" s="7"/>
    </row>
    <row r="191" spans="2:12" x14ac:dyDescent="0.25">
      <c r="B191" s="5"/>
      <c r="L191" s="7"/>
    </row>
    <row r="192" spans="2:12" x14ac:dyDescent="0.25">
      <c r="B192" s="5"/>
      <c r="L192" s="7"/>
    </row>
    <row r="193" spans="2:12" x14ac:dyDescent="0.25">
      <c r="B193" s="5"/>
      <c r="L193" s="7"/>
    </row>
    <row r="194" spans="2:12" x14ac:dyDescent="0.25">
      <c r="B194" s="5"/>
      <c r="L194" s="7"/>
    </row>
    <row r="195" spans="2:12" x14ac:dyDescent="0.25">
      <c r="B195" s="5"/>
      <c r="L195" s="7"/>
    </row>
    <row r="196" spans="2:12" x14ac:dyDescent="0.25">
      <c r="B196" s="5"/>
      <c r="L196" s="7"/>
    </row>
    <row r="197" spans="2:12" x14ac:dyDescent="0.25">
      <c r="B197" s="5"/>
      <c r="L197" s="7"/>
    </row>
    <row r="198" spans="2:12" x14ac:dyDescent="0.25">
      <c r="B198" s="5"/>
      <c r="L198" s="7"/>
    </row>
    <row r="199" spans="2:12" x14ac:dyDescent="0.25">
      <c r="B199" s="5"/>
      <c r="L199" s="7"/>
    </row>
    <row r="200" spans="2:12" x14ac:dyDescent="0.25">
      <c r="B200" s="5"/>
      <c r="L200" s="7"/>
    </row>
    <row r="201" spans="2:12" x14ac:dyDescent="0.25">
      <c r="B201" s="5"/>
      <c r="L201" s="7"/>
    </row>
    <row r="202" spans="2:12" x14ac:dyDescent="0.25">
      <c r="B202" s="5"/>
      <c r="L202" s="7"/>
    </row>
    <row r="203" spans="2:12" x14ac:dyDescent="0.25">
      <c r="B203" s="5"/>
      <c r="L203" s="7"/>
    </row>
    <row r="204" spans="2:12" x14ac:dyDescent="0.25">
      <c r="B204" s="5"/>
      <c r="L204" s="7"/>
    </row>
    <row r="205" spans="2:12" x14ac:dyDescent="0.25">
      <c r="B205" s="5"/>
      <c r="L205" s="7"/>
    </row>
    <row r="206" spans="2:12" x14ac:dyDescent="0.25">
      <c r="B206" s="5"/>
      <c r="L206" s="7"/>
    </row>
    <row r="207" spans="2:12" x14ac:dyDescent="0.25">
      <c r="B207" s="5"/>
      <c r="L207" s="7"/>
    </row>
    <row r="208" spans="2:12" x14ac:dyDescent="0.25">
      <c r="B208" s="5"/>
      <c r="L208" s="7"/>
    </row>
    <row r="209" spans="2:12" x14ac:dyDescent="0.25">
      <c r="B209" s="5"/>
      <c r="L209" s="7"/>
    </row>
    <row r="210" spans="2:12" x14ac:dyDescent="0.25">
      <c r="B210" s="5"/>
      <c r="L210" s="7"/>
    </row>
    <row r="211" spans="2:12" x14ac:dyDescent="0.25">
      <c r="B211" s="5"/>
      <c r="L211" s="7"/>
    </row>
    <row r="212" spans="2:12" x14ac:dyDescent="0.25">
      <c r="B212" s="5"/>
      <c r="L212" s="7"/>
    </row>
    <row r="213" spans="2:12" x14ac:dyDescent="0.25">
      <c r="B213" s="5"/>
      <c r="L213" s="7"/>
    </row>
    <row r="214" spans="2:12" x14ac:dyDescent="0.25">
      <c r="B214" s="5"/>
      <c r="L214" s="7"/>
    </row>
    <row r="215" spans="2:12" x14ac:dyDescent="0.25">
      <c r="B215" s="5"/>
      <c r="L215" s="7"/>
    </row>
    <row r="216" spans="2:12" x14ac:dyDescent="0.25">
      <c r="B216" s="5"/>
    </row>
    <row r="217" spans="2:12" x14ac:dyDescent="0.25">
      <c r="B217" s="5"/>
    </row>
    <row r="218" spans="2:12" x14ac:dyDescent="0.25">
      <c r="B218" s="5"/>
    </row>
    <row r="219" spans="2:12" x14ac:dyDescent="0.25">
      <c r="B219" s="5"/>
    </row>
    <row r="220" spans="2:12" x14ac:dyDescent="0.25">
      <c r="B220" s="5"/>
    </row>
    <row r="221" spans="2:12" x14ac:dyDescent="0.25">
      <c r="B221" s="5"/>
    </row>
    <row r="222" spans="2:12" x14ac:dyDescent="0.25">
      <c r="B222" s="5"/>
    </row>
    <row r="223" spans="2:12" x14ac:dyDescent="0.25">
      <c r="B223" s="5"/>
    </row>
    <row r="224" spans="2:12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  <row r="256" spans="2:2" x14ac:dyDescent="0.25">
      <c r="B256" s="5"/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</sheetData>
  <mergeCells count="2">
    <mergeCell ref="O2:R2"/>
    <mergeCell ref="S2:V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78"/>
  <sheetViews>
    <sheetView workbookViewId="0">
      <selection activeCell="AB3" sqref="AB3"/>
    </sheetView>
  </sheetViews>
  <sheetFormatPr defaultRowHeight="15" x14ac:dyDescent="0.25"/>
  <cols>
    <col min="1" max="13" width="9.140625" style="2"/>
    <col min="14" max="14" width="14.5703125" style="2" bestFit="1" customWidth="1"/>
    <col min="15" max="15" width="16.5703125" style="2" bestFit="1" customWidth="1"/>
    <col min="16" max="18" width="9.140625" style="2"/>
    <col min="19" max="19" width="16.5703125" style="2" bestFit="1" customWidth="1"/>
    <col min="20" max="22" width="9.140625" style="2"/>
    <col min="23" max="23" width="14" style="2" bestFit="1" customWidth="1"/>
    <col min="24" max="24" width="20.28515625" style="2" bestFit="1" customWidth="1"/>
    <col min="25" max="25" width="9.140625" style="2"/>
    <col min="26" max="26" width="14.28515625" style="2" bestFit="1" customWidth="1"/>
    <col min="27" max="27" width="22.42578125" style="2" bestFit="1" customWidth="1"/>
    <col min="28" max="28" width="18" style="2" bestFit="1" customWidth="1"/>
    <col min="29" max="29" width="18" style="2" customWidth="1"/>
    <col min="30" max="30" width="19.85546875" style="2" bestFit="1" customWidth="1"/>
    <col min="31" max="31" width="15.42578125" style="2" bestFit="1" customWidth="1"/>
    <col min="32" max="16384" width="9.140625" style="2"/>
  </cols>
  <sheetData>
    <row r="2" spans="1:31" x14ac:dyDescent="0.25">
      <c r="A2" s="3" t="s">
        <v>0</v>
      </c>
      <c r="B2" s="4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O2" s="18" t="s">
        <v>8</v>
      </c>
      <c r="P2" s="18"/>
      <c r="Q2" s="18"/>
      <c r="R2" s="18"/>
      <c r="S2" s="19" t="s">
        <v>9</v>
      </c>
      <c r="T2" s="19"/>
      <c r="U2" s="19"/>
      <c r="V2" s="19"/>
      <c r="W2" s="6" t="s">
        <v>24</v>
      </c>
      <c r="X2" s="3" t="s">
        <v>18</v>
      </c>
      <c r="Z2" s="6" t="s">
        <v>48</v>
      </c>
      <c r="AA2" s="2" t="s">
        <v>23</v>
      </c>
      <c r="AB2" s="2" t="s">
        <v>25</v>
      </c>
      <c r="AC2" s="6" t="s">
        <v>48</v>
      </c>
      <c r="AD2" s="2" t="s">
        <v>22</v>
      </c>
      <c r="AE2" s="8" t="s">
        <v>19</v>
      </c>
    </row>
    <row r="3" spans="1:31" x14ac:dyDescent="0.25">
      <c r="A3" s="2">
        <v>1</v>
      </c>
      <c r="B3" s="5">
        <v>2.5944444444444447E-2</v>
      </c>
      <c r="C3" s="2">
        <v>13664</v>
      </c>
      <c r="D3" s="2">
        <v>1</v>
      </c>
      <c r="E3" s="2">
        <v>13610</v>
      </c>
      <c r="F3" s="2">
        <v>13</v>
      </c>
      <c r="G3" s="2" t="s">
        <v>11</v>
      </c>
      <c r="H3" s="2">
        <v>98.15</v>
      </c>
      <c r="I3" s="2">
        <v>98</v>
      </c>
      <c r="J3" s="2">
        <v>0.14000000000000001</v>
      </c>
      <c r="K3" s="2">
        <v>1</v>
      </c>
      <c r="L3" s="5">
        <v>43179.442611064813</v>
      </c>
      <c r="M3" s="2">
        <v>13664</v>
      </c>
      <c r="N3" s="2" t="s">
        <v>11</v>
      </c>
      <c r="O3" s="2">
        <v>9002</v>
      </c>
      <c r="P3" s="2">
        <v>0.5</v>
      </c>
      <c r="Q3" s="2">
        <v>9004</v>
      </c>
      <c r="R3" s="2">
        <v>0.5</v>
      </c>
      <c r="S3" s="2">
        <v>9002</v>
      </c>
      <c r="T3" s="2">
        <v>0.5</v>
      </c>
      <c r="U3" s="2">
        <v>9004</v>
      </c>
      <c r="V3" s="2">
        <v>0.5</v>
      </c>
      <c r="W3" s="2">
        <f>ROUND(AC3*T3 + AC3*V3 + Z3*P3+Z3*R3, 2)</f>
        <v>1.3</v>
      </c>
      <c r="X3" s="2" t="s">
        <v>14</v>
      </c>
      <c r="Y3" s="2">
        <f>AVERAGE(I3:I42)</f>
        <v>93.862499999999997</v>
      </c>
      <c r="Z3" s="2">
        <f>(I3-$Y$6)/($Y$7-$Y$6)</f>
        <v>1</v>
      </c>
      <c r="AA3" s="2">
        <f>(I3-$Y$3)/$Y$4</f>
        <v>1.9048850564707147</v>
      </c>
      <c r="AB3" s="2">
        <f>AA3+$Y$8+1</f>
        <v>4.6831614384932223</v>
      </c>
      <c r="AC3" s="2">
        <f>(J3-$Y$14)/($Y$15-$Y$14)</f>
        <v>0.30000000000000016</v>
      </c>
      <c r="AD3" s="2">
        <f>(J3-$Y$11)/$Y$12</f>
        <v>-0.44694399926163147</v>
      </c>
      <c r="AE3" s="2">
        <f>AD3+$Y$16+1</f>
        <v>2.0945567328856276</v>
      </c>
    </row>
    <row r="4" spans="1:31" x14ac:dyDescent="0.25">
      <c r="A4" s="2">
        <v>2</v>
      </c>
      <c r="B4" s="5">
        <v>2.6184027777777775E-2</v>
      </c>
      <c r="C4" s="2">
        <v>100</v>
      </c>
      <c r="D4" s="2">
        <v>0</v>
      </c>
      <c r="E4" s="2">
        <v>86</v>
      </c>
      <c r="F4" s="2">
        <v>6</v>
      </c>
      <c r="G4" s="2" t="s">
        <v>11</v>
      </c>
      <c r="H4" s="2">
        <v>98.15</v>
      </c>
      <c r="I4" s="2">
        <v>98</v>
      </c>
      <c r="J4" s="2">
        <v>0.14000000000000001</v>
      </c>
      <c r="K4" s="2">
        <v>2</v>
      </c>
      <c r="L4" s="5">
        <v>43179.442850405096</v>
      </c>
      <c r="M4" s="2">
        <v>100</v>
      </c>
      <c r="N4" s="2" t="s">
        <v>11</v>
      </c>
      <c r="O4" s="2">
        <v>9002</v>
      </c>
      <c r="P4" s="2">
        <v>0.5</v>
      </c>
      <c r="Q4" s="2">
        <v>9004</v>
      </c>
      <c r="R4" s="2">
        <v>0.5</v>
      </c>
      <c r="S4" s="2">
        <v>9002</v>
      </c>
      <c r="T4" s="2">
        <v>0.5</v>
      </c>
      <c r="U4" s="2">
        <v>9004</v>
      </c>
      <c r="V4" s="2">
        <v>0.5</v>
      </c>
      <c r="W4" s="2">
        <f t="shared" ref="W4:W42" si="0">ROUND(AC4*T4 + AC4*V4 + Z4*P4+Z4*R4, 2)</f>
        <v>1.3</v>
      </c>
      <c r="X4" s="2" t="s">
        <v>15</v>
      </c>
      <c r="Y4" s="2">
        <f>STDEV(I3:I42)</f>
        <v>2.1720470670633412</v>
      </c>
      <c r="Z4" s="2">
        <f t="shared" ref="Z4:Z42" si="1">(I4-$Y$6)/($Y$7-$Y$6)</f>
        <v>1</v>
      </c>
      <c r="AA4" s="2">
        <f t="shared" ref="AA4:AA42" si="2">(I4-$Y$3)/$Y$4</f>
        <v>1.9048850564707147</v>
      </c>
      <c r="AB4" s="2">
        <f t="shared" ref="AB4:AB42" si="3">AA4+$Y$8+1</f>
        <v>4.6831614384932223</v>
      </c>
      <c r="AC4" s="2">
        <f t="shared" ref="AC4:AC42" si="4">(J4-$Y$14)/($Y$15-$Y$14)</f>
        <v>0.30000000000000016</v>
      </c>
      <c r="AD4" s="2">
        <f t="shared" ref="AD4:AD42" si="5">(J4-$Y$11)/$Y$12</f>
        <v>-0.44694399926163147</v>
      </c>
      <c r="AE4" s="2">
        <f t="shared" ref="AE4:AE42" si="6">AD4+$Y$16+1</f>
        <v>2.0945567328856276</v>
      </c>
    </row>
    <row r="5" spans="1:31" x14ac:dyDescent="0.25">
      <c r="A5" s="2">
        <v>14</v>
      </c>
      <c r="B5" s="5">
        <v>3.1526620370370372E-2</v>
      </c>
      <c r="C5" s="2">
        <v>21009</v>
      </c>
      <c r="D5" s="2">
        <v>0</v>
      </c>
      <c r="E5" s="2">
        <v>21000</v>
      </c>
      <c r="F5" s="2">
        <v>5</v>
      </c>
      <c r="G5" s="2" t="s">
        <v>13</v>
      </c>
      <c r="H5" s="2">
        <v>96.62</v>
      </c>
      <c r="I5" s="2">
        <v>96.5</v>
      </c>
      <c r="J5" s="2">
        <v>0.12</v>
      </c>
      <c r="K5" s="2">
        <v>14</v>
      </c>
      <c r="L5" s="5">
        <v>43179.448193657408</v>
      </c>
      <c r="M5" s="2">
        <v>21009</v>
      </c>
      <c r="N5" s="2" t="s">
        <v>13</v>
      </c>
      <c r="O5" s="2">
        <v>9003</v>
      </c>
      <c r="P5" s="2">
        <v>0.5</v>
      </c>
      <c r="Q5" s="2">
        <v>9002</v>
      </c>
      <c r="R5" s="2">
        <v>0.5</v>
      </c>
      <c r="S5" s="2">
        <v>9003</v>
      </c>
      <c r="T5" s="2">
        <v>0.5</v>
      </c>
      <c r="U5" s="2">
        <v>9002</v>
      </c>
      <c r="V5" s="2">
        <v>0.5</v>
      </c>
      <c r="W5" s="2">
        <f t="shared" si="0"/>
        <v>0.91</v>
      </c>
      <c r="X5" s="1" t="s">
        <v>16</v>
      </c>
      <c r="Y5" s="2">
        <f>Y3/Y4</f>
        <v>43.213842565071261</v>
      </c>
      <c r="Z5" s="2">
        <f t="shared" si="1"/>
        <v>0.8125</v>
      </c>
      <c r="AA5" s="2">
        <f t="shared" si="2"/>
        <v>1.2142922867532355</v>
      </c>
      <c r="AB5" s="2">
        <f t="shared" si="3"/>
        <v>3.9925686687757431</v>
      </c>
      <c r="AC5" s="2">
        <f t="shared" si="4"/>
        <v>9.9999999999999964E-2</v>
      </c>
      <c r="AD5" s="2">
        <f t="shared" si="5"/>
        <v>-1.1766484878520502</v>
      </c>
      <c r="AE5" s="2">
        <f t="shared" si="6"/>
        <v>1.3648522442952087</v>
      </c>
    </row>
    <row r="6" spans="1:31" x14ac:dyDescent="0.25">
      <c r="A6" s="2">
        <v>15</v>
      </c>
      <c r="B6" s="5">
        <v>3.2005787037037034E-2</v>
      </c>
      <c r="C6" s="2">
        <v>25491</v>
      </c>
      <c r="D6" s="2">
        <v>0</v>
      </c>
      <c r="E6" s="2">
        <v>25481</v>
      </c>
      <c r="F6" s="2">
        <v>5</v>
      </c>
      <c r="G6" s="2" t="s">
        <v>13</v>
      </c>
      <c r="H6" s="2">
        <v>96.19</v>
      </c>
      <c r="I6" s="2">
        <v>96</v>
      </c>
      <c r="J6" s="2">
        <v>0.2</v>
      </c>
      <c r="K6" s="2">
        <v>15</v>
      </c>
      <c r="L6" s="5">
        <v>43179.448671909726</v>
      </c>
      <c r="M6" s="2">
        <v>25491</v>
      </c>
      <c r="N6" s="2" t="s">
        <v>13</v>
      </c>
      <c r="O6" s="2">
        <v>9003</v>
      </c>
      <c r="P6" s="2">
        <v>0.5</v>
      </c>
      <c r="Q6" s="2">
        <v>9002</v>
      </c>
      <c r="R6" s="2">
        <v>0.5</v>
      </c>
      <c r="S6" s="2">
        <v>9003</v>
      </c>
      <c r="T6" s="2">
        <v>0.5</v>
      </c>
      <c r="U6" s="2">
        <v>9002</v>
      </c>
      <c r="V6" s="2">
        <v>0.5</v>
      </c>
      <c r="W6" s="2">
        <f t="shared" si="0"/>
        <v>1.65</v>
      </c>
      <c r="X6" s="2" t="s">
        <v>17</v>
      </c>
      <c r="Y6" s="2">
        <f>MIN(I3:I42)</f>
        <v>90</v>
      </c>
      <c r="Z6" s="2">
        <f t="shared" si="1"/>
        <v>0.75</v>
      </c>
      <c r="AA6" s="2">
        <f t="shared" si="2"/>
        <v>0.98409469684740913</v>
      </c>
      <c r="AB6" s="2">
        <f t="shared" si="3"/>
        <v>3.7623710788699167</v>
      </c>
      <c r="AC6" s="2">
        <f t="shared" si="4"/>
        <v>0.90000000000000013</v>
      </c>
      <c r="AD6" s="2">
        <f t="shared" si="5"/>
        <v>1.7421694665096226</v>
      </c>
      <c r="AE6" s="2">
        <f t="shared" si="6"/>
        <v>4.2836701986568819</v>
      </c>
    </row>
    <row r="7" spans="1:31" x14ac:dyDescent="0.25">
      <c r="A7" s="2">
        <v>16</v>
      </c>
      <c r="B7" s="5">
        <v>3.24537037037037E-2</v>
      </c>
      <c r="C7" s="2">
        <v>10062</v>
      </c>
      <c r="D7" s="2">
        <v>0</v>
      </c>
      <c r="E7" s="2">
        <v>10054</v>
      </c>
      <c r="F7" s="2">
        <v>5</v>
      </c>
      <c r="G7" s="2" t="s">
        <v>13</v>
      </c>
      <c r="H7" s="2">
        <v>96.19</v>
      </c>
      <c r="I7" s="2">
        <v>96</v>
      </c>
      <c r="J7" s="2">
        <v>0.2</v>
      </c>
      <c r="K7" s="2">
        <v>16</v>
      </c>
      <c r="L7" s="5">
        <v>43179.449120300924</v>
      </c>
      <c r="M7" s="2">
        <v>10062</v>
      </c>
      <c r="N7" s="2" t="s">
        <v>13</v>
      </c>
      <c r="O7" s="2">
        <v>9003</v>
      </c>
      <c r="P7" s="2">
        <v>0.5</v>
      </c>
      <c r="Q7" s="2">
        <v>9002</v>
      </c>
      <c r="R7" s="2">
        <v>0.5</v>
      </c>
      <c r="S7" s="2">
        <v>9003</v>
      </c>
      <c r="T7" s="2">
        <v>0.5</v>
      </c>
      <c r="U7" s="2">
        <v>9002</v>
      </c>
      <c r="V7" s="2">
        <v>0.5</v>
      </c>
      <c r="W7" s="2">
        <f t="shared" si="0"/>
        <v>1.65</v>
      </c>
      <c r="X7" s="2" t="s">
        <v>49</v>
      </c>
      <c r="Y7" s="2">
        <f>MAX(I3:I42)</f>
        <v>98</v>
      </c>
      <c r="Z7" s="2">
        <f t="shared" si="1"/>
        <v>0.75</v>
      </c>
      <c r="AA7" s="2">
        <f t="shared" si="2"/>
        <v>0.98409469684740913</v>
      </c>
      <c r="AB7" s="2">
        <f t="shared" si="3"/>
        <v>3.7623710788699167</v>
      </c>
      <c r="AC7" s="2">
        <f t="shared" si="4"/>
        <v>0.90000000000000013</v>
      </c>
      <c r="AD7" s="2">
        <f t="shared" si="5"/>
        <v>1.7421694665096226</v>
      </c>
      <c r="AE7" s="2">
        <f t="shared" si="6"/>
        <v>4.2836701986568819</v>
      </c>
    </row>
    <row r="8" spans="1:31" x14ac:dyDescent="0.25">
      <c r="A8" s="2">
        <v>17</v>
      </c>
      <c r="B8" s="5">
        <v>3.2916666666666664E-2</v>
      </c>
      <c r="C8" s="2">
        <v>13970</v>
      </c>
      <c r="D8" s="2">
        <v>0</v>
      </c>
      <c r="E8" s="2">
        <v>13962</v>
      </c>
      <c r="F8" s="2">
        <v>4</v>
      </c>
      <c r="G8" s="2" t="s">
        <v>13</v>
      </c>
      <c r="H8" s="2">
        <v>96.15</v>
      </c>
      <c r="I8" s="2">
        <v>96</v>
      </c>
      <c r="J8" s="2">
        <v>0.15</v>
      </c>
      <c r="K8" s="2">
        <v>17</v>
      </c>
      <c r="L8" s="5">
        <v>43179.449583518515</v>
      </c>
      <c r="M8" s="2">
        <v>13970</v>
      </c>
      <c r="N8" s="2" t="s">
        <v>13</v>
      </c>
      <c r="O8" s="2">
        <v>9003</v>
      </c>
      <c r="P8" s="2">
        <v>0.5</v>
      </c>
      <c r="Q8" s="2">
        <v>9002</v>
      </c>
      <c r="R8" s="2">
        <v>0.5</v>
      </c>
      <c r="S8" s="2">
        <v>9003</v>
      </c>
      <c r="T8" s="2">
        <v>0.5</v>
      </c>
      <c r="U8" s="2">
        <v>9002</v>
      </c>
      <c r="V8" s="2">
        <v>0.5</v>
      </c>
      <c r="W8" s="2">
        <f t="shared" si="0"/>
        <v>1.1499999999999999</v>
      </c>
      <c r="X8" s="2" t="s">
        <v>20</v>
      </c>
      <c r="Y8" s="2">
        <f>-MIN(AA3:AA42)</f>
        <v>1.7782763820225076</v>
      </c>
      <c r="Z8" s="2">
        <f t="shared" si="1"/>
        <v>0.75</v>
      </c>
      <c r="AA8" s="2">
        <f t="shared" si="2"/>
        <v>0.98409469684740913</v>
      </c>
      <c r="AB8" s="2">
        <f t="shared" si="3"/>
        <v>3.7623710788699167</v>
      </c>
      <c r="AC8" s="2">
        <f t="shared" si="4"/>
        <v>0.39999999999999997</v>
      </c>
      <c r="AD8" s="2">
        <f t="shared" si="5"/>
        <v>-8.2091754966423111E-2</v>
      </c>
      <c r="AE8" s="2">
        <f t="shared" si="6"/>
        <v>2.4594089771808356</v>
      </c>
    </row>
    <row r="9" spans="1:31" x14ac:dyDescent="0.25">
      <c r="A9" s="2">
        <v>18</v>
      </c>
      <c r="B9" s="5">
        <v>3.3379629629629634E-2</v>
      </c>
      <c r="C9" s="2">
        <v>18316</v>
      </c>
      <c r="D9" s="2">
        <v>0</v>
      </c>
      <c r="E9" s="2">
        <v>18307</v>
      </c>
      <c r="F9" s="2">
        <v>4</v>
      </c>
      <c r="G9" s="2" t="s">
        <v>13</v>
      </c>
      <c r="H9" s="2">
        <v>96.12</v>
      </c>
      <c r="I9" s="2">
        <v>96</v>
      </c>
      <c r="J9" s="2">
        <v>0.11</v>
      </c>
      <c r="K9" s="2">
        <v>18</v>
      </c>
      <c r="L9" s="5">
        <v>43179.450046527774</v>
      </c>
      <c r="M9" s="2">
        <v>18316</v>
      </c>
      <c r="N9" s="2" t="s">
        <v>13</v>
      </c>
      <c r="O9" s="2">
        <v>9003</v>
      </c>
      <c r="P9" s="2">
        <v>0.5</v>
      </c>
      <c r="Q9" s="2">
        <v>9002</v>
      </c>
      <c r="R9" s="2">
        <v>0.5</v>
      </c>
      <c r="S9" s="2">
        <v>9003</v>
      </c>
      <c r="T9" s="2">
        <v>0.5</v>
      </c>
      <c r="U9" s="2">
        <v>9002</v>
      </c>
      <c r="V9" s="2">
        <v>0.5</v>
      </c>
      <c r="W9" s="2">
        <f t="shared" si="0"/>
        <v>0.75</v>
      </c>
      <c r="Z9" s="2">
        <f t="shared" si="1"/>
        <v>0.75</v>
      </c>
      <c r="AA9" s="2">
        <f t="shared" si="2"/>
        <v>0.98409469684740913</v>
      </c>
      <c r="AB9" s="2">
        <f t="shared" si="3"/>
        <v>3.7623710788699167</v>
      </c>
      <c r="AC9" s="2">
        <f t="shared" si="4"/>
        <v>0</v>
      </c>
      <c r="AD9" s="2">
        <f t="shared" si="5"/>
        <v>-1.5415007321472589</v>
      </c>
      <c r="AE9" s="2">
        <f t="shared" si="6"/>
        <v>1</v>
      </c>
    </row>
    <row r="10" spans="1:31" x14ac:dyDescent="0.25">
      <c r="A10" s="2">
        <v>19</v>
      </c>
      <c r="B10" s="5">
        <v>3.3847222222222223E-2</v>
      </c>
      <c r="C10" s="2">
        <v>869</v>
      </c>
      <c r="D10" s="2">
        <v>0</v>
      </c>
      <c r="E10" s="2">
        <v>859</v>
      </c>
      <c r="F10" s="2">
        <v>5</v>
      </c>
      <c r="G10" s="2" t="s">
        <v>13</v>
      </c>
      <c r="H10" s="2">
        <v>96.12</v>
      </c>
      <c r="I10" s="2">
        <v>96</v>
      </c>
      <c r="J10" s="2">
        <v>0.11</v>
      </c>
      <c r="K10" s="2">
        <v>19</v>
      </c>
      <c r="L10" s="5">
        <v>43179.45051347222</v>
      </c>
      <c r="M10" s="2">
        <v>869</v>
      </c>
      <c r="N10" s="2" t="s">
        <v>13</v>
      </c>
      <c r="O10" s="2">
        <v>9003</v>
      </c>
      <c r="P10" s="2">
        <v>0.5</v>
      </c>
      <c r="Q10" s="2">
        <v>9002</v>
      </c>
      <c r="R10" s="2">
        <v>0.5</v>
      </c>
      <c r="S10" s="2">
        <v>9003</v>
      </c>
      <c r="T10" s="2">
        <v>0.5</v>
      </c>
      <c r="U10" s="2">
        <v>9002</v>
      </c>
      <c r="V10" s="2">
        <v>0.5</v>
      </c>
      <c r="W10" s="2">
        <f t="shared" si="0"/>
        <v>0.75</v>
      </c>
      <c r="X10" s="3" t="s">
        <v>21</v>
      </c>
      <c r="Z10" s="2">
        <f t="shared" si="1"/>
        <v>0.75</v>
      </c>
      <c r="AA10" s="2">
        <f t="shared" si="2"/>
        <v>0.98409469684740913</v>
      </c>
      <c r="AB10" s="2">
        <f t="shared" si="3"/>
        <v>3.7623710788699167</v>
      </c>
      <c r="AC10" s="2">
        <f t="shared" si="4"/>
        <v>0</v>
      </c>
      <c r="AD10" s="2">
        <f t="shared" si="5"/>
        <v>-1.5415007321472589</v>
      </c>
      <c r="AE10" s="2">
        <f t="shared" si="6"/>
        <v>1</v>
      </c>
    </row>
    <row r="11" spans="1:31" x14ac:dyDescent="0.25">
      <c r="A11" s="2">
        <v>20</v>
      </c>
      <c r="B11" s="5">
        <v>3.4105324074074073E-2</v>
      </c>
      <c r="C11" s="2">
        <v>18072</v>
      </c>
      <c r="D11" s="2">
        <v>0</v>
      </c>
      <c r="E11" s="2">
        <v>18064</v>
      </c>
      <c r="F11" s="2">
        <v>4</v>
      </c>
      <c r="G11" s="2" t="s">
        <v>13</v>
      </c>
      <c r="H11" s="2">
        <v>96.15</v>
      </c>
      <c r="I11" s="2">
        <v>96</v>
      </c>
      <c r="J11" s="2">
        <v>0.15</v>
      </c>
      <c r="K11" s="2">
        <v>20</v>
      </c>
      <c r="L11" s="5">
        <v>43179.450772349534</v>
      </c>
      <c r="M11" s="2">
        <v>18072</v>
      </c>
      <c r="N11" s="2" t="s">
        <v>13</v>
      </c>
      <c r="O11" s="2">
        <v>9003</v>
      </c>
      <c r="P11" s="2">
        <v>0.5</v>
      </c>
      <c r="Q11" s="2">
        <v>9002</v>
      </c>
      <c r="R11" s="2">
        <v>0.5</v>
      </c>
      <c r="S11" s="2">
        <v>9003</v>
      </c>
      <c r="T11" s="2">
        <v>0.5</v>
      </c>
      <c r="U11" s="2">
        <v>9002</v>
      </c>
      <c r="V11" s="2">
        <v>0.5</v>
      </c>
      <c r="W11" s="2">
        <f t="shared" si="0"/>
        <v>1.1499999999999999</v>
      </c>
      <c r="X11" s="2" t="s">
        <v>14</v>
      </c>
      <c r="Y11" s="2">
        <f>AVERAGE(J3:J42)</f>
        <v>0.15225000000000002</v>
      </c>
      <c r="Z11" s="2">
        <f t="shared" si="1"/>
        <v>0.75</v>
      </c>
      <c r="AA11" s="2">
        <f t="shared" si="2"/>
        <v>0.98409469684740913</v>
      </c>
      <c r="AB11" s="2">
        <f t="shared" si="3"/>
        <v>3.7623710788699167</v>
      </c>
      <c r="AC11" s="2">
        <f t="shared" si="4"/>
        <v>0.39999999999999997</v>
      </c>
      <c r="AD11" s="2">
        <f t="shared" si="5"/>
        <v>-8.2091754966423111E-2</v>
      </c>
      <c r="AE11" s="2">
        <f t="shared" si="6"/>
        <v>2.4594089771808356</v>
      </c>
    </row>
    <row r="12" spans="1:31" x14ac:dyDescent="0.25">
      <c r="A12" s="2">
        <v>21</v>
      </c>
      <c r="B12" s="5">
        <v>3.4562500000000003E-2</v>
      </c>
      <c r="C12" s="2">
        <v>50</v>
      </c>
      <c r="D12" s="2">
        <v>0</v>
      </c>
      <c r="E12" s="2">
        <v>42</v>
      </c>
      <c r="F12" s="2">
        <v>4</v>
      </c>
      <c r="G12" s="2" t="s">
        <v>13</v>
      </c>
      <c r="H12" s="2">
        <v>96.15</v>
      </c>
      <c r="I12" s="2">
        <v>96</v>
      </c>
      <c r="J12" s="2">
        <v>0.15</v>
      </c>
      <c r="K12" s="2">
        <v>21</v>
      </c>
      <c r="L12" s="5">
        <v>43179.45122884259</v>
      </c>
      <c r="M12" s="2">
        <v>50</v>
      </c>
      <c r="N12" s="2" t="s">
        <v>13</v>
      </c>
      <c r="O12" s="2">
        <v>9003</v>
      </c>
      <c r="P12" s="2">
        <v>0.5</v>
      </c>
      <c r="Q12" s="2">
        <v>9002</v>
      </c>
      <c r="R12" s="2">
        <v>0.5</v>
      </c>
      <c r="S12" s="2">
        <v>9003</v>
      </c>
      <c r="T12" s="2">
        <v>0.5</v>
      </c>
      <c r="U12" s="2">
        <v>9002</v>
      </c>
      <c r="V12" s="2">
        <v>0.5</v>
      </c>
      <c r="W12" s="2">
        <f t="shared" si="0"/>
        <v>1.1499999999999999</v>
      </c>
      <c r="X12" s="2" t="s">
        <v>15</v>
      </c>
      <c r="Y12" s="2">
        <f>STDEV(J3:J42)</f>
        <v>2.7408355454458452E-2</v>
      </c>
      <c r="Z12" s="2">
        <f t="shared" si="1"/>
        <v>0.75</v>
      </c>
      <c r="AA12" s="2">
        <f t="shared" si="2"/>
        <v>0.98409469684740913</v>
      </c>
      <c r="AB12" s="2">
        <f t="shared" si="3"/>
        <v>3.7623710788699167</v>
      </c>
      <c r="AC12" s="2">
        <f t="shared" si="4"/>
        <v>0.39999999999999997</v>
      </c>
      <c r="AD12" s="2">
        <f t="shared" si="5"/>
        <v>-8.2091754966423111E-2</v>
      </c>
      <c r="AE12" s="2">
        <f t="shared" si="6"/>
        <v>2.4594089771808356</v>
      </c>
    </row>
    <row r="13" spans="1:31" x14ac:dyDescent="0.25">
      <c r="A13" s="2">
        <v>22</v>
      </c>
      <c r="B13" s="5">
        <v>3.4811342592592588E-2</v>
      </c>
      <c r="C13" s="2">
        <v>19014</v>
      </c>
      <c r="D13" s="2">
        <v>0</v>
      </c>
      <c r="E13" s="2">
        <v>19007</v>
      </c>
      <c r="F13" s="2">
        <v>4</v>
      </c>
      <c r="G13" s="2" t="s">
        <v>13</v>
      </c>
      <c r="H13" s="2">
        <v>96.17</v>
      </c>
      <c r="I13" s="2">
        <v>96</v>
      </c>
      <c r="J13" s="2">
        <v>0.17</v>
      </c>
      <c r="K13" s="2">
        <v>22</v>
      </c>
      <c r="L13" s="5">
        <v>43179.451477974537</v>
      </c>
      <c r="M13" s="2">
        <v>19014</v>
      </c>
      <c r="N13" s="2" t="s">
        <v>13</v>
      </c>
      <c r="O13" s="2">
        <v>9003</v>
      </c>
      <c r="P13" s="2">
        <v>0.5</v>
      </c>
      <c r="Q13" s="2">
        <v>9002</v>
      </c>
      <c r="R13" s="2">
        <v>0.5</v>
      </c>
      <c r="S13" s="2">
        <v>9003</v>
      </c>
      <c r="T13" s="2">
        <v>0.5</v>
      </c>
      <c r="U13" s="2">
        <v>9002</v>
      </c>
      <c r="V13" s="2">
        <v>0.5</v>
      </c>
      <c r="W13" s="2">
        <f t="shared" si="0"/>
        <v>1.35</v>
      </c>
      <c r="X13" s="1" t="s">
        <v>16</v>
      </c>
      <c r="Y13" s="2">
        <f>Y11/Y12</f>
        <v>5.5548754193945582</v>
      </c>
      <c r="Z13" s="2">
        <f t="shared" si="1"/>
        <v>0.75</v>
      </c>
      <c r="AA13" s="2">
        <f t="shared" si="2"/>
        <v>0.98409469684740913</v>
      </c>
      <c r="AB13" s="2">
        <f t="shared" si="3"/>
        <v>3.7623710788699167</v>
      </c>
      <c r="AC13" s="2">
        <f t="shared" si="4"/>
        <v>0.6000000000000002</v>
      </c>
      <c r="AD13" s="2">
        <f t="shared" si="5"/>
        <v>0.64761273362399563</v>
      </c>
      <c r="AE13" s="2">
        <f t="shared" si="6"/>
        <v>3.1891134657712543</v>
      </c>
    </row>
    <row r="14" spans="1:31" x14ac:dyDescent="0.25">
      <c r="A14" s="2">
        <v>23</v>
      </c>
      <c r="B14" s="5">
        <v>3.527546296296296E-2</v>
      </c>
      <c r="C14" s="2">
        <v>10060</v>
      </c>
      <c r="D14" s="2">
        <v>0</v>
      </c>
      <c r="E14" s="2">
        <v>10051</v>
      </c>
      <c r="F14" s="2">
        <v>4</v>
      </c>
      <c r="G14" s="2" t="s">
        <v>13</v>
      </c>
      <c r="H14" s="2">
        <v>96.17</v>
      </c>
      <c r="I14" s="2">
        <v>96</v>
      </c>
      <c r="J14" s="2">
        <v>0.17</v>
      </c>
      <c r="K14" s="2">
        <v>23</v>
      </c>
      <c r="L14" s="5">
        <v>43179.451942129628</v>
      </c>
      <c r="M14" s="2">
        <v>10060</v>
      </c>
      <c r="N14" s="2" t="s">
        <v>13</v>
      </c>
      <c r="O14" s="2">
        <v>9003</v>
      </c>
      <c r="P14" s="2">
        <v>0.5</v>
      </c>
      <c r="Q14" s="2">
        <v>9002</v>
      </c>
      <c r="R14" s="2">
        <v>0.5</v>
      </c>
      <c r="S14" s="2">
        <v>9003</v>
      </c>
      <c r="T14" s="2">
        <v>0.5</v>
      </c>
      <c r="U14" s="2">
        <v>9002</v>
      </c>
      <c r="V14" s="2">
        <v>0.5</v>
      </c>
      <c r="W14" s="2">
        <f t="shared" si="0"/>
        <v>1.35</v>
      </c>
      <c r="X14" s="2" t="s">
        <v>17</v>
      </c>
      <c r="Y14" s="2">
        <f>MIN(J3:J42)</f>
        <v>0.11</v>
      </c>
      <c r="Z14" s="2">
        <f t="shared" si="1"/>
        <v>0.75</v>
      </c>
      <c r="AA14" s="2">
        <f t="shared" si="2"/>
        <v>0.98409469684740913</v>
      </c>
      <c r="AB14" s="2">
        <f t="shared" si="3"/>
        <v>3.7623710788699167</v>
      </c>
      <c r="AC14" s="2">
        <f t="shared" si="4"/>
        <v>0.6000000000000002</v>
      </c>
      <c r="AD14" s="2">
        <f t="shared" si="5"/>
        <v>0.64761273362399563</v>
      </c>
      <c r="AE14" s="2">
        <f t="shared" si="6"/>
        <v>3.1891134657712543</v>
      </c>
    </row>
    <row r="15" spans="1:31" x14ac:dyDescent="0.25">
      <c r="A15" s="2">
        <v>24</v>
      </c>
      <c r="B15" s="5">
        <v>3.5744212962962964E-2</v>
      </c>
      <c r="C15" s="2">
        <v>16954</v>
      </c>
      <c r="D15" s="2">
        <v>0</v>
      </c>
      <c r="E15" s="2">
        <v>16947</v>
      </c>
      <c r="F15" s="2">
        <v>4</v>
      </c>
      <c r="G15" s="2" t="s">
        <v>13</v>
      </c>
      <c r="H15" s="2">
        <v>95.16</v>
      </c>
      <c r="I15" s="2">
        <v>95</v>
      </c>
      <c r="J15" s="2">
        <v>0.16</v>
      </c>
      <c r="K15" s="2">
        <v>24</v>
      </c>
      <c r="L15" s="5">
        <v>43179.452411423612</v>
      </c>
      <c r="M15" s="2">
        <v>16954</v>
      </c>
      <c r="N15" s="2" t="s">
        <v>13</v>
      </c>
      <c r="O15" s="2">
        <v>9003</v>
      </c>
      <c r="P15" s="2">
        <v>0.5</v>
      </c>
      <c r="Q15" s="2">
        <v>9002</v>
      </c>
      <c r="R15" s="2">
        <v>0.5</v>
      </c>
      <c r="S15" s="2">
        <v>9003</v>
      </c>
      <c r="T15" s="2">
        <v>0.5</v>
      </c>
      <c r="U15" s="2">
        <v>9002</v>
      </c>
      <c r="V15" s="2">
        <v>0.5</v>
      </c>
      <c r="W15" s="2">
        <f t="shared" si="0"/>
        <v>1.1299999999999999</v>
      </c>
      <c r="X15" s="2" t="s">
        <v>49</v>
      </c>
      <c r="Y15" s="2">
        <f>MAX(J3:J42)</f>
        <v>0.21</v>
      </c>
      <c r="Z15" s="2">
        <f t="shared" si="1"/>
        <v>0.625</v>
      </c>
      <c r="AA15" s="2">
        <f t="shared" si="2"/>
        <v>0.52369951703575635</v>
      </c>
      <c r="AB15" s="2">
        <f t="shared" si="3"/>
        <v>3.3019758990582639</v>
      </c>
      <c r="AC15" s="2">
        <f t="shared" si="4"/>
        <v>0.50000000000000011</v>
      </c>
      <c r="AD15" s="2">
        <f t="shared" si="5"/>
        <v>0.28276048932878622</v>
      </c>
      <c r="AE15" s="2">
        <f t="shared" si="6"/>
        <v>2.8242612214760454</v>
      </c>
    </row>
    <row r="16" spans="1:31" x14ac:dyDescent="0.25">
      <c r="A16" s="2">
        <v>25</v>
      </c>
      <c r="B16" s="5">
        <v>3.6201388888888887E-2</v>
      </c>
      <c r="C16" s="2">
        <v>26175</v>
      </c>
      <c r="D16" s="2">
        <v>0</v>
      </c>
      <c r="E16" s="2">
        <v>26167</v>
      </c>
      <c r="F16" s="2">
        <v>4</v>
      </c>
      <c r="G16" s="2" t="s">
        <v>13</v>
      </c>
      <c r="H16" s="2">
        <v>95.15</v>
      </c>
      <c r="I16" s="2">
        <v>95</v>
      </c>
      <c r="J16" s="2">
        <v>0.15</v>
      </c>
      <c r="K16" s="2">
        <v>25</v>
      </c>
      <c r="L16" s="5">
        <v>43179.452868113425</v>
      </c>
      <c r="M16" s="2">
        <v>26175</v>
      </c>
      <c r="N16" s="2" t="s">
        <v>13</v>
      </c>
      <c r="O16" s="2">
        <v>9003</v>
      </c>
      <c r="P16" s="2">
        <v>0.5</v>
      </c>
      <c r="Q16" s="2">
        <v>9002</v>
      </c>
      <c r="R16" s="2">
        <v>0.5</v>
      </c>
      <c r="S16" s="2">
        <v>9003</v>
      </c>
      <c r="T16" s="2">
        <v>0.5</v>
      </c>
      <c r="U16" s="2">
        <v>9002</v>
      </c>
      <c r="V16" s="2">
        <v>0.5</v>
      </c>
      <c r="W16" s="2">
        <f t="shared" si="0"/>
        <v>1.03</v>
      </c>
      <c r="X16" s="2" t="s">
        <v>20</v>
      </c>
      <c r="Y16" s="2">
        <f>-MIN(AD3:AD42)</f>
        <v>1.5415007321472589</v>
      </c>
      <c r="Z16" s="2">
        <f t="shared" si="1"/>
        <v>0.625</v>
      </c>
      <c r="AA16" s="2">
        <f t="shared" si="2"/>
        <v>0.52369951703575635</v>
      </c>
      <c r="AB16" s="2">
        <f t="shared" si="3"/>
        <v>3.3019758990582639</v>
      </c>
      <c r="AC16" s="2">
        <f t="shared" si="4"/>
        <v>0.39999999999999997</v>
      </c>
      <c r="AD16" s="2">
        <f t="shared" si="5"/>
        <v>-8.2091754966423111E-2</v>
      </c>
      <c r="AE16" s="2">
        <f t="shared" si="6"/>
        <v>2.4594089771808356</v>
      </c>
    </row>
    <row r="17" spans="1:31" x14ac:dyDescent="0.25">
      <c r="A17" s="2">
        <v>26</v>
      </c>
      <c r="B17" s="5">
        <v>3.6673611111111108E-2</v>
      </c>
      <c r="C17" s="2">
        <v>58</v>
      </c>
      <c r="D17" s="2">
        <v>0</v>
      </c>
      <c r="E17" s="2">
        <v>50</v>
      </c>
      <c r="F17" s="2">
        <v>4</v>
      </c>
      <c r="G17" s="2" t="s">
        <v>13</v>
      </c>
      <c r="H17" s="2">
        <v>95.15</v>
      </c>
      <c r="I17" s="2">
        <v>95</v>
      </c>
      <c r="J17" s="2">
        <v>0.15</v>
      </c>
      <c r="K17" s="2">
        <v>26</v>
      </c>
      <c r="L17" s="5">
        <v>43179.453340474538</v>
      </c>
      <c r="M17" s="2">
        <v>58</v>
      </c>
      <c r="N17" s="2" t="s">
        <v>13</v>
      </c>
      <c r="O17" s="2">
        <v>9003</v>
      </c>
      <c r="P17" s="2">
        <v>0.5</v>
      </c>
      <c r="Q17" s="2">
        <v>9002</v>
      </c>
      <c r="R17" s="2">
        <v>0.5</v>
      </c>
      <c r="S17" s="2">
        <v>9003</v>
      </c>
      <c r="T17" s="2">
        <v>0.5</v>
      </c>
      <c r="U17" s="2">
        <v>9002</v>
      </c>
      <c r="V17" s="2">
        <v>0.5</v>
      </c>
      <c r="W17" s="2">
        <f t="shared" si="0"/>
        <v>1.03</v>
      </c>
      <c r="Z17" s="2">
        <f t="shared" si="1"/>
        <v>0.625</v>
      </c>
      <c r="AA17" s="2">
        <f t="shared" si="2"/>
        <v>0.52369951703575635</v>
      </c>
      <c r="AB17" s="2">
        <f t="shared" si="3"/>
        <v>3.3019758990582639</v>
      </c>
      <c r="AC17" s="2">
        <f t="shared" si="4"/>
        <v>0.39999999999999997</v>
      </c>
      <c r="AD17" s="2">
        <f t="shared" si="5"/>
        <v>-8.2091754966423111E-2</v>
      </c>
      <c r="AE17" s="2">
        <f t="shared" si="6"/>
        <v>2.4594089771808356</v>
      </c>
    </row>
    <row r="18" spans="1:31" x14ac:dyDescent="0.25">
      <c r="A18" s="2">
        <v>27</v>
      </c>
      <c r="B18" s="5">
        <v>3.6922453703703707E-2</v>
      </c>
      <c r="C18" s="2">
        <v>14893</v>
      </c>
      <c r="D18" s="2">
        <v>0</v>
      </c>
      <c r="E18" s="2">
        <v>14878</v>
      </c>
      <c r="F18" s="2">
        <v>10</v>
      </c>
      <c r="G18" s="2" t="s">
        <v>13</v>
      </c>
      <c r="H18" s="2">
        <v>95.11</v>
      </c>
      <c r="I18" s="2">
        <v>95</v>
      </c>
      <c r="J18" s="2">
        <v>0.12</v>
      </c>
      <c r="K18" s="2">
        <v>27</v>
      </c>
      <c r="L18" s="5">
        <v>43179.453588900462</v>
      </c>
      <c r="M18" s="2">
        <v>14893</v>
      </c>
      <c r="N18" s="2" t="s">
        <v>13</v>
      </c>
      <c r="O18" s="2">
        <v>9003</v>
      </c>
      <c r="P18" s="2">
        <v>0.5</v>
      </c>
      <c r="Q18" s="2">
        <v>9002</v>
      </c>
      <c r="R18" s="2">
        <v>0.5</v>
      </c>
      <c r="S18" s="2">
        <v>9003</v>
      </c>
      <c r="T18" s="2">
        <v>0.5</v>
      </c>
      <c r="U18" s="2">
        <v>9002</v>
      </c>
      <c r="V18" s="2">
        <v>0.5</v>
      </c>
      <c r="W18" s="2">
        <f t="shared" si="0"/>
        <v>0.73</v>
      </c>
      <c r="Z18" s="2">
        <f t="shared" si="1"/>
        <v>0.625</v>
      </c>
      <c r="AA18" s="2">
        <f t="shared" si="2"/>
        <v>0.52369951703575635</v>
      </c>
      <c r="AB18" s="2">
        <f t="shared" si="3"/>
        <v>3.3019758990582639</v>
      </c>
      <c r="AC18" s="2">
        <f t="shared" si="4"/>
        <v>9.9999999999999964E-2</v>
      </c>
      <c r="AD18" s="2">
        <f t="shared" si="5"/>
        <v>-1.1766484878520502</v>
      </c>
      <c r="AE18" s="2">
        <f t="shared" si="6"/>
        <v>1.3648522442952087</v>
      </c>
    </row>
    <row r="19" spans="1:31" x14ac:dyDescent="0.25">
      <c r="A19" s="2">
        <v>28</v>
      </c>
      <c r="B19" s="5">
        <v>3.7386574074074072E-2</v>
      </c>
      <c r="C19" s="2">
        <v>50</v>
      </c>
      <c r="D19" s="2">
        <v>0</v>
      </c>
      <c r="E19" s="2">
        <v>42</v>
      </c>
      <c r="F19" s="2">
        <v>3</v>
      </c>
      <c r="G19" s="2" t="s">
        <v>13</v>
      </c>
      <c r="H19" s="2">
        <v>95.11</v>
      </c>
      <c r="I19" s="2">
        <v>95</v>
      </c>
      <c r="J19" s="2">
        <v>0.12</v>
      </c>
      <c r="K19" s="2">
        <v>28</v>
      </c>
      <c r="L19" s="5">
        <v>43179.454053541667</v>
      </c>
      <c r="M19" s="2">
        <v>50</v>
      </c>
      <c r="N19" s="2" t="s">
        <v>13</v>
      </c>
      <c r="O19" s="2">
        <v>9003</v>
      </c>
      <c r="P19" s="2">
        <v>0.5</v>
      </c>
      <c r="Q19" s="2">
        <v>9002</v>
      </c>
      <c r="R19" s="2">
        <v>0.5</v>
      </c>
      <c r="S19" s="2">
        <v>9003</v>
      </c>
      <c r="T19" s="2">
        <v>0.5</v>
      </c>
      <c r="U19" s="2">
        <v>9002</v>
      </c>
      <c r="V19" s="2">
        <v>0.5</v>
      </c>
      <c r="W19" s="2">
        <f t="shared" si="0"/>
        <v>0.73</v>
      </c>
      <c r="Z19" s="2">
        <f t="shared" si="1"/>
        <v>0.625</v>
      </c>
      <c r="AA19" s="2">
        <f t="shared" si="2"/>
        <v>0.52369951703575635</v>
      </c>
      <c r="AB19" s="2">
        <f t="shared" si="3"/>
        <v>3.3019758990582639</v>
      </c>
      <c r="AC19" s="2">
        <f t="shared" si="4"/>
        <v>9.9999999999999964E-2</v>
      </c>
      <c r="AD19" s="2">
        <f t="shared" si="5"/>
        <v>-1.1766484878520502</v>
      </c>
      <c r="AE19" s="2">
        <f t="shared" si="6"/>
        <v>1.3648522442952087</v>
      </c>
    </row>
    <row r="20" spans="1:31" x14ac:dyDescent="0.25">
      <c r="A20" s="2">
        <v>29</v>
      </c>
      <c r="B20" s="5">
        <v>3.7638888888888895E-2</v>
      </c>
      <c r="C20" s="2">
        <v>33951</v>
      </c>
      <c r="D20" s="2">
        <v>1</v>
      </c>
      <c r="E20" s="2">
        <v>33943</v>
      </c>
      <c r="F20" s="2">
        <v>3</v>
      </c>
      <c r="G20" s="2" t="s">
        <v>13</v>
      </c>
      <c r="H20" s="2">
        <v>95.12</v>
      </c>
      <c r="I20" s="2">
        <v>95</v>
      </c>
      <c r="J20" s="2">
        <v>0.12</v>
      </c>
      <c r="K20" s="2">
        <v>29</v>
      </c>
      <c r="L20" s="5">
        <v>43179.454305185187</v>
      </c>
      <c r="M20" s="2">
        <v>33951</v>
      </c>
      <c r="N20" s="2" t="s">
        <v>13</v>
      </c>
      <c r="O20" s="2">
        <v>9003</v>
      </c>
      <c r="P20" s="2">
        <v>0.5</v>
      </c>
      <c r="Q20" s="2">
        <v>9002</v>
      </c>
      <c r="R20" s="2">
        <v>0.5</v>
      </c>
      <c r="S20" s="2">
        <v>9003</v>
      </c>
      <c r="T20" s="2">
        <v>0.5</v>
      </c>
      <c r="U20" s="2">
        <v>9002</v>
      </c>
      <c r="V20" s="2">
        <v>0.5</v>
      </c>
      <c r="W20" s="2">
        <f t="shared" si="0"/>
        <v>0.73</v>
      </c>
      <c r="Z20" s="2">
        <f t="shared" si="1"/>
        <v>0.625</v>
      </c>
      <c r="AA20" s="2">
        <f t="shared" si="2"/>
        <v>0.52369951703575635</v>
      </c>
      <c r="AB20" s="2">
        <f t="shared" si="3"/>
        <v>3.3019758990582639</v>
      </c>
      <c r="AC20" s="2">
        <f t="shared" si="4"/>
        <v>9.9999999999999964E-2</v>
      </c>
      <c r="AD20" s="2">
        <f t="shared" si="5"/>
        <v>-1.1766484878520502</v>
      </c>
      <c r="AE20" s="2">
        <f t="shared" si="6"/>
        <v>1.3648522442952087</v>
      </c>
    </row>
    <row r="21" spans="1:31" x14ac:dyDescent="0.25">
      <c r="A21" s="2">
        <v>30</v>
      </c>
      <c r="B21" s="5">
        <v>3.8101851851851852E-2</v>
      </c>
      <c r="C21" s="2">
        <v>50</v>
      </c>
      <c r="D21" s="2">
        <v>0</v>
      </c>
      <c r="E21" s="2">
        <v>43</v>
      </c>
      <c r="F21" s="2">
        <v>4</v>
      </c>
      <c r="G21" s="2" t="s">
        <v>13</v>
      </c>
      <c r="H21" s="2">
        <v>95.12</v>
      </c>
      <c r="I21" s="2">
        <v>95</v>
      </c>
      <c r="J21" s="2">
        <v>0.12</v>
      </c>
      <c r="K21" s="2">
        <v>30</v>
      </c>
      <c r="L21" s="5">
        <v>43179.454768807867</v>
      </c>
      <c r="M21" s="2">
        <v>50</v>
      </c>
      <c r="N21" s="2" t="s">
        <v>13</v>
      </c>
      <c r="O21" s="2">
        <v>9003</v>
      </c>
      <c r="P21" s="2">
        <v>0.5</v>
      </c>
      <c r="Q21" s="2">
        <v>9002</v>
      </c>
      <c r="R21" s="2">
        <v>0.5</v>
      </c>
      <c r="S21" s="2">
        <v>9003</v>
      </c>
      <c r="T21" s="2">
        <v>0.5</v>
      </c>
      <c r="U21" s="2">
        <v>9002</v>
      </c>
      <c r="V21" s="2">
        <v>0.5</v>
      </c>
      <c r="W21" s="2">
        <f t="shared" si="0"/>
        <v>0.73</v>
      </c>
      <c r="Z21" s="2">
        <f t="shared" si="1"/>
        <v>0.625</v>
      </c>
      <c r="AA21" s="2">
        <f t="shared" si="2"/>
        <v>0.52369951703575635</v>
      </c>
      <c r="AB21" s="2">
        <f t="shared" si="3"/>
        <v>3.3019758990582639</v>
      </c>
      <c r="AC21" s="2">
        <f t="shared" si="4"/>
        <v>9.9999999999999964E-2</v>
      </c>
      <c r="AD21" s="2">
        <f t="shared" si="5"/>
        <v>-1.1766484878520502</v>
      </c>
      <c r="AE21" s="2">
        <f t="shared" si="6"/>
        <v>1.3648522442952087</v>
      </c>
    </row>
    <row r="22" spans="1:31" x14ac:dyDescent="0.25">
      <c r="A22" s="2">
        <v>33</v>
      </c>
      <c r="B22" s="5">
        <v>3.9275462962962963E-2</v>
      </c>
      <c r="C22" s="2">
        <v>19470</v>
      </c>
      <c r="D22" s="2">
        <v>0</v>
      </c>
      <c r="E22" s="2">
        <v>19460</v>
      </c>
      <c r="F22" s="2">
        <v>4</v>
      </c>
      <c r="G22" s="2" t="s">
        <v>13</v>
      </c>
      <c r="H22" s="2">
        <v>93.6</v>
      </c>
      <c r="I22" s="2">
        <v>93.5</v>
      </c>
      <c r="J22" s="2">
        <v>0.11</v>
      </c>
      <c r="K22" s="2">
        <v>33</v>
      </c>
      <c r="L22" s="5">
        <v>43179.455942627312</v>
      </c>
      <c r="M22" s="2">
        <v>19470</v>
      </c>
      <c r="N22" s="2" t="s">
        <v>13</v>
      </c>
      <c r="O22" s="2">
        <v>9003</v>
      </c>
      <c r="P22" s="2">
        <v>0.5</v>
      </c>
      <c r="Q22" s="2">
        <v>9002</v>
      </c>
      <c r="R22" s="2">
        <v>0.5</v>
      </c>
      <c r="S22" s="2">
        <v>9003</v>
      </c>
      <c r="T22" s="2">
        <v>0.5</v>
      </c>
      <c r="U22" s="2">
        <v>9002</v>
      </c>
      <c r="V22" s="2">
        <v>0.5</v>
      </c>
      <c r="W22" s="2">
        <f t="shared" si="0"/>
        <v>0.44</v>
      </c>
      <c r="Z22" s="2">
        <f t="shared" si="1"/>
        <v>0.4375</v>
      </c>
      <c r="AA22" s="2">
        <f t="shared" si="2"/>
        <v>-0.16689325268172284</v>
      </c>
      <c r="AB22" s="2">
        <f t="shared" si="3"/>
        <v>2.6113831293407848</v>
      </c>
      <c r="AC22" s="2">
        <f t="shared" si="4"/>
        <v>0</v>
      </c>
      <c r="AD22" s="2">
        <f t="shared" si="5"/>
        <v>-1.5415007321472589</v>
      </c>
      <c r="AE22" s="2">
        <f t="shared" si="6"/>
        <v>1</v>
      </c>
    </row>
    <row r="23" spans="1:31" x14ac:dyDescent="0.25">
      <c r="A23" s="2">
        <v>34</v>
      </c>
      <c r="B23" s="5">
        <v>3.9740740740740736E-2</v>
      </c>
      <c r="C23" s="2">
        <v>18835</v>
      </c>
      <c r="D23" s="2">
        <v>0</v>
      </c>
      <c r="E23" s="2">
        <v>18827</v>
      </c>
      <c r="F23" s="2">
        <v>4</v>
      </c>
      <c r="G23" s="2" t="s">
        <v>13</v>
      </c>
      <c r="H23" s="2">
        <v>93.64</v>
      </c>
      <c r="I23" s="2">
        <v>93.5</v>
      </c>
      <c r="J23" s="2">
        <v>0.14000000000000001</v>
      </c>
      <c r="K23" s="2">
        <v>34</v>
      </c>
      <c r="L23" s="5">
        <v>43179.456407291669</v>
      </c>
      <c r="M23" s="2">
        <v>18835</v>
      </c>
      <c r="N23" s="2" t="s">
        <v>13</v>
      </c>
      <c r="O23" s="2">
        <v>9003</v>
      </c>
      <c r="P23" s="2">
        <v>0.5</v>
      </c>
      <c r="Q23" s="2">
        <v>9002</v>
      </c>
      <c r="R23" s="2">
        <v>0.5</v>
      </c>
      <c r="S23" s="2">
        <v>9003</v>
      </c>
      <c r="T23" s="2">
        <v>0.5</v>
      </c>
      <c r="U23" s="2">
        <v>9002</v>
      </c>
      <c r="V23" s="2">
        <v>0.5</v>
      </c>
      <c r="W23" s="2">
        <f t="shared" si="0"/>
        <v>0.74</v>
      </c>
      <c r="Z23" s="2">
        <f t="shared" si="1"/>
        <v>0.4375</v>
      </c>
      <c r="AA23" s="2">
        <f t="shared" si="2"/>
        <v>-0.16689325268172284</v>
      </c>
      <c r="AB23" s="2">
        <f t="shared" si="3"/>
        <v>2.6113831293407848</v>
      </c>
      <c r="AC23" s="2">
        <f t="shared" si="4"/>
        <v>0.30000000000000016</v>
      </c>
      <c r="AD23" s="2">
        <f t="shared" si="5"/>
        <v>-0.44694399926163147</v>
      </c>
      <c r="AE23" s="2">
        <f t="shared" si="6"/>
        <v>2.0945567328856276</v>
      </c>
    </row>
    <row r="24" spans="1:31" x14ac:dyDescent="0.25">
      <c r="A24" s="2">
        <v>35</v>
      </c>
      <c r="B24" s="5">
        <v>4.0202546296296292E-2</v>
      </c>
      <c r="C24" s="2">
        <v>10099</v>
      </c>
      <c r="D24" s="2">
        <v>0</v>
      </c>
      <c r="E24" s="2">
        <v>10045</v>
      </c>
      <c r="F24" s="2">
        <v>4</v>
      </c>
      <c r="G24" s="2" t="s">
        <v>13</v>
      </c>
      <c r="H24" s="2">
        <v>93.64</v>
      </c>
      <c r="I24" s="2">
        <v>93.5</v>
      </c>
      <c r="J24" s="2">
        <v>0.14000000000000001</v>
      </c>
      <c r="K24" s="2">
        <v>35</v>
      </c>
      <c r="L24" s="5">
        <v>43179.45686903935</v>
      </c>
      <c r="M24" s="2">
        <v>10099</v>
      </c>
      <c r="N24" s="2" t="s">
        <v>13</v>
      </c>
      <c r="O24" s="2">
        <v>9003</v>
      </c>
      <c r="P24" s="2">
        <v>0.5</v>
      </c>
      <c r="Q24" s="2">
        <v>9002</v>
      </c>
      <c r="R24" s="2">
        <v>0.5</v>
      </c>
      <c r="S24" s="2">
        <v>9003</v>
      </c>
      <c r="T24" s="2">
        <v>0.5</v>
      </c>
      <c r="U24" s="2">
        <v>9002</v>
      </c>
      <c r="V24" s="2">
        <v>0.5</v>
      </c>
      <c r="W24" s="2">
        <f t="shared" si="0"/>
        <v>0.74</v>
      </c>
      <c r="Z24" s="2">
        <f t="shared" si="1"/>
        <v>0.4375</v>
      </c>
      <c r="AA24" s="2">
        <f t="shared" si="2"/>
        <v>-0.16689325268172284</v>
      </c>
      <c r="AB24" s="2">
        <f t="shared" si="3"/>
        <v>2.6113831293407848</v>
      </c>
      <c r="AC24" s="2">
        <f t="shared" si="4"/>
        <v>0.30000000000000016</v>
      </c>
      <c r="AD24" s="2">
        <f t="shared" si="5"/>
        <v>-0.44694399926163147</v>
      </c>
      <c r="AE24" s="2">
        <f t="shared" si="6"/>
        <v>2.0945567328856276</v>
      </c>
    </row>
    <row r="25" spans="1:31" x14ac:dyDescent="0.25">
      <c r="A25" s="2">
        <v>36</v>
      </c>
      <c r="B25" s="5">
        <v>4.0665509259259255E-2</v>
      </c>
      <c r="C25" s="2">
        <v>24270</v>
      </c>
      <c r="D25" s="2">
        <v>0</v>
      </c>
      <c r="E25" s="2">
        <v>24262</v>
      </c>
      <c r="F25" s="2">
        <v>3</v>
      </c>
      <c r="G25" s="2" t="s">
        <v>13</v>
      </c>
      <c r="H25" s="2">
        <v>93.71</v>
      </c>
      <c r="I25" s="2">
        <v>93.5</v>
      </c>
      <c r="J25" s="2">
        <v>0.21</v>
      </c>
      <c r="K25" s="2">
        <v>36</v>
      </c>
      <c r="L25" s="5">
        <v>43179.457332569444</v>
      </c>
      <c r="M25" s="2">
        <v>24270</v>
      </c>
      <c r="N25" s="2" t="s">
        <v>13</v>
      </c>
      <c r="O25" s="2">
        <v>9003</v>
      </c>
      <c r="P25" s="2">
        <v>0.5</v>
      </c>
      <c r="Q25" s="2">
        <v>9002</v>
      </c>
      <c r="R25" s="2">
        <v>0.5</v>
      </c>
      <c r="S25" s="2">
        <v>9003</v>
      </c>
      <c r="T25" s="2">
        <v>0.5</v>
      </c>
      <c r="U25" s="2">
        <v>9002</v>
      </c>
      <c r="V25" s="2">
        <v>0.5</v>
      </c>
      <c r="W25" s="2">
        <f t="shared" si="0"/>
        <v>1.44</v>
      </c>
      <c r="Z25" s="2">
        <f t="shared" si="1"/>
        <v>0.4375</v>
      </c>
      <c r="AA25" s="2">
        <f t="shared" si="2"/>
        <v>-0.16689325268172284</v>
      </c>
      <c r="AB25" s="2">
        <f t="shared" si="3"/>
        <v>2.6113831293407848</v>
      </c>
      <c r="AC25" s="2">
        <f t="shared" si="4"/>
        <v>1</v>
      </c>
      <c r="AD25" s="2">
        <f t="shared" si="5"/>
        <v>2.107021710804831</v>
      </c>
      <c r="AE25" s="2">
        <f t="shared" si="6"/>
        <v>4.6485224429520899</v>
      </c>
    </row>
    <row r="26" spans="1:31" x14ac:dyDescent="0.25">
      <c r="A26" s="2">
        <v>37</v>
      </c>
      <c r="B26" s="5">
        <v>4.1131944444444443E-2</v>
      </c>
      <c r="C26" s="2">
        <v>21754</v>
      </c>
      <c r="D26" s="2">
        <v>0</v>
      </c>
      <c r="E26" s="2">
        <v>21727</v>
      </c>
      <c r="F26" s="2">
        <v>7</v>
      </c>
      <c r="G26" s="2" t="s">
        <v>13</v>
      </c>
      <c r="H26" s="2">
        <v>93.69</v>
      </c>
      <c r="I26" s="2">
        <v>93.5</v>
      </c>
      <c r="J26" s="2">
        <v>0.19</v>
      </c>
      <c r="K26" s="2">
        <v>37</v>
      </c>
      <c r="L26" s="5">
        <v>43179.457798344905</v>
      </c>
      <c r="M26" s="2">
        <v>21754</v>
      </c>
      <c r="N26" s="2" t="s">
        <v>13</v>
      </c>
      <c r="O26" s="2">
        <v>9003</v>
      </c>
      <c r="P26" s="2">
        <v>0.5</v>
      </c>
      <c r="Q26" s="2">
        <v>9002</v>
      </c>
      <c r="R26" s="2">
        <v>0.5</v>
      </c>
      <c r="S26" s="2">
        <v>9003</v>
      </c>
      <c r="T26" s="2">
        <v>0.5</v>
      </c>
      <c r="U26" s="2">
        <v>9002</v>
      </c>
      <c r="V26" s="2">
        <v>0.5</v>
      </c>
      <c r="W26" s="2">
        <f t="shared" si="0"/>
        <v>1.24</v>
      </c>
      <c r="Z26" s="2">
        <f t="shared" si="1"/>
        <v>0.4375</v>
      </c>
      <c r="AA26" s="2">
        <f t="shared" si="2"/>
        <v>-0.16689325268172284</v>
      </c>
      <c r="AB26" s="2">
        <f t="shared" si="3"/>
        <v>2.6113831293407848</v>
      </c>
      <c r="AC26" s="2">
        <f t="shared" si="4"/>
        <v>0.8</v>
      </c>
      <c r="AD26" s="2">
        <f t="shared" si="5"/>
        <v>1.3773172222144132</v>
      </c>
      <c r="AE26" s="2">
        <f t="shared" si="6"/>
        <v>3.9188179543616721</v>
      </c>
    </row>
    <row r="27" spans="1:31" x14ac:dyDescent="0.25">
      <c r="A27" s="2">
        <v>38</v>
      </c>
      <c r="B27" s="5">
        <v>4.1605324074074072E-2</v>
      </c>
      <c r="C27" s="2">
        <v>1506</v>
      </c>
      <c r="D27" s="2">
        <v>2</v>
      </c>
      <c r="E27" s="2">
        <v>1341</v>
      </c>
      <c r="F27" s="2">
        <v>135</v>
      </c>
      <c r="G27" s="2" t="s">
        <v>13</v>
      </c>
      <c r="H27" s="2">
        <v>93.69</v>
      </c>
      <c r="I27" s="2">
        <v>93.5</v>
      </c>
      <c r="J27" s="2">
        <v>0.19</v>
      </c>
      <c r="K27" s="2">
        <v>38</v>
      </c>
      <c r="L27" s="5">
        <v>43179.458271527779</v>
      </c>
      <c r="M27" s="2">
        <v>1506</v>
      </c>
      <c r="N27" s="2" t="s">
        <v>13</v>
      </c>
      <c r="O27" s="2">
        <v>9003</v>
      </c>
      <c r="P27" s="2">
        <v>0.5</v>
      </c>
      <c r="Q27" s="2">
        <v>9002</v>
      </c>
      <c r="R27" s="2">
        <v>0.5</v>
      </c>
      <c r="S27" s="2">
        <v>9003</v>
      </c>
      <c r="T27" s="2">
        <v>0.5</v>
      </c>
      <c r="U27" s="2">
        <v>9002</v>
      </c>
      <c r="V27" s="2">
        <v>0.5</v>
      </c>
      <c r="W27" s="2">
        <f t="shared" si="0"/>
        <v>1.24</v>
      </c>
      <c r="Z27" s="2">
        <f t="shared" si="1"/>
        <v>0.4375</v>
      </c>
      <c r="AA27" s="2">
        <f t="shared" si="2"/>
        <v>-0.16689325268172284</v>
      </c>
      <c r="AB27" s="2">
        <f t="shared" si="3"/>
        <v>2.6113831293407848</v>
      </c>
      <c r="AC27" s="2">
        <f t="shared" si="4"/>
        <v>0.8</v>
      </c>
      <c r="AD27" s="2">
        <f t="shared" si="5"/>
        <v>1.3773172222144132</v>
      </c>
      <c r="AE27" s="2">
        <f t="shared" si="6"/>
        <v>3.9188179543616721</v>
      </c>
    </row>
    <row r="28" spans="1:31" x14ac:dyDescent="0.25">
      <c r="A28" s="2">
        <v>41</v>
      </c>
      <c r="B28" s="5">
        <v>1.1238425925925927E-3</v>
      </c>
      <c r="C28" s="2">
        <v>13937</v>
      </c>
      <c r="D28" s="2">
        <v>0</v>
      </c>
      <c r="E28" s="2">
        <v>13908</v>
      </c>
      <c r="F28" s="2">
        <v>24</v>
      </c>
      <c r="G28" s="2" t="s">
        <v>13</v>
      </c>
      <c r="H28" s="2">
        <v>92.18</v>
      </c>
      <c r="I28" s="2">
        <v>92</v>
      </c>
      <c r="J28" s="2">
        <v>0.18</v>
      </c>
      <c r="K28" s="2">
        <v>41</v>
      </c>
      <c r="L28" s="5">
        <v>43179.459457592595</v>
      </c>
      <c r="M28" s="2">
        <v>13937</v>
      </c>
      <c r="N28" s="2" t="s">
        <v>13</v>
      </c>
      <c r="O28" s="2">
        <v>9003</v>
      </c>
      <c r="P28" s="2">
        <v>0.5</v>
      </c>
      <c r="Q28" s="2">
        <v>9002</v>
      </c>
      <c r="R28" s="2">
        <v>0.5</v>
      </c>
      <c r="S28" s="2">
        <v>9003</v>
      </c>
      <c r="T28" s="2">
        <v>0.5</v>
      </c>
      <c r="U28" s="2">
        <v>9002</v>
      </c>
      <c r="V28" s="2">
        <v>0.5</v>
      </c>
      <c r="W28" s="2">
        <f t="shared" si="0"/>
        <v>0.95</v>
      </c>
      <c r="Z28" s="2">
        <f t="shared" si="1"/>
        <v>0.25</v>
      </c>
      <c r="AA28" s="2">
        <f t="shared" si="2"/>
        <v>-0.85748602239920202</v>
      </c>
      <c r="AB28" s="2">
        <f t="shared" si="3"/>
        <v>1.9207903596233056</v>
      </c>
      <c r="AC28" s="2">
        <f t="shared" si="4"/>
        <v>0.7</v>
      </c>
      <c r="AD28" s="2">
        <f t="shared" si="5"/>
        <v>1.0124649779192039</v>
      </c>
      <c r="AE28" s="2">
        <f t="shared" si="6"/>
        <v>3.5539657100664628</v>
      </c>
    </row>
    <row r="29" spans="1:31" x14ac:dyDescent="0.25">
      <c r="A29" s="2">
        <v>42</v>
      </c>
      <c r="B29" s="5">
        <v>1.5914351851851851E-3</v>
      </c>
      <c r="C29" s="2">
        <v>23699</v>
      </c>
      <c r="D29" s="2">
        <v>0</v>
      </c>
      <c r="E29" s="2">
        <v>23684</v>
      </c>
      <c r="F29" s="2">
        <v>4</v>
      </c>
      <c r="G29" s="2" t="s">
        <v>13</v>
      </c>
      <c r="H29" s="2">
        <v>92.15</v>
      </c>
      <c r="I29" s="2">
        <v>92</v>
      </c>
      <c r="J29" s="2">
        <v>0.15</v>
      </c>
      <c r="K29" s="2">
        <v>42</v>
      </c>
      <c r="L29" s="5">
        <v>43179.459924675924</v>
      </c>
      <c r="M29" s="2">
        <v>23699</v>
      </c>
      <c r="N29" s="2" t="s">
        <v>13</v>
      </c>
      <c r="O29" s="2">
        <v>9003</v>
      </c>
      <c r="P29" s="2">
        <v>0.5</v>
      </c>
      <c r="Q29" s="2">
        <v>9002</v>
      </c>
      <c r="R29" s="2">
        <v>0.5</v>
      </c>
      <c r="S29" s="2">
        <v>9003</v>
      </c>
      <c r="T29" s="2">
        <v>0.5</v>
      </c>
      <c r="U29" s="2">
        <v>9002</v>
      </c>
      <c r="V29" s="2">
        <v>0.5</v>
      </c>
      <c r="W29" s="2">
        <f t="shared" si="0"/>
        <v>0.65</v>
      </c>
      <c r="Z29" s="2">
        <f t="shared" si="1"/>
        <v>0.25</v>
      </c>
      <c r="AA29" s="2">
        <f t="shared" si="2"/>
        <v>-0.85748602239920202</v>
      </c>
      <c r="AB29" s="2">
        <f t="shared" si="3"/>
        <v>1.9207903596233056</v>
      </c>
      <c r="AC29" s="2">
        <f t="shared" si="4"/>
        <v>0.39999999999999997</v>
      </c>
      <c r="AD29" s="2">
        <f t="shared" si="5"/>
        <v>-8.2091754966423111E-2</v>
      </c>
      <c r="AE29" s="2">
        <f t="shared" si="6"/>
        <v>2.4594089771808356</v>
      </c>
    </row>
    <row r="30" spans="1:31" x14ac:dyDescent="0.25">
      <c r="A30" s="2">
        <v>43</v>
      </c>
      <c r="B30" s="5">
        <v>2.0520833333333333E-3</v>
      </c>
      <c r="C30" s="2">
        <v>207</v>
      </c>
      <c r="D30" s="2">
        <v>0</v>
      </c>
      <c r="E30" s="2">
        <v>155</v>
      </c>
      <c r="F30" s="2">
        <v>37</v>
      </c>
      <c r="G30" s="2" t="s">
        <v>13</v>
      </c>
      <c r="H30" s="2">
        <v>92.15</v>
      </c>
      <c r="I30" s="2">
        <v>92</v>
      </c>
      <c r="J30" s="2">
        <v>0.15</v>
      </c>
      <c r="K30" s="2">
        <v>43</v>
      </c>
      <c r="L30" s="5">
        <v>43179.460385289349</v>
      </c>
      <c r="M30" s="2">
        <v>207</v>
      </c>
      <c r="N30" s="2" t="s">
        <v>13</v>
      </c>
      <c r="O30" s="2">
        <v>9003</v>
      </c>
      <c r="P30" s="2">
        <v>0.5</v>
      </c>
      <c r="Q30" s="2">
        <v>9002</v>
      </c>
      <c r="R30" s="2">
        <v>0.5</v>
      </c>
      <c r="S30" s="2">
        <v>9003</v>
      </c>
      <c r="T30" s="2">
        <v>0.5</v>
      </c>
      <c r="U30" s="2">
        <v>9002</v>
      </c>
      <c r="V30" s="2">
        <v>0.5</v>
      </c>
      <c r="W30" s="2">
        <f t="shared" si="0"/>
        <v>0.65</v>
      </c>
      <c r="Z30" s="2">
        <f t="shared" si="1"/>
        <v>0.25</v>
      </c>
      <c r="AA30" s="2">
        <f t="shared" si="2"/>
        <v>-0.85748602239920202</v>
      </c>
      <c r="AB30" s="2">
        <f t="shared" si="3"/>
        <v>1.9207903596233056</v>
      </c>
      <c r="AC30" s="2">
        <f t="shared" si="4"/>
        <v>0.39999999999999997</v>
      </c>
      <c r="AD30" s="2">
        <f t="shared" si="5"/>
        <v>-8.2091754966423111E-2</v>
      </c>
      <c r="AE30" s="2">
        <f t="shared" si="6"/>
        <v>2.4594089771808356</v>
      </c>
    </row>
    <row r="31" spans="1:31" x14ac:dyDescent="0.25">
      <c r="A31" s="2">
        <v>44</v>
      </c>
      <c r="B31" s="5">
        <v>2.3032407407407407E-3</v>
      </c>
      <c r="C31" s="2">
        <v>16997</v>
      </c>
      <c r="D31" s="2">
        <v>0</v>
      </c>
      <c r="E31" s="2">
        <v>16949</v>
      </c>
      <c r="F31" s="2">
        <v>22</v>
      </c>
      <c r="G31" s="2" t="s">
        <v>13</v>
      </c>
      <c r="H31" s="2">
        <v>92.18</v>
      </c>
      <c r="I31" s="2">
        <v>92</v>
      </c>
      <c r="J31" s="2">
        <v>0.18</v>
      </c>
      <c r="K31" s="2">
        <v>44</v>
      </c>
      <c r="L31" s="5">
        <v>43179.460637025462</v>
      </c>
      <c r="M31" s="2">
        <v>16997</v>
      </c>
      <c r="N31" s="2" t="s">
        <v>13</v>
      </c>
      <c r="O31" s="2">
        <v>9003</v>
      </c>
      <c r="P31" s="2">
        <v>0.5</v>
      </c>
      <c r="Q31" s="2">
        <v>9002</v>
      </c>
      <c r="R31" s="2">
        <v>0.5</v>
      </c>
      <c r="S31" s="2">
        <v>9003</v>
      </c>
      <c r="T31" s="2">
        <v>0.5</v>
      </c>
      <c r="U31" s="2">
        <v>9002</v>
      </c>
      <c r="V31" s="2">
        <v>0.5</v>
      </c>
      <c r="W31" s="2">
        <f t="shared" si="0"/>
        <v>0.95</v>
      </c>
      <c r="Z31" s="2">
        <f t="shared" si="1"/>
        <v>0.25</v>
      </c>
      <c r="AA31" s="2">
        <f t="shared" si="2"/>
        <v>-0.85748602239920202</v>
      </c>
      <c r="AB31" s="2">
        <f t="shared" si="3"/>
        <v>1.9207903596233056</v>
      </c>
      <c r="AC31" s="2">
        <f t="shared" si="4"/>
        <v>0.7</v>
      </c>
      <c r="AD31" s="2">
        <f t="shared" si="5"/>
        <v>1.0124649779192039</v>
      </c>
      <c r="AE31" s="2">
        <f t="shared" si="6"/>
        <v>3.5539657100664628</v>
      </c>
    </row>
    <row r="32" spans="1:31" x14ac:dyDescent="0.25">
      <c r="A32" s="2">
        <v>45</v>
      </c>
      <c r="B32" s="5">
        <v>2.7627314814814819E-3</v>
      </c>
      <c r="C32" s="2">
        <v>10189</v>
      </c>
      <c r="D32" s="2">
        <v>0</v>
      </c>
      <c r="E32" s="2">
        <v>10120</v>
      </c>
      <c r="F32" s="2">
        <v>61</v>
      </c>
      <c r="G32" s="2" t="s">
        <v>13</v>
      </c>
      <c r="H32" s="2">
        <v>92.18</v>
      </c>
      <c r="I32" s="2">
        <v>92</v>
      </c>
      <c r="J32" s="2">
        <v>0.18</v>
      </c>
      <c r="K32" s="2">
        <v>45</v>
      </c>
      <c r="L32" s="5">
        <v>43179.461095949075</v>
      </c>
      <c r="M32" s="2">
        <v>10189</v>
      </c>
      <c r="N32" s="2" t="s">
        <v>13</v>
      </c>
      <c r="O32" s="2">
        <v>9003</v>
      </c>
      <c r="P32" s="2">
        <v>0.5</v>
      </c>
      <c r="Q32" s="2">
        <v>9002</v>
      </c>
      <c r="R32" s="2">
        <v>0.5</v>
      </c>
      <c r="S32" s="2">
        <v>9003</v>
      </c>
      <c r="T32" s="2">
        <v>0.5</v>
      </c>
      <c r="U32" s="2">
        <v>9002</v>
      </c>
      <c r="V32" s="2">
        <v>0.5</v>
      </c>
      <c r="W32" s="2">
        <f t="shared" si="0"/>
        <v>0.95</v>
      </c>
      <c r="Z32" s="2">
        <f t="shared" si="1"/>
        <v>0.25</v>
      </c>
      <c r="AA32" s="2">
        <f t="shared" si="2"/>
        <v>-0.85748602239920202</v>
      </c>
      <c r="AB32" s="2">
        <f t="shared" si="3"/>
        <v>1.9207903596233056</v>
      </c>
      <c r="AC32" s="2">
        <f t="shared" si="4"/>
        <v>0.7</v>
      </c>
      <c r="AD32" s="2">
        <f t="shared" si="5"/>
        <v>1.0124649779192039</v>
      </c>
      <c r="AE32" s="2">
        <f t="shared" si="6"/>
        <v>3.5539657100664628</v>
      </c>
    </row>
    <row r="33" spans="1:31" x14ac:dyDescent="0.25">
      <c r="A33" s="2">
        <v>46</v>
      </c>
      <c r="B33" s="5">
        <v>3.2256944444444442E-3</v>
      </c>
      <c r="C33" s="2">
        <v>21052</v>
      </c>
      <c r="D33" s="2">
        <v>1</v>
      </c>
      <c r="E33" s="2">
        <v>20984</v>
      </c>
      <c r="F33" s="2">
        <v>39</v>
      </c>
      <c r="G33" s="2" t="s">
        <v>13</v>
      </c>
      <c r="H33" s="2">
        <v>92.17</v>
      </c>
      <c r="I33" s="2">
        <v>92</v>
      </c>
      <c r="J33" s="2">
        <v>0.18</v>
      </c>
      <c r="K33" s="2">
        <v>46</v>
      </c>
      <c r="L33" s="5">
        <v>43179.461559201387</v>
      </c>
      <c r="M33" s="2">
        <v>21052</v>
      </c>
      <c r="N33" s="2" t="s">
        <v>13</v>
      </c>
      <c r="O33" s="2">
        <v>9003</v>
      </c>
      <c r="P33" s="2">
        <v>0.5</v>
      </c>
      <c r="Q33" s="2">
        <v>9002</v>
      </c>
      <c r="R33" s="2">
        <v>0.5</v>
      </c>
      <c r="S33" s="2">
        <v>9003</v>
      </c>
      <c r="T33" s="2">
        <v>0.5</v>
      </c>
      <c r="U33" s="2">
        <v>9002</v>
      </c>
      <c r="V33" s="2">
        <v>0.5</v>
      </c>
      <c r="W33" s="2">
        <f t="shared" si="0"/>
        <v>0.95</v>
      </c>
      <c r="Z33" s="2">
        <f t="shared" si="1"/>
        <v>0.25</v>
      </c>
      <c r="AA33" s="2">
        <f t="shared" si="2"/>
        <v>-0.85748602239920202</v>
      </c>
      <c r="AB33" s="2">
        <f t="shared" si="3"/>
        <v>1.9207903596233056</v>
      </c>
      <c r="AC33" s="2">
        <f t="shared" si="4"/>
        <v>0.7</v>
      </c>
      <c r="AD33" s="2">
        <f t="shared" si="5"/>
        <v>1.0124649779192039</v>
      </c>
      <c r="AE33" s="2">
        <f t="shared" si="6"/>
        <v>3.5539657100664628</v>
      </c>
    </row>
    <row r="34" spans="1:31" x14ac:dyDescent="0.25">
      <c r="A34" s="2">
        <v>47</v>
      </c>
      <c r="B34" s="5">
        <v>3.6886574074074074E-3</v>
      </c>
      <c r="C34" s="2">
        <v>20453</v>
      </c>
      <c r="D34" s="2">
        <v>1</v>
      </c>
      <c r="E34" s="2">
        <v>20432</v>
      </c>
      <c r="F34" s="2">
        <v>4</v>
      </c>
      <c r="G34" s="2" t="s">
        <v>13</v>
      </c>
      <c r="H34" s="2">
        <v>92.16</v>
      </c>
      <c r="I34" s="2">
        <v>92</v>
      </c>
      <c r="J34" s="2">
        <v>0.16</v>
      </c>
      <c r="K34" s="2">
        <v>47</v>
      </c>
      <c r="L34" s="5">
        <v>43179.462022546293</v>
      </c>
      <c r="M34" s="2">
        <v>20453</v>
      </c>
      <c r="N34" s="2" t="s">
        <v>13</v>
      </c>
      <c r="O34" s="2">
        <v>9003</v>
      </c>
      <c r="P34" s="2">
        <v>0.5</v>
      </c>
      <c r="Q34" s="2">
        <v>9002</v>
      </c>
      <c r="R34" s="2">
        <v>0.5</v>
      </c>
      <c r="S34" s="2">
        <v>9003</v>
      </c>
      <c r="T34" s="2">
        <v>0.5</v>
      </c>
      <c r="U34" s="2">
        <v>9002</v>
      </c>
      <c r="V34" s="2">
        <v>0.5</v>
      </c>
      <c r="W34" s="2">
        <f t="shared" si="0"/>
        <v>0.75</v>
      </c>
      <c r="Z34" s="2">
        <f t="shared" si="1"/>
        <v>0.25</v>
      </c>
      <c r="AA34" s="2">
        <f t="shared" si="2"/>
        <v>-0.85748602239920202</v>
      </c>
      <c r="AB34" s="2">
        <f t="shared" si="3"/>
        <v>1.9207903596233056</v>
      </c>
      <c r="AC34" s="2">
        <f t="shared" si="4"/>
        <v>0.50000000000000011</v>
      </c>
      <c r="AD34" s="2">
        <f t="shared" si="5"/>
        <v>0.28276048932878622</v>
      </c>
      <c r="AE34" s="2">
        <f t="shared" si="6"/>
        <v>2.8242612214760454</v>
      </c>
    </row>
    <row r="35" spans="1:31" x14ac:dyDescent="0.25">
      <c r="A35" s="2">
        <v>48</v>
      </c>
      <c r="B35" s="5">
        <v>4.1527777777777778E-3</v>
      </c>
      <c r="C35" s="2">
        <v>10450</v>
      </c>
      <c r="D35" s="2">
        <v>0</v>
      </c>
      <c r="E35" s="2">
        <v>10416</v>
      </c>
      <c r="F35" s="2">
        <v>16</v>
      </c>
      <c r="G35" s="2" t="s">
        <v>13</v>
      </c>
      <c r="H35" s="2">
        <v>92.16</v>
      </c>
      <c r="I35" s="2">
        <v>92</v>
      </c>
      <c r="J35" s="2">
        <v>0.16</v>
      </c>
      <c r="K35" s="2">
        <v>48</v>
      </c>
      <c r="L35" s="5">
        <v>43179.462486539349</v>
      </c>
      <c r="M35" s="2">
        <v>10450</v>
      </c>
      <c r="N35" s="2" t="s">
        <v>13</v>
      </c>
      <c r="O35" s="2">
        <v>9003</v>
      </c>
      <c r="P35" s="2">
        <v>0.5</v>
      </c>
      <c r="Q35" s="2">
        <v>9002</v>
      </c>
      <c r="R35" s="2">
        <v>0.5</v>
      </c>
      <c r="S35" s="2">
        <v>9003</v>
      </c>
      <c r="T35" s="2">
        <v>0.5</v>
      </c>
      <c r="U35" s="2">
        <v>9002</v>
      </c>
      <c r="V35" s="2">
        <v>0.5</v>
      </c>
      <c r="W35" s="2">
        <f t="shared" si="0"/>
        <v>0.75</v>
      </c>
      <c r="Z35" s="2">
        <f t="shared" si="1"/>
        <v>0.25</v>
      </c>
      <c r="AA35" s="2">
        <f t="shared" si="2"/>
        <v>-0.85748602239920202</v>
      </c>
      <c r="AB35" s="2">
        <f t="shared" si="3"/>
        <v>1.9207903596233056</v>
      </c>
      <c r="AC35" s="2">
        <f t="shared" si="4"/>
        <v>0.50000000000000011</v>
      </c>
      <c r="AD35" s="2">
        <f t="shared" si="5"/>
        <v>0.28276048932878622</v>
      </c>
      <c r="AE35" s="2">
        <f t="shared" si="6"/>
        <v>2.8242612214760454</v>
      </c>
    </row>
    <row r="36" spans="1:31" x14ac:dyDescent="0.25">
      <c r="A36" s="2">
        <v>49</v>
      </c>
      <c r="B36" s="5">
        <v>4.6203703703703702E-3</v>
      </c>
      <c r="C36" s="2">
        <v>12152</v>
      </c>
      <c r="D36" s="2">
        <v>0</v>
      </c>
      <c r="E36" s="2">
        <v>12134</v>
      </c>
      <c r="F36" s="2">
        <v>4</v>
      </c>
      <c r="G36" s="2" t="s">
        <v>13</v>
      </c>
      <c r="H36" s="2">
        <v>91.15</v>
      </c>
      <c r="I36" s="2">
        <v>91</v>
      </c>
      <c r="J36" s="2">
        <v>0.15</v>
      </c>
      <c r="K36" s="2">
        <v>49</v>
      </c>
      <c r="L36" s="5">
        <v>43179.4629541088</v>
      </c>
      <c r="M36" s="2">
        <v>12152</v>
      </c>
      <c r="N36" s="2" t="s">
        <v>13</v>
      </c>
      <c r="O36" s="2">
        <v>9003</v>
      </c>
      <c r="P36" s="2">
        <v>0.5</v>
      </c>
      <c r="Q36" s="2">
        <v>9002</v>
      </c>
      <c r="R36" s="2">
        <v>0.5</v>
      </c>
      <c r="S36" s="2">
        <v>9003</v>
      </c>
      <c r="T36" s="2">
        <v>0.5</v>
      </c>
      <c r="U36" s="2">
        <v>9002</v>
      </c>
      <c r="V36" s="2">
        <v>0.5</v>
      </c>
      <c r="W36" s="2">
        <f t="shared" si="0"/>
        <v>0.53</v>
      </c>
      <c r="Z36" s="2">
        <f t="shared" si="1"/>
        <v>0.125</v>
      </c>
      <c r="AA36" s="2">
        <f t="shared" si="2"/>
        <v>-1.3178812022108548</v>
      </c>
      <c r="AB36" s="2">
        <f t="shared" si="3"/>
        <v>1.4603951798116528</v>
      </c>
      <c r="AC36" s="2">
        <f t="shared" si="4"/>
        <v>0.39999999999999997</v>
      </c>
      <c r="AD36" s="2">
        <f t="shared" si="5"/>
        <v>-8.2091754966423111E-2</v>
      </c>
      <c r="AE36" s="2">
        <f t="shared" si="6"/>
        <v>2.4594089771808356</v>
      </c>
    </row>
    <row r="37" spans="1:31" x14ac:dyDescent="0.25">
      <c r="A37" s="2">
        <v>50</v>
      </c>
      <c r="B37" s="5">
        <v>5.0787037037037042E-3</v>
      </c>
      <c r="C37" s="2">
        <v>21241</v>
      </c>
      <c r="D37" s="2">
        <v>0</v>
      </c>
      <c r="E37" s="2">
        <v>21215</v>
      </c>
      <c r="F37" s="2">
        <v>16</v>
      </c>
      <c r="G37" s="2" t="s">
        <v>13</v>
      </c>
      <c r="H37" s="2">
        <v>91.16</v>
      </c>
      <c r="I37" s="2">
        <v>91</v>
      </c>
      <c r="J37" s="2">
        <v>0.17</v>
      </c>
      <c r="K37" s="2">
        <v>50</v>
      </c>
      <c r="L37" s="5">
        <v>43179.463412025463</v>
      </c>
      <c r="M37" s="2">
        <v>21241</v>
      </c>
      <c r="N37" s="2" t="s">
        <v>13</v>
      </c>
      <c r="O37" s="2">
        <v>9003</v>
      </c>
      <c r="P37" s="2">
        <v>0.5</v>
      </c>
      <c r="Q37" s="2">
        <v>9002</v>
      </c>
      <c r="R37" s="2">
        <v>0.5</v>
      </c>
      <c r="S37" s="2">
        <v>9003</v>
      </c>
      <c r="T37" s="2">
        <v>0.5</v>
      </c>
      <c r="U37" s="2">
        <v>9002</v>
      </c>
      <c r="V37" s="2">
        <v>0.5</v>
      </c>
      <c r="W37" s="2">
        <f t="shared" si="0"/>
        <v>0.73</v>
      </c>
      <c r="Z37" s="2">
        <f t="shared" si="1"/>
        <v>0.125</v>
      </c>
      <c r="AA37" s="2">
        <f t="shared" si="2"/>
        <v>-1.3178812022108548</v>
      </c>
      <c r="AB37" s="2">
        <f t="shared" si="3"/>
        <v>1.4603951798116528</v>
      </c>
      <c r="AC37" s="2">
        <f t="shared" si="4"/>
        <v>0.6000000000000002</v>
      </c>
      <c r="AD37" s="2">
        <f t="shared" si="5"/>
        <v>0.64761273362399563</v>
      </c>
      <c r="AE37" s="2">
        <f t="shared" si="6"/>
        <v>3.1891134657712543</v>
      </c>
    </row>
    <row r="38" spans="1:31" x14ac:dyDescent="0.25">
      <c r="A38" s="2">
        <v>51</v>
      </c>
      <c r="B38" s="5">
        <v>5.5439814814814822E-3</v>
      </c>
      <c r="C38" s="2">
        <v>99</v>
      </c>
      <c r="D38" s="2">
        <v>0</v>
      </c>
      <c r="E38" s="2">
        <v>62</v>
      </c>
      <c r="F38" s="2">
        <v>18</v>
      </c>
      <c r="G38" s="2" t="s">
        <v>13</v>
      </c>
      <c r="H38" s="2">
        <v>91.16</v>
      </c>
      <c r="I38" s="2">
        <v>91</v>
      </c>
      <c r="J38" s="2">
        <v>0.17</v>
      </c>
      <c r="K38" s="2">
        <v>51</v>
      </c>
      <c r="L38" s="5">
        <v>43179.463877870374</v>
      </c>
      <c r="M38" s="2">
        <v>99</v>
      </c>
      <c r="N38" s="2" t="s">
        <v>13</v>
      </c>
      <c r="O38" s="2">
        <v>9003</v>
      </c>
      <c r="P38" s="2">
        <v>0.5</v>
      </c>
      <c r="Q38" s="2">
        <v>9002</v>
      </c>
      <c r="R38" s="2">
        <v>0.5</v>
      </c>
      <c r="S38" s="2">
        <v>9003</v>
      </c>
      <c r="T38" s="2">
        <v>0.5</v>
      </c>
      <c r="U38" s="2">
        <v>9002</v>
      </c>
      <c r="V38" s="2">
        <v>0.5</v>
      </c>
      <c r="W38" s="2">
        <f t="shared" si="0"/>
        <v>0.73</v>
      </c>
      <c r="Z38" s="2">
        <f t="shared" si="1"/>
        <v>0.125</v>
      </c>
      <c r="AA38" s="2">
        <f t="shared" si="2"/>
        <v>-1.3178812022108548</v>
      </c>
      <c r="AB38" s="2">
        <f t="shared" si="3"/>
        <v>1.4603951798116528</v>
      </c>
      <c r="AC38" s="2">
        <f t="shared" si="4"/>
        <v>0.6000000000000002</v>
      </c>
      <c r="AD38" s="2">
        <f t="shared" si="5"/>
        <v>0.64761273362399563</v>
      </c>
      <c r="AE38" s="2">
        <f t="shared" si="6"/>
        <v>3.1891134657712543</v>
      </c>
    </row>
    <row r="39" spans="1:31" x14ac:dyDescent="0.25">
      <c r="A39" s="2">
        <v>52</v>
      </c>
      <c r="B39" s="5">
        <v>5.805555555555556E-3</v>
      </c>
      <c r="C39" s="2">
        <v>21695</v>
      </c>
      <c r="D39" s="2">
        <v>0</v>
      </c>
      <c r="E39" s="2">
        <v>21687</v>
      </c>
      <c r="F39" s="2">
        <v>4</v>
      </c>
      <c r="G39" s="2" t="s">
        <v>13</v>
      </c>
      <c r="H39" s="2">
        <v>91.15</v>
      </c>
      <c r="I39" s="2">
        <v>91</v>
      </c>
      <c r="J39" s="2">
        <v>0.16</v>
      </c>
      <c r="K39" s="2">
        <v>52</v>
      </c>
      <c r="L39" s="5">
        <v>43179.464139386575</v>
      </c>
      <c r="M39" s="2">
        <v>21695</v>
      </c>
      <c r="N39" s="2" t="s">
        <v>13</v>
      </c>
      <c r="O39" s="2">
        <v>9003</v>
      </c>
      <c r="P39" s="2">
        <v>0.5</v>
      </c>
      <c r="Q39" s="2">
        <v>9002</v>
      </c>
      <c r="R39" s="2">
        <v>0.5</v>
      </c>
      <c r="S39" s="2">
        <v>9003</v>
      </c>
      <c r="T39" s="2">
        <v>0.5</v>
      </c>
      <c r="U39" s="2">
        <v>9002</v>
      </c>
      <c r="V39" s="2">
        <v>0.5</v>
      </c>
      <c r="W39" s="2">
        <f t="shared" si="0"/>
        <v>0.63</v>
      </c>
      <c r="Z39" s="2">
        <f t="shared" si="1"/>
        <v>0.125</v>
      </c>
      <c r="AA39" s="2">
        <f t="shared" si="2"/>
        <v>-1.3178812022108548</v>
      </c>
      <c r="AB39" s="2">
        <f t="shared" si="3"/>
        <v>1.4603951798116528</v>
      </c>
      <c r="AC39" s="2">
        <f t="shared" si="4"/>
        <v>0.50000000000000011</v>
      </c>
      <c r="AD39" s="2">
        <f t="shared" si="5"/>
        <v>0.28276048932878622</v>
      </c>
      <c r="AE39" s="2">
        <f t="shared" si="6"/>
        <v>2.8242612214760454</v>
      </c>
    </row>
    <row r="40" spans="1:31" x14ac:dyDescent="0.25">
      <c r="A40" s="2">
        <v>53</v>
      </c>
      <c r="B40" s="5">
        <v>6.2719907407407403E-3</v>
      </c>
      <c r="C40" s="2">
        <v>22050</v>
      </c>
      <c r="D40" s="2">
        <v>0</v>
      </c>
      <c r="E40" s="2">
        <v>22017</v>
      </c>
      <c r="F40" s="2">
        <v>26</v>
      </c>
      <c r="G40" s="2" t="s">
        <v>13</v>
      </c>
      <c r="H40" s="2">
        <v>91.13</v>
      </c>
      <c r="I40" s="2">
        <v>91</v>
      </c>
      <c r="J40" s="2">
        <v>0.13</v>
      </c>
      <c r="K40" s="2">
        <v>53</v>
      </c>
      <c r="L40" s="5">
        <v>43179.464605023146</v>
      </c>
      <c r="M40" s="2">
        <v>22050</v>
      </c>
      <c r="N40" s="2" t="s">
        <v>13</v>
      </c>
      <c r="O40" s="2">
        <v>9003</v>
      </c>
      <c r="P40" s="2">
        <v>0.5</v>
      </c>
      <c r="Q40" s="2">
        <v>9002</v>
      </c>
      <c r="R40" s="2">
        <v>0.5</v>
      </c>
      <c r="S40" s="2">
        <v>9003</v>
      </c>
      <c r="T40" s="2">
        <v>0.5</v>
      </c>
      <c r="U40" s="2">
        <v>9002</v>
      </c>
      <c r="V40" s="2">
        <v>0.5</v>
      </c>
      <c r="W40" s="2">
        <f t="shared" si="0"/>
        <v>0.33</v>
      </c>
      <c r="Z40" s="2">
        <f t="shared" si="1"/>
        <v>0.125</v>
      </c>
      <c r="AA40" s="2">
        <f t="shared" si="2"/>
        <v>-1.3178812022108548</v>
      </c>
      <c r="AB40" s="2">
        <f t="shared" si="3"/>
        <v>1.4603951798116528</v>
      </c>
      <c r="AC40" s="2">
        <f t="shared" si="4"/>
        <v>0.20000000000000007</v>
      </c>
      <c r="AD40" s="2">
        <f t="shared" si="5"/>
        <v>-0.81179624355684077</v>
      </c>
      <c r="AE40" s="2">
        <f t="shared" si="6"/>
        <v>1.7297044885904183</v>
      </c>
    </row>
    <row r="41" spans="1:31" x14ac:dyDescent="0.25">
      <c r="A41" s="2">
        <v>54</v>
      </c>
      <c r="B41" s="5">
        <v>6.7337962962962968E-3</v>
      </c>
      <c r="C41" s="2">
        <v>10079</v>
      </c>
      <c r="D41" s="2">
        <v>0</v>
      </c>
      <c r="E41" s="2">
        <v>10074</v>
      </c>
      <c r="F41" s="2">
        <v>3</v>
      </c>
      <c r="G41" s="2" t="s">
        <v>13</v>
      </c>
      <c r="H41" s="2">
        <v>91.13</v>
      </c>
      <c r="I41" s="2">
        <v>91</v>
      </c>
      <c r="J41" s="2">
        <v>0.13</v>
      </c>
      <c r="K41" s="2">
        <v>54</v>
      </c>
      <c r="L41" s="5">
        <v>43179.465066863428</v>
      </c>
      <c r="M41" s="2">
        <v>10079</v>
      </c>
      <c r="N41" s="2" t="s">
        <v>13</v>
      </c>
      <c r="O41" s="2">
        <v>9003</v>
      </c>
      <c r="P41" s="2">
        <v>0.5</v>
      </c>
      <c r="Q41" s="2">
        <v>9002</v>
      </c>
      <c r="R41" s="2">
        <v>0.5</v>
      </c>
      <c r="S41" s="2">
        <v>9003</v>
      </c>
      <c r="T41" s="2">
        <v>0.5</v>
      </c>
      <c r="U41" s="2">
        <v>9002</v>
      </c>
      <c r="V41" s="2">
        <v>0.5</v>
      </c>
      <c r="W41" s="2">
        <f t="shared" si="0"/>
        <v>0.33</v>
      </c>
      <c r="Z41" s="2">
        <f t="shared" si="1"/>
        <v>0.125</v>
      </c>
      <c r="AA41" s="2">
        <f t="shared" si="2"/>
        <v>-1.3178812022108548</v>
      </c>
      <c r="AB41" s="2">
        <f t="shared" si="3"/>
        <v>1.4603951798116528</v>
      </c>
      <c r="AC41" s="2">
        <f t="shared" si="4"/>
        <v>0.20000000000000007</v>
      </c>
      <c r="AD41" s="2">
        <f t="shared" si="5"/>
        <v>-0.81179624355684077</v>
      </c>
      <c r="AE41" s="2">
        <f t="shared" si="6"/>
        <v>1.7297044885904183</v>
      </c>
    </row>
    <row r="42" spans="1:31" x14ac:dyDescent="0.25">
      <c r="A42" s="2">
        <v>55</v>
      </c>
      <c r="B42" s="5">
        <v>7.1956018518518515E-3</v>
      </c>
      <c r="C42" s="2">
        <v>31967</v>
      </c>
      <c r="D42" s="2">
        <v>0</v>
      </c>
      <c r="E42" s="2">
        <v>31874</v>
      </c>
      <c r="F42" s="2">
        <v>84</v>
      </c>
      <c r="G42" s="2" t="s">
        <v>13</v>
      </c>
      <c r="H42" s="2">
        <v>90.11</v>
      </c>
      <c r="I42" s="2">
        <v>90</v>
      </c>
      <c r="J42" s="2">
        <v>0.11</v>
      </c>
      <c r="K42" s="2">
        <v>55</v>
      </c>
      <c r="L42" s="5">
        <v>43179.465529027781</v>
      </c>
      <c r="M42" s="2">
        <v>31967</v>
      </c>
      <c r="N42" s="2" t="s">
        <v>13</v>
      </c>
      <c r="O42" s="2">
        <v>9003</v>
      </c>
      <c r="P42" s="2">
        <v>0.5</v>
      </c>
      <c r="Q42" s="2">
        <v>9002</v>
      </c>
      <c r="R42" s="2">
        <v>0.5</v>
      </c>
      <c r="S42" s="2">
        <v>9003</v>
      </c>
      <c r="T42" s="2">
        <v>0.5</v>
      </c>
      <c r="U42" s="2">
        <v>9002</v>
      </c>
      <c r="V42" s="2">
        <v>0.5</v>
      </c>
      <c r="W42" s="2">
        <f t="shared" si="0"/>
        <v>0</v>
      </c>
      <c r="Z42" s="2">
        <f t="shared" si="1"/>
        <v>0</v>
      </c>
      <c r="AA42" s="2">
        <f t="shared" si="2"/>
        <v>-1.7782763820225076</v>
      </c>
      <c r="AB42" s="2">
        <f t="shared" si="3"/>
        <v>1</v>
      </c>
      <c r="AC42" s="2">
        <f t="shared" si="4"/>
        <v>0</v>
      </c>
      <c r="AD42" s="2">
        <f t="shared" si="5"/>
        <v>-1.5415007321472589</v>
      </c>
      <c r="AE42" s="2">
        <f t="shared" si="6"/>
        <v>1</v>
      </c>
    </row>
    <row r="43" spans="1:31" x14ac:dyDescent="0.25">
      <c r="B43" s="5"/>
      <c r="L43" s="5"/>
    </row>
    <row r="44" spans="1:31" x14ac:dyDescent="0.25">
      <c r="B44" s="5"/>
      <c r="L44" s="5"/>
    </row>
    <row r="45" spans="1:31" x14ac:dyDescent="0.25">
      <c r="B45" s="5"/>
      <c r="L45" s="5"/>
    </row>
    <row r="46" spans="1:31" x14ac:dyDescent="0.25">
      <c r="B46" s="5"/>
      <c r="L46" s="5"/>
    </row>
    <row r="47" spans="1:31" x14ac:dyDescent="0.25">
      <c r="B47" s="5"/>
      <c r="L47" s="5"/>
    </row>
    <row r="48" spans="1:31" x14ac:dyDescent="0.25">
      <c r="B48" s="5"/>
      <c r="L48" s="5"/>
    </row>
    <row r="49" spans="2:12" x14ac:dyDescent="0.25">
      <c r="B49" s="5"/>
      <c r="L49" s="5"/>
    </row>
    <row r="50" spans="2:12" x14ac:dyDescent="0.25">
      <c r="B50" s="5"/>
      <c r="L50" s="5"/>
    </row>
    <row r="51" spans="2:12" x14ac:dyDescent="0.25">
      <c r="B51" s="5"/>
      <c r="L51" s="5"/>
    </row>
    <row r="52" spans="2:12" x14ac:dyDescent="0.25">
      <c r="B52" s="5"/>
      <c r="L52" s="5"/>
    </row>
    <row r="53" spans="2:12" x14ac:dyDescent="0.25">
      <c r="B53" s="5"/>
      <c r="L53" s="5"/>
    </row>
    <row r="54" spans="2:12" x14ac:dyDescent="0.25">
      <c r="B54" s="5"/>
      <c r="L54" s="5"/>
    </row>
    <row r="55" spans="2:12" x14ac:dyDescent="0.25">
      <c r="B55" s="5"/>
      <c r="L55" s="5"/>
    </row>
    <row r="56" spans="2:12" x14ac:dyDescent="0.25">
      <c r="B56" s="5"/>
      <c r="L56" s="5"/>
    </row>
    <row r="57" spans="2:12" x14ac:dyDescent="0.25">
      <c r="B57" s="5"/>
      <c r="L57" s="5"/>
    </row>
    <row r="58" spans="2:12" x14ac:dyDescent="0.25">
      <c r="B58" s="5"/>
      <c r="L58" s="5"/>
    </row>
    <row r="59" spans="2:12" x14ac:dyDescent="0.25">
      <c r="B59" s="5"/>
      <c r="L59" s="5"/>
    </row>
    <row r="60" spans="2:12" x14ac:dyDescent="0.25">
      <c r="B60" s="5"/>
      <c r="L60" s="5"/>
    </row>
    <row r="61" spans="2:12" x14ac:dyDescent="0.25">
      <c r="B61" s="5"/>
      <c r="L61" s="5"/>
    </row>
    <row r="62" spans="2:12" x14ac:dyDescent="0.25">
      <c r="B62" s="5"/>
      <c r="L62" s="5"/>
    </row>
    <row r="63" spans="2:12" x14ac:dyDescent="0.25">
      <c r="B63" s="5"/>
      <c r="L63" s="5"/>
    </row>
    <row r="64" spans="2:12" x14ac:dyDescent="0.25">
      <c r="B64" s="5"/>
      <c r="L64" s="5"/>
    </row>
    <row r="65" spans="2:12" x14ac:dyDescent="0.25">
      <c r="B65" s="5"/>
      <c r="L65" s="5"/>
    </row>
    <row r="66" spans="2:12" x14ac:dyDescent="0.25">
      <c r="B66" s="5"/>
      <c r="L66" s="5"/>
    </row>
    <row r="67" spans="2:12" x14ac:dyDescent="0.25">
      <c r="B67" s="5"/>
      <c r="L67" s="5"/>
    </row>
    <row r="68" spans="2:12" x14ac:dyDescent="0.25">
      <c r="B68" s="5"/>
      <c r="L68" s="5"/>
    </row>
    <row r="69" spans="2:12" x14ac:dyDescent="0.25">
      <c r="B69" s="5"/>
      <c r="L69" s="5"/>
    </row>
    <row r="70" spans="2:12" x14ac:dyDescent="0.25">
      <c r="B70" s="5"/>
      <c r="L70" s="5"/>
    </row>
    <row r="71" spans="2:12" x14ac:dyDescent="0.25">
      <c r="B71" s="5"/>
      <c r="L71" s="5"/>
    </row>
    <row r="72" spans="2:12" x14ac:dyDescent="0.25">
      <c r="B72" s="5"/>
      <c r="L72" s="5"/>
    </row>
    <row r="73" spans="2:12" x14ac:dyDescent="0.25">
      <c r="B73" s="5"/>
      <c r="L73" s="5"/>
    </row>
    <row r="74" spans="2:12" x14ac:dyDescent="0.25">
      <c r="B74" s="5"/>
      <c r="L74" s="5"/>
    </row>
    <row r="75" spans="2:12" x14ac:dyDescent="0.25">
      <c r="B75" s="5"/>
      <c r="L75" s="5"/>
    </row>
    <row r="76" spans="2:12" x14ac:dyDescent="0.25">
      <c r="B76" s="5"/>
      <c r="L76" s="5"/>
    </row>
    <row r="77" spans="2:12" x14ac:dyDescent="0.25">
      <c r="B77" s="5"/>
      <c r="L77" s="5"/>
    </row>
    <row r="78" spans="2:12" x14ac:dyDescent="0.25">
      <c r="B78" s="5"/>
      <c r="L78" s="5"/>
    </row>
    <row r="79" spans="2:12" x14ac:dyDescent="0.25">
      <c r="B79" s="5"/>
      <c r="L79" s="5"/>
    </row>
    <row r="80" spans="2:12" x14ac:dyDescent="0.25">
      <c r="B80" s="5"/>
      <c r="L80" s="5"/>
    </row>
    <row r="81" spans="2:12" x14ac:dyDescent="0.25">
      <c r="B81" s="5"/>
      <c r="L81" s="5"/>
    </row>
    <row r="82" spans="2:12" x14ac:dyDescent="0.25">
      <c r="B82" s="5"/>
      <c r="L82" s="5"/>
    </row>
    <row r="83" spans="2:12" x14ac:dyDescent="0.25">
      <c r="B83" s="5"/>
      <c r="L83" s="5"/>
    </row>
    <row r="84" spans="2:12" x14ac:dyDescent="0.25">
      <c r="B84" s="5"/>
      <c r="L84" s="5"/>
    </row>
    <row r="85" spans="2:12" x14ac:dyDescent="0.25">
      <c r="B85" s="5"/>
      <c r="L85" s="5"/>
    </row>
    <row r="86" spans="2:12" x14ac:dyDescent="0.25">
      <c r="B86" s="5"/>
      <c r="L86" s="5"/>
    </row>
    <row r="87" spans="2:12" x14ac:dyDescent="0.25">
      <c r="B87" s="5"/>
      <c r="L87" s="5"/>
    </row>
    <row r="88" spans="2:12" x14ac:dyDescent="0.25">
      <c r="B88" s="5"/>
      <c r="L88" s="5"/>
    </row>
    <row r="89" spans="2:12" x14ac:dyDescent="0.25">
      <c r="B89" s="5"/>
      <c r="L89" s="5"/>
    </row>
    <row r="90" spans="2:12" x14ac:dyDescent="0.25">
      <c r="B90" s="5"/>
      <c r="L90" s="5"/>
    </row>
    <row r="91" spans="2:12" x14ac:dyDescent="0.25">
      <c r="B91" s="5"/>
      <c r="L91" s="5"/>
    </row>
    <row r="92" spans="2:12" x14ac:dyDescent="0.25">
      <c r="B92" s="5"/>
      <c r="L92" s="5"/>
    </row>
    <row r="93" spans="2:12" x14ac:dyDescent="0.25">
      <c r="B93" s="5"/>
      <c r="L93" s="5"/>
    </row>
    <row r="94" spans="2:12" x14ac:dyDescent="0.25">
      <c r="B94" s="5"/>
      <c r="L94" s="5"/>
    </row>
    <row r="95" spans="2:12" x14ac:dyDescent="0.25">
      <c r="B95" s="5"/>
      <c r="L95" s="5"/>
    </row>
    <row r="96" spans="2:12" x14ac:dyDescent="0.25">
      <c r="B96" s="5"/>
      <c r="L96" s="5"/>
    </row>
    <row r="97" spans="2:12" x14ac:dyDescent="0.25">
      <c r="B97" s="5"/>
      <c r="L97" s="5"/>
    </row>
    <row r="98" spans="2:12" x14ac:dyDescent="0.25">
      <c r="B98" s="5"/>
      <c r="L98" s="5"/>
    </row>
    <row r="99" spans="2:12" x14ac:dyDescent="0.25">
      <c r="B99" s="5"/>
      <c r="L99" s="7"/>
    </row>
    <row r="100" spans="2:12" x14ac:dyDescent="0.25">
      <c r="B100" s="5"/>
      <c r="L100" s="7"/>
    </row>
    <row r="101" spans="2:12" x14ac:dyDescent="0.25">
      <c r="B101" s="5"/>
      <c r="L101" s="7"/>
    </row>
    <row r="102" spans="2:12" x14ac:dyDescent="0.25">
      <c r="B102" s="5"/>
      <c r="L102" s="7"/>
    </row>
    <row r="103" spans="2:12" x14ac:dyDescent="0.25">
      <c r="B103" s="5"/>
      <c r="L103" s="7"/>
    </row>
    <row r="104" spans="2:12" x14ac:dyDescent="0.25">
      <c r="B104" s="5"/>
      <c r="L104" s="7"/>
    </row>
    <row r="105" spans="2:12" x14ac:dyDescent="0.25">
      <c r="B105" s="5"/>
      <c r="L105" s="7"/>
    </row>
    <row r="106" spans="2:12" x14ac:dyDescent="0.25">
      <c r="B106" s="5"/>
      <c r="L106" s="7"/>
    </row>
    <row r="107" spans="2:12" x14ac:dyDescent="0.25">
      <c r="B107" s="5"/>
      <c r="L107" s="7"/>
    </row>
    <row r="108" spans="2:12" x14ac:dyDescent="0.25">
      <c r="B108" s="5"/>
      <c r="L108" s="7"/>
    </row>
    <row r="109" spans="2:12" x14ac:dyDescent="0.25">
      <c r="B109" s="5"/>
      <c r="L109" s="7"/>
    </row>
    <row r="110" spans="2:12" x14ac:dyDescent="0.25">
      <c r="B110" s="5"/>
      <c r="L110" s="7"/>
    </row>
    <row r="111" spans="2:12" x14ac:dyDescent="0.25">
      <c r="B111" s="5"/>
      <c r="L111" s="7"/>
    </row>
    <row r="112" spans="2:12" x14ac:dyDescent="0.25">
      <c r="B112" s="5"/>
      <c r="L112" s="7"/>
    </row>
    <row r="113" spans="2:12" x14ac:dyDescent="0.25">
      <c r="B113" s="5"/>
      <c r="L113" s="7"/>
    </row>
    <row r="114" spans="2:12" x14ac:dyDescent="0.25">
      <c r="B114" s="5"/>
      <c r="L114" s="7"/>
    </row>
    <row r="115" spans="2:12" x14ac:dyDescent="0.25">
      <c r="B115" s="5"/>
      <c r="L115" s="7"/>
    </row>
    <row r="116" spans="2:12" x14ac:dyDescent="0.25">
      <c r="B116" s="5"/>
      <c r="L116" s="7"/>
    </row>
    <row r="117" spans="2:12" x14ac:dyDescent="0.25">
      <c r="B117" s="5"/>
      <c r="L117" s="7"/>
    </row>
    <row r="118" spans="2:12" x14ac:dyDescent="0.25">
      <c r="B118" s="5"/>
      <c r="L118" s="7"/>
    </row>
    <row r="119" spans="2:12" x14ac:dyDescent="0.25">
      <c r="B119" s="5"/>
      <c r="L119" s="7"/>
    </row>
    <row r="120" spans="2:12" x14ac:dyDescent="0.25">
      <c r="B120" s="5"/>
      <c r="L120" s="7"/>
    </row>
    <row r="121" spans="2:12" x14ac:dyDescent="0.25">
      <c r="B121" s="5"/>
      <c r="L121" s="7"/>
    </row>
    <row r="122" spans="2:12" x14ac:dyDescent="0.25">
      <c r="B122" s="5"/>
      <c r="L122" s="7"/>
    </row>
    <row r="123" spans="2:12" x14ac:dyDescent="0.25">
      <c r="B123" s="5"/>
      <c r="L123" s="7"/>
    </row>
    <row r="124" spans="2:12" x14ac:dyDescent="0.25">
      <c r="B124" s="5"/>
      <c r="L124" s="7"/>
    </row>
    <row r="125" spans="2:12" x14ac:dyDescent="0.25">
      <c r="B125" s="5"/>
      <c r="L125" s="7"/>
    </row>
    <row r="126" spans="2:12" x14ac:dyDescent="0.25">
      <c r="B126" s="5"/>
      <c r="L126" s="7"/>
    </row>
    <row r="127" spans="2:12" x14ac:dyDescent="0.25">
      <c r="B127" s="5"/>
      <c r="L127" s="7"/>
    </row>
    <row r="128" spans="2:12" x14ac:dyDescent="0.25">
      <c r="B128" s="5"/>
      <c r="L128" s="7"/>
    </row>
    <row r="129" spans="2:12" x14ac:dyDescent="0.25">
      <c r="B129" s="5"/>
      <c r="L129" s="7"/>
    </row>
    <row r="130" spans="2:12" x14ac:dyDescent="0.25">
      <c r="B130" s="5"/>
      <c r="L130" s="7"/>
    </row>
    <row r="131" spans="2:12" x14ac:dyDescent="0.25">
      <c r="B131" s="5"/>
      <c r="L131" s="7"/>
    </row>
    <row r="132" spans="2:12" x14ac:dyDescent="0.25">
      <c r="B132" s="5"/>
      <c r="L132" s="7"/>
    </row>
    <row r="133" spans="2:12" x14ac:dyDescent="0.25">
      <c r="B133" s="5"/>
      <c r="L133" s="7"/>
    </row>
    <row r="134" spans="2:12" x14ac:dyDescent="0.25">
      <c r="B134" s="5"/>
      <c r="L134" s="7"/>
    </row>
    <row r="135" spans="2:12" x14ac:dyDescent="0.25">
      <c r="B135" s="5"/>
      <c r="L135" s="7"/>
    </row>
    <row r="136" spans="2:12" x14ac:dyDescent="0.25">
      <c r="B136" s="5"/>
      <c r="L136" s="7"/>
    </row>
    <row r="137" spans="2:12" x14ac:dyDescent="0.25">
      <c r="B137" s="5"/>
      <c r="L137" s="7"/>
    </row>
    <row r="138" spans="2:12" x14ac:dyDescent="0.25">
      <c r="B138" s="5"/>
      <c r="L138" s="7"/>
    </row>
    <row r="139" spans="2:12" x14ac:dyDescent="0.25">
      <c r="B139" s="5"/>
      <c r="L139" s="7"/>
    </row>
    <row r="140" spans="2:12" x14ac:dyDescent="0.25">
      <c r="B140" s="5"/>
      <c r="L140" s="7"/>
    </row>
    <row r="141" spans="2:12" x14ac:dyDescent="0.25">
      <c r="B141" s="5"/>
      <c r="L141" s="7"/>
    </row>
    <row r="142" spans="2:12" x14ac:dyDescent="0.25">
      <c r="B142" s="5"/>
      <c r="L142" s="7"/>
    </row>
    <row r="143" spans="2:12" x14ac:dyDescent="0.25">
      <c r="B143" s="5"/>
      <c r="L143" s="7"/>
    </row>
    <row r="144" spans="2:12" x14ac:dyDescent="0.25">
      <c r="B144" s="5"/>
      <c r="L144" s="7"/>
    </row>
    <row r="145" spans="2:12" x14ac:dyDescent="0.25">
      <c r="B145" s="5"/>
      <c r="L145" s="7"/>
    </row>
    <row r="146" spans="2:12" x14ac:dyDescent="0.25">
      <c r="B146" s="5"/>
      <c r="L146" s="7"/>
    </row>
    <row r="147" spans="2:12" x14ac:dyDescent="0.25">
      <c r="B147" s="5"/>
      <c r="L147" s="7"/>
    </row>
    <row r="148" spans="2:12" x14ac:dyDescent="0.25">
      <c r="B148" s="5"/>
      <c r="L148" s="7"/>
    </row>
    <row r="149" spans="2:12" x14ac:dyDescent="0.25">
      <c r="B149" s="5"/>
      <c r="L149" s="7"/>
    </row>
    <row r="150" spans="2:12" x14ac:dyDescent="0.25">
      <c r="B150" s="5"/>
      <c r="L150" s="7"/>
    </row>
    <row r="151" spans="2:12" x14ac:dyDescent="0.25">
      <c r="B151" s="5"/>
      <c r="L151" s="7"/>
    </row>
    <row r="152" spans="2:12" x14ac:dyDescent="0.25">
      <c r="B152" s="5"/>
      <c r="L152" s="7"/>
    </row>
    <row r="153" spans="2:12" x14ac:dyDescent="0.25">
      <c r="B153" s="5"/>
      <c r="L153" s="7"/>
    </row>
    <row r="154" spans="2:12" x14ac:dyDescent="0.25">
      <c r="B154" s="5"/>
      <c r="L154" s="7"/>
    </row>
    <row r="155" spans="2:12" x14ac:dyDescent="0.25">
      <c r="B155" s="5"/>
      <c r="L155" s="7"/>
    </row>
    <row r="156" spans="2:12" x14ac:dyDescent="0.25">
      <c r="B156" s="5"/>
      <c r="L156" s="7"/>
    </row>
    <row r="157" spans="2:12" x14ac:dyDescent="0.25">
      <c r="B157" s="5"/>
      <c r="L157" s="7"/>
    </row>
    <row r="158" spans="2:12" x14ac:dyDescent="0.25">
      <c r="B158" s="5"/>
      <c r="L158" s="7"/>
    </row>
    <row r="159" spans="2:12" x14ac:dyDescent="0.25">
      <c r="B159" s="5"/>
      <c r="L159" s="7"/>
    </row>
    <row r="160" spans="2:12" x14ac:dyDescent="0.25">
      <c r="B160" s="5"/>
      <c r="L160" s="7"/>
    </row>
    <row r="161" spans="2:12" x14ac:dyDescent="0.25">
      <c r="B161" s="5"/>
      <c r="L161" s="7"/>
    </row>
    <row r="162" spans="2:12" x14ac:dyDescent="0.25">
      <c r="B162" s="5"/>
      <c r="L162" s="7"/>
    </row>
    <row r="163" spans="2:12" x14ac:dyDescent="0.25">
      <c r="B163" s="5"/>
      <c r="L163" s="7"/>
    </row>
    <row r="164" spans="2:12" x14ac:dyDescent="0.25">
      <c r="B164" s="5"/>
      <c r="L164" s="7"/>
    </row>
    <row r="165" spans="2:12" x14ac:dyDescent="0.25">
      <c r="B165" s="5"/>
      <c r="L165" s="7"/>
    </row>
    <row r="166" spans="2:12" x14ac:dyDescent="0.25">
      <c r="B166" s="5"/>
      <c r="L166" s="7"/>
    </row>
    <row r="167" spans="2:12" x14ac:dyDescent="0.25">
      <c r="B167" s="5"/>
      <c r="L167" s="7"/>
    </row>
    <row r="168" spans="2:12" x14ac:dyDescent="0.25">
      <c r="B168" s="5"/>
      <c r="L168" s="7"/>
    </row>
    <row r="169" spans="2:12" x14ac:dyDescent="0.25">
      <c r="B169" s="5"/>
      <c r="L169" s="7"/>
    </row>
    <row r="170" spans="2:12" x14ac:dyDescent="0.25">
      <c r="B170" s="5"/>
      <c r="L170" s="7"/>
    </row>
    <row r="171" spans="2:12" x14ac:dyDescent="0.25">
      <c r="B171" s="5"/>
      <c r="L171" s="7"/>
    </row>
    <row r="172" spans="2:12" x14ac:dyDescent="0.25">
      <c r="B172" s="5"/>
      <c r="L172" s="7"/>
    </row>
    <row r="173" spans="2:12" x14ac:dyDescent="0.25">
      <c r="B173" s="5"/>
      <c r="L173" s="7"/>
    </row>
    <row r="174" spans="2:12" x14ac:dyDescent="0.25">
      <c r="B174" s="5"/>
      <c r="L174" s="7"/>
    </row>
    <row r="175" spans="2:12" x14ac:dyDescent="0.25">
      <c r="B175" s="5"/>
      <c r="L175" s="7"/>
    </row>
    <row r="176" spans="2:12" x14ac:dyDescent="0.25">
      <c r="B176" s="5"/>
      <c r="L176" s="7"/>
    </row>
    <row r="177" spans="2:12" x14ac:dyDescent="0.25">
      <c r="B177" s="5"/>
      <c r="L177" s="7"/>
    </row>
    <row r="178" spans="2:12" x14ac:dyDescent="0.25">
      <c r="B178" s="5"/>
      <c r="L178" s="7"/>
    </row>
    <row r="179" spans="2:12" x14ac:dyDescent="0.25">
      <c r="B179" s="5"/>
      <c r="L179" s="7"/>
    </row>
    <row r="180" spans="2:12" x14ac:dyDescent="0.25">
      <c r="B180" s="5"/>
      <c r="L180" s="7"/>
    </row>
    <row r="181" spans="2:12" x14ac:dyDescent="0.25">
      <c r="B181" s="5"/>
      <c r="L181" s="7"/>
    </row>
    <row r="182" spans="2:12" x14ac:dyDescent="0.25">
      <c r="B182" s="5"/>
      <c r="L182" s="7"/>
    </row>
    <row r="183" spans="2:12" x14ac:dyDescent="0.25">
      <c r="B183" s="5"/>
      <c r="L183" s="7"/>
    </row>
    <row r="184" spans="2:12" x14ac:dyDescent="0.25">
      <c r="B184" s="5"/>
      <c r="L184" s="7"/>
    </row>
    <row r="185" spans="2:12" x14ac:dyDescent="0.25">
      <c r="B185" s="5"/>
      <c r="L185" s="7"/>
    </row>
    <row r="186" spans="2:12" x14ac:dyDescent="0.25">
      <c r="B186" s="5"/>
      <c r="L186" s="7"/>
    </row>
    <row r="187" spans="2:12" x14ac:dyDescent="0.25">
      <c r="B187" s="5"/>
      <c r="L187" s="7"/>
    </row>
    <row r="188" spans="2:12" x14ac:dyDescent="0.25">
      <c r="B188" s="5"/>
      <c r="L188" s="7"/>
    </row>
    <row r="189" spans="2:12" x14ac:dyDescent="0.25">
      <c r="B189" s="5"/>
      <c r="L189" s="7"/>
    </row>
    <row r="190" spans="2:12" x14ac:dyDescent="0.25">
      <c r="B190" s="5"/>
      <c r="L190" s="7"/>
    </row>
    <row r="191" spans="2:12" x14ac:dyDescent="0.25">
      <c r="B191" s="5"/>
      <c r="L191" s="7"/>
    </row>
    <row r="192" spans="2:12" x14ac:dyDescent="0.25">
      <c r="B192" s="5"/>
      <c r="L192" s="7"/>
    </row>
    <row r="193" spans="2:12" x14ac:dyDescent="0.25">
      <c r="B193" s="5"/>
      <c r="L193" s="7"/>
    </row>
    <row r="194" spans="2:12" x14ac:dyDescent="0.25">
      <c r="B194" s="5"/>
      <c r="L194" s="7"/>
    </row>
    <row r="195" spans="2:12" x14ac:dyDescent="0.25">
      <c r="B195" s="5"/>
      <c r="L195" s="7"/>
    </row>
    <row r="196" spans="2:12" x14ac:dyDescent="0.25">
      <c r="B196" s="5"/>
      <c r="L196" s="7"/>
    </row>
    <row r="197" spans="2:12" x14ac:dyDescent="0.25">
      <c r="B197" s="5"/>
      <c r="L197" s="7"/>
    </row>
    <row r="198" spans="2:12" x14ac:dyDescent="0.25">
      <c r="B198" s="5"/>
      <c r="L198" s="7"/>
    </row>
    <row r="199" spans="2:12" x14ac:dyDescent="0.25">
      <c r="B199" s="5"/>
      <c r="L199" s="7"/>
    </row>
    <row r="200" spans="2:12" x14ac:dyDescent="0.25">
      <c r="B200" s="5"/>
      <c r="L200" s="7"/>
    </row>
    <row r="201" spans="2:12" x14ac:dyDescent="0.25">
      <c r="B201" s="5"/>
      <c r="L201" s="7"/>
    </row>
    <row r="202" spans="2:12" x14ac:dyDescent="0.25">
      <c r="B202" s="5"/>
      <c r="L202" s="7"/>
    </row>
    <row r="203" spans="2:12" x14ac:dyDescent="0.25">
      <c r="B203" s="5"/>
      <c r="L203" s="7"/>
    </row>
    <row r="204" spans="2:12" x14ac:dyDescent="0.25">
      <c r="B204" s="5"/>
      <c r="L204" s="7"/>
    </row>
    <row r="205" spans="2:12" x14ac:dyDescent="0.25">
      <c r="B205" s="5"/>
      <c r="L205" s="7"/>
    </row>
    <row r="206" spans="2:12" x14ac:dyDescent="0.25">
      <c r="B206" s="5"/>
      <c r="L206" s="7"/>
    </row>
    <row r="207" spans="2:12" x14ac:dyDescent="0.25">
      <c r="B207" s="5"/>
      <c r="L207" s="7"/>
    </row>
    <row r="208" spans="2:12" x14ac:dyDescent="0.25">
      <c r="B208" s="5"/>
      <c r="L208" s="7"/>
    </row>
    <row r="209" spans="2:12" x14ac:dyDescent="0.25">
      <c r="B209" s="5"/>
      <c r="L209" s="7"/>
    </row>
    <row r="210" spans="2:12" x14ac:dyDescent="0.25">
      <c r="B210" s="5"/>
      <c r="L210" s="7"/>
    </row>
    <row r="211" spans="2:12" x14ac:dyDescent="0.25">
      <c r="B211" s="5"/>
      <c r="L211" s="7"/>
    </row>
    <row r="212" spans="2:12" x14ac:dyDescent="0.25">
      <c r="B212" s="5"/>
      <c r="L212" s="7"/>
    </row>
    <row r="213" spans="2:12" x14ac:dyDescent="0.25">
      <c r="B213" s="5"/>
      <c r="L213" s="7"/>
    </row>
    <row r="214" spans="2:12" x14ac:dyDescent="0.25">
      <c r="B214" s="5"/>
      <c r="L214" s="7"/>
    </row>
    <row r="215" spans="2:12" x14ac:dyDescent="0.25">
      <c r="B215" s="5"/>
      <c r="L215" s="7"/>
    </row>
    <row r="216" spans="2:12" x14ac:dyDescent="0.25">
      <c r="B216" s="5"/>
    </row>
    <row r="217" spans="2:12" x14ac:dyDescent="0.25">
      <c r="B217" s="5"/>
    </row>
    <row r="218" spans="2:12" x14ac:dyDescent="0.25">
      <c r="B218" s="5"/>
    </row>
    <row r="219" spans="2:12" x14ac:dyDescent="0.25">
      <c r="B219" s="5"/>
    </row>
    <row r="220" spans="2:12" x14ac:dyDescent="0.25">
      <c r="B220" s="5"/>
    </row>
    <row r="221" spans="2:12" x14ac:dyDescent="0.25">
      <c r="B221" s="5"/>
    </row>
    <row r="222" spans="2:12" x14ac:dyDescent="0.25">
      <c r="B222" s="5"/>
    </row>
    <row r="223" spans="2:12" x14ac:dyDescent="0.25">
      <c r="B223" s="5"/>
    </row>
    <row r="224" spans="2:12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  <row r="256" spans="2:2" x14ac:dyDescent="0.25">
      <c r="B256" s="5"/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</sheetData>
  <mergeCells count="2">
    <mergeCell ref="O2:R2"/>
    <mergeCell ref="S2:V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78"/>
  <sheetViews>
    <sheetView workbookViewId="0">
      <selection activeCell="M44" sqref="M44"/>
    </sheetView>
  </sheetViews>
  <sheetFormatPr defaultRowHeight="15" x14ac:dyDescent="0.25"/>
  <cols>
    <col min="1" max="13" width="9.140625" style="2"/>
    <col min="14" max="14" width="14.5703125" style="2" bestFit="1" customWidth="1"/>
    <col min="15" max="15" width="16.5703125" style="2" bestFit="1" customWidth="1"/>
    <col min="16" max="18" width="9.140625" style="2"/>
    <col min="19" max="19" width="16.5703125" style="2" bestFit="1" customWidth="1"/>
    <col min="20" max="22" width="9.140625" style="2"/>
    <col min="23" max="23" width="14" style="2" bestFit="1" customWidth="1"/>
    <col min="24" max="24" width="20.28515625" style="2" bestFit="1" customWidth="1"/>
    <col min="25" max="25" width="9.140625" style="2"/>
    <col min="26" max="26" width="14.28515625" style="2" bestFit="1" customWidth="1"/>
    <col min="27" max="27" width="22.42578125" style="2" bestFit="1" customWidth="1"/>
    <col min="28" max="28" width="18" style="2" bestFit="1" customWidth="1"/>
    <col min="29" max="29" width="18" style="2" customWidth="1"/>
    <col min="30" max="30" width="19.85546875" style="2" bestFit="1" customWidth="1"/>
    <col min="31" max="31" width="15.42578125" style="2" bestFit="1" customWidth="1"/>
    <col min="32" max="16384" width="9.140625" style="2"/>
  </cols>
  <sheetData>
    <row r="1" spans="1:31" x14ac:dyDescent="0.25">
      <c r="J1" s="2" t="s">
        <v>10</v>
      </c>
    </row>
    <row r="2" spans="1:31" x14ac:dyDescent="0.25">
      <c r="A2" s="3" t="s">
        <v>0</v>
      </c>
      <c r="B2" s="4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O2" s="18" t="s">
        <v>8</v>
      </c>
      <c r="P2" s="18"/>
      <c r="Q2" s="18"/>
      <c r="R2" s="18"/>
      <c r="S2" s="19" t="s">
        <v>9</v>
      </c>
      <c r="T2" s="19"/>
      <c r="U2" s="19"/>
      <c r="V2" s="19"/>
      <c r="W2" s="6" t="s">
        <v>24</v>
      </c>
      <c r="X2" s="3" t="s">
        <v>18</v>
      </c>
      <c r="Z2" s="6" t="s">
        <v>48</v>
      </c>
      <c r="AA2" s="2" t="s">
        <v>23</v>
      </c>
      <c r="AB2" s="2" t="s">
        <v>25</v>
      </c>
      <c r="AC2" s="6" t="s">
        <v>48</v>
      </c>
      <c r="AD2" s="2" t="s">
        <v>22</v>
      </c>
      <c r="AE2" s="8" t="s">
        <v>19</v>
      </c>
    </row>
    <row r="3" spans="1:31" x14ac:dyDescent="0.25">
      <c r="A3" s="2">
        <v>1</v>
      </c>
      <c r="B3" s="5">
        <v>0.50484027777777774</v>
      </c>
      <c r="C3" s="2">
        <v>5144</v>
      </c>
      <c r="D3" s="2">
        <v>1</v>
      </c>
      <c r="E3" s="2">
        <v>5066</v>
      </c>
      <c r="F3" s="2">
        <v>16</v>
      </c>
      <c r="G3" s="2" t="s">
        <v>45</v>
      </c>
      <c r="H3" s="2">
        <v>50.08</v>
      </c>
      <c r="I3" s="2">
        <v>100</v>
      </c>
      <c r="J3" s="2">
        <v>0.16</v>
      </c>
      <c r="K3" s="2">
        <v>1</v>
      </c>
      <c r="L3" s="5">
        <v>0.50484027777777774</v>
      </c>
      <c r="M3" s="2">
        <v>5144</v>
      </c>
      <c r="N3" s="2" t="s">
        <v>45</v>
      </c>
      <c r="O3" s="2">
        <v>9003</v>
      </c>
      <c r="Q3" s="2">
        <v>0.4</v>
      </c>
      <c r="R3" s="2">
        <v>0.5</v>
      </c>
      <c r="S3" s="2">
        <v>9003</v>
      </c>
      <c r="T3" s="2">
        <v>0.4</v>
      </c>
      <c r="V3" s="2">
        <v>0.5</v>
      </c>
      <c r="W3" s="2">
        <f>ROUND(AC3*T3 + AC3*V3 + Z3*P3+Z3*R3, 2)</f>
        <v>0.9</v>
      </c>
      <c r="X3" s="2" t="s">
        <v>14</v>
      </c>
      <c r="Y3" s="2">
        <f>AVERAGE(I3:I44)</f>
        <v>95.714285714285708</v>
      </c>
      <c r="Z3" s="2">
        <f>ROUND((I3-$Y$6)/($Y$7-$Y$6),2)</f>
        <v>1</v>
      </c>
      <c r="AA3" s="2">
        <f>(I3-$Y$3)/$Y$4</f>
        <v>1.5423370276831057</v>
      </c>
      <c r="AB3" s="2">
        <f>AA3+$Y$8+1</f>
        <v>4.2389077581345171</v>
      </c>
      <c r="AC3" s="2">
        <f>ROUND((J3-$Y$14)/($Y$15-$Y$14),2)</f>
        <v>0.44</v>
      </c>
      <c r="AD3" s="2">
        <f>(J3-$Y$11)/$Y$12</f>
        <v>0.12085373470055917</v>
      </c>
      <c r="AE3" s="2">
        <f>AD3+$Y$16+1</f>
        <v>2.8415807192466143</v>
      </c>
    </row>
    <row r="4" spans="1:31" x14ac:dyDescent="0.25">
      <c r="A4" s="2">
        <v>2</v>
      </c>
      <c r="B4" s="5">
        <v>0.49459309027777776</v>
      </c>
      <c r="C4" s="2">
        <v>3069</v>
      </c>
      <c r="D4" s="2">
        <v>0</v>
      </c>
      <c r="E4" s="2">
        <v>3055</v>
      </c>
      <c r="F4" s="2">
        <v>9</v>
      </c>
      <c r="G4" s="2" t="s">
        <v>45</v>
      </c>
      <c r="H4" s="2">
        <v>50.08</v>
      </c>
      <c r="I4" s="2">
        <v>100</v>
      </c>
      <c r="J4" s="2">
        <v>0.16</v>
      </c>
      <c r="K4" s="2">
        <v>2</v>
      </c>
      <c r="L4" s="5">
        <v>0.49459309027777776</v>
      </c>
      <c r="M4" s="2">
        <v>3069</v>
      </c>
      <c r="N4" s="2" t="s">
        <v>45</v>
      </c>
      <c r="O4" s="2">
        <v>9003</v>
      </c>
      <c r="Q4" s="2">
        <v>0.4</v>
      </c>
      <c r="R4" s="2">
        <v>0.5</v>
      </c>
      <c r="S4" s="2">
        <v>9003</v>
      </c>
      <c r="T4" s="2">
        <v>0.4</v>
      </c>
      <c r="V4" s="2">
        <v>0.5</v>
      </c>
      <c r="W4" s="2">
        <f t="shared" ref="W4:W44" si="0">ROUND(AC4*T4 + AC4*V4 + Z4*P4+Z4*R4, 2)</f>
        <v>0.9</v>
      </c>
      <c r="X4" s="2" t="s">
        <v>15</v>
      </c>
      <c r="Y4" s="2">
        <f>STDEV(I3:I44)</f>
        <v>2.7787145149152517</v>
      </c>
      <c r="Z4" s="2">
        <f t="shared" ref="Z4:Z44" si="1">ROUND((I4-$Y$6)/($Y$7-$Y$6),2)</f>
        <v>1</v>
      </c>
      <c r="AA4" s="2">
        <f t="shared" ref="AA4:AA44" si="2">(I4-$Y$3)/$Y$4</f>
        <v>1.5423370276831057</v>
      </c>
      <c r="AB4" s="2">
        <f t="shared" ref="AB4:AB44" si="3">AA4+$Y$8+1</f>
        <v>4.2389077581345171</v>
      </c>
      <c r="AC4" s="2">
        <f t="shared" ref="AC4:AC44" si="4">ROUND((J4-$Y$14)/($Y$15-$Y$14),2)</f>
        <v>0.44</v>
      </c>
      <c r="AD4" s="2">
        <f t="shared" ref="AD4:AD44" si="5">(J4-$Y$11)/$Y$12</f>
        <v>0.12085373470055917</v>
      </c>
      <c r="AE4" s="2">
        <f t="shared" ref="AE4:AE44" si="6">AD4+$Y$16+1</f>
        <v>2.8415807192466143</v>
      </c>
    </row>
    <row r="5" spans="1:31" x14ac:dyDescent="0.25">
      <c r="A5" s="2">
        <v>3</v>
      </c>
      <c r="B5" s="5">
        <v>0.49505635416666666</v>
      </c>
      <c r="C5" s="2">
        <v>12885</v>
      </c>
      <c r="D5" s="2">
        <v>0</v>
      </c>
      <c r="E5" s="2">
        <v>12873</v>
      </c>
      <c r="F5" s="2">
        <v>6</v>
      </c>
      <c r="G5" s="2" t="s">
        <v>44</v>
      </c>
      <c r="H5" s="2">
        <v>50.06</v>
      </c>
      <c r="I5" s="2">
        <v>100</v>
      </c>
      <c r="J5" s="2">
        <v>0.11</v>
      </c>
      <c r="K5" s="2">
        <v>3</v>
      </c>
      <c r="L5" s="5">
        <v>0.49505635416666666</v>
      </c>
      <c r="M5" s="2">
        <v>12885</v>
      </c>
      <c r="N5" s="2" t="s">
        <v>44</v>
      </c>
      <c r="O5" s="2">
        <v>9005</v>
      </c>
      <c r="Q5" s="2">
        <v>0.4</v>
      </c>
      <c r="R5" s="2">
        <v>0.5</v>
      </c>
      <c r="S5" s="2">
        <v>9005</v>
      </c>
      <c r="T5" s="2">
        <v>0.4</v>
      </c>
      <c r="V5" s="2">
        <v>0.5</v>
      </c>
      <c r="W5" s="2">
        <f t="shared" si="0"/>
        <v>0.65</v>
      </c>
      <c r="X5" s="1" t="s">
        <v>16</v>
      </c>
      <c r="Y5" s="2">
        <f>Y3/Y4</f>
        <v>34.445526951589308</v>
      </c>
      <c r="Z5" s="2">
        <f t="shared" si="1"/>
        <v>1</v>
      </c>
      <c r="AA5" s="2">
        <f t="shared" si="2"/>
        <v>1.5423370276831057</v>
      </c>
      <c r="AB5" s="2">
        <f t="shared" si="3"/>
        <v>4.2389077581345171</v>
      </c>
      <c r="AC5" s="2">
        <f t="shared" si="4"/>
        <v>0.17</v>
      </c>
      <c r="AD5" s="2">
        <f t="shared" si="5"/>
        <v>-1.0301342148285748</v>
      </c>
      <c r="AE5" s="2">
        <f t="shared" si="6"/>
        <v>1.6905927697174803</v>
      </c>
    </row>
    <row r="6" spans="1:31" x14ac:dyDescent="0.25">
      <c r="A6" s="2">
        <v>4</v>
      </c>
      <c r="B6" s="5">
        <v>0.49551957175925926</v>
      </c>
      <c r="C6" s="2">
        <v>76</v>
      </c>
      <c r="D6" s="2">
        <v>0</v>
      </c>
      <c r="E6" s="2">
        <v>66</v>
      </c>
      <c r="F6" s="2">
        <v>6</v>
      </c>
      <c r="G6" s="2" t="s">
        <v>44</v>
      </c>
      <c r="H6" s="2">
        <v>50.06</v>
      </c>
      <c r="I6" s="2">
        <v>100</v>
      </c>
      <c r="J6" s="2">
        <v>0.11</v>
      </c>
      <c r="K6" s="2">
        <v>4</v>
      </c>
      <c r="L6" s="5">
        <v>0.49551957175925926</v>
      </c>
      <c r="M6" s="2">
        <v>76</v>
      </c>
      <c r="N6" s="2" t="s">
        <v>44</v>
      </c>
      <c r="O6" s="2">
        <v>9005</v>
      </c>
      <c r="Q6" s="2">
        <v>0.4</v>
      </c>
      <c r="R6" s="2">
        <v>0.5</v>
      </c>
      <c r="S6" s="2">
        <v>9005</v>
      </c>
      <c r="T6" s="2">
        <v>0.4</v>
      </c>
      <c r="V6" s="2">
        <v>0.5</v>
      </c>
      <c r="W6" s="2">
        <f t="shared" si="0"/>
        <v>0.65</v>
      </c>
      <c r="X6" s="2" t="s">
        <v>17</v>
      </c>
      <c r="Y6" s="2">
        <f>MIN(I3:I44)</f>
        <v>91</v>
      </c>
      <c r="Z6" s="2">
        <f t="shared" si="1"/>
        <v>1</v>
      </c>
      <c r="AA6" s="2">
        <f t="shared" si="2"/>
        <v>1.5423370276831057</v>
      </c>
      <c r="AB6" s="2">
        <f t="shared" si="3"/>
        <v>4.2389077581345171</v>
      </c>
      <c r="AC6" s="2">
        <f t="shared" si="4"/>
        <v>0.17</v>
      </c>
      <c r="AD6" s="2">
        <f t="shared" si="5"/>
        <v>-1.0301342148285748</v>
      </c>
      <c r="AE6" s="2">
        <f t="shared" si="6"/>
        <v>1.6905927697174803</v>
      </c>
    </row>
    <row r="7" spans="1:31" x14ac:dyDescent="0.25">
      <c r="A7" s="2">
        <v>5</v>
      </c>
      <c r="B7" s="5">
        <v>0.49598281250000004</v>
      </c>
      <c r="C7" s="2">
        <v>5761</v>
      </c>
      <c r="D7" s="2">
        <v>0</v>
      </c>
      <c r="E7" s="2">
        <v>5751</v>
      </c>
      <c r="F7" s="2">
        <v>5</v>
      </c>
      <c r="G7" s="2" t="s">
        <v>44</v>
      </c>
      <c r="H7" s="2">
        <v>50.06</v>
      </c>
      <c r="I7" s="2">
        <v>100</v>
      </c>
      <c r="J7" s="2">
        <v>0.13</v>
      </c>
      <c r="K7" s="2">
        <v>5</v>
      </c>
      <c r="L7" s="5">
        <v>0.49598281250000004</v>
      </c>
      <c r="M7" s="2">
        <v>5761</v>
      </c>
      <c r="N7" s="2" t="s">
        <v>44</v>
      </c>
      <c r="O7" s="2">
        <v>9005</v>
      </c>
      <c r="Q7" s="2">
        <v>0.4</v>
      </c>
      <c r="R7" s="2">
        <v>0.5</v>
      </c>
      <c r="S7" s="2">
        <v>9005</v>
      </c>
      <c r="T7" s="2">
        <v>0.4</v>
      </c>
      <c r="V7" s="2">
        <v>0.5</v>
      </c>
      <c r="W7" s="2">
        <f t="shared" si="0"/>
        <v>0.75</v>
      </c>
      <c r="X7" s="2" t="s">
        <v>49</v>
      </c>
      <c r="Y7" s="2">
        <f>MAX(I3:I44)</f>
        <v>100</v>
      </c>
      <c r="Z7" s="2">
        <f t="shared" si="1"/>
        <v>1</v>
      </c>
      <c r="AA7" s="2">
        <f t="shared" si="2"/>
        <v>1.5423370276831057</v>
      </c>
      <c r="AB7" s="2">
        <f t="shared" si="3"/>
        <v>4.2389077581345171</v>
      </c>
      <c r="AC7" s="2">
        <f t="shared" si="4"/>
        <v>0.28000000000000003</v>
      </c>
      <c r="AD7" s="2">
        <f t="shared" si="5"/>
        <v>-0.56973903501692114</v>
      </c>
      <c r="AE7" s="2">
        <f t="shared" si="6"/>
        <v>2.1509879495291342</v>
      </c>
    </row>
    <row r="8" spans="1:31" x14ac:dyDescent="0.25">
      <c r="A8" s="2">
        <v>6</v>
      </c>
      <c r="B8" s="5">
        <v>0.49644604166666667</v>
      </c>
      <c r="C8" s="2">
        <v>4820</v>
      </c>
      <c r="D8" s="2">
        <v>0</v>
      </c>
      <c r="E8" s="2">
        <v>4811</v>
      </c>
      <c r="F8" s="2">
        <v>5</v>
      </c>
      <c r="G8" s="2" t="s">
        <v>44</v>
      </c>
      <c r="H8" s="2">
        <v>49.56</v>
      </c>
      <c r="I8" s="2">
        <v>99</v>
      </c>
      <c r="J8" s="2">
        <v>0.13</v>
      </c>
      <c r="K8" s="2">
        <v>6</v>
      </c>
      <c r="L8" s="5">
        <v>0.49644604166666667</v>
      </c>
      <c r="M8" s="2">
        <v>4820</v>
      </c>
      <c r="N8" s="2" t="s">
        <v>44</v>
      </c>
      <c r="O8" s="2">
        <v>9005</v>
      </c>
      <c r="Q8" s="2">
        <v>0.4</v>
      </c>
      <c r="R8" s="2">
        <v>0.5</v>
      </c>
      <c r="S8" s="2">
        <v>9005</v>
      </c>
      <c r="T8" s="2">
        <v>0.4</v>
      </c>
      <c r="V8" s="2">
        <v>0.5</v>
      </c>
      <c r="W8" s="2">
        <f t="shared" si="0"/>
        <v>0.7</v>
      </c>
      <c r="X8" s="2" t="s">
        <v>20</v>
      </c>
      <c r="Y8" s="2">
        <f>-MIN(AA3:AA42)</f>
        <v>1.6965707304514115</v>
      </c>
      <c r="Z8" s="2">
        <f t="shared" si="1"/>
        <v>0.89</v>
      </c>
      <c r="AA8" s="2">
        <f t="shared" si="2"/>
        <v>1.1824583878903814</v>
      </c>
      <c r="AB8" s="2">
        <f t="shared" si="3"/>
        <v>3.8790291183417929</v>
      </c>
      <c r="AC8" s="2">
        <f t="shared" si="4"/>
        <v>0.28000000000000003</v>
      </c>
      <c r="AD8" s="2">
        <f t="shared" si="5"/>
        <v>-0.56973903501692114</v>
      </c>
      <c r="AE8" s="2">
        <f t="shared" si="6"/>
        <v>2.1509879495291342</v>
      </c>
    </row>
    <row r="9" spans="1:31" x14ac:dyDescent="0.25">
      <c r="A9" s="2">
        <v>7</v>
      </c>
      <c r="B9" s="5">
        <v>0.49690932870370369</v>
      </c>
      <c r="C9" s="2">
        <v>10069</v>
      </c>
      <c r="D9" s="2">
        <v>0</v>
      </c>
      <c r="E9" s="2">
        <v>10059</v>
      </c>
      <c r="F9" s="2">
        <v>6</v>
      </c>
      <c r="G9" s="2" t="s">
        <v>44</v>
      </c>
      <c r="H9" s="2">
        <v>49.56</v>
      </c>
      <c r="I9" s="2">
        <v>99</v>
      </c>
      <c r="J9" s="2">
        <v>0.13</v>
      </c>
      <c r="K9" s="2">
        <v>7</v>
      </c>
      <c r="L9" s="5">
        <v>0.49690932870370369</v>
      </c>
      <c r="M9" s="2">
        <v>10069</v>
      </c>
      <c r="N9" s="2" t="s">
        <v>44</v>
      </c>
      <c r="O9" s="2">
        <v>9005</v>
      </c>
      <c r="Q9" s="2">
        <v>0.4</v>
      </c>
      <c r="R9" s="2">
        <v>0.5</v>
      </c>
      <c r="S9" s="2">
        <v>9005</v>
      </c>
      <c r="T9" s="2">
        <v>0.4</v>
      </c>
      <c r="V9" s="2">
        <v>0.5</v>
      </c>
      <c r="W9" s="2">
        <f t="shared" si="0"/>
        <v>0.7</v>
      </c>
      <c r="Z9" s="2">
        <f t="shared" si="1"/>
        <v>0.89</v>
      </c>
      <c r="AA9" s="2">
        <f t="shared" si="2"/>
        <v>1.1824583878903814</v>
      </c>
      <c r="AB9" s="2">
        <f t="shared" si="3"/>
        <v>3.8790291183417929</v>
      </c>
      <c r="AC9" s="2">
        <f t="shared" si="4"/>
        <v>0.28000000000000003</v>
      </c>
      <c r="AD9" s="2">
        <f t="shared" si="5"/>
        <v>-0.56973903501692114</v>
      </c>
      <c r="AE9" s="2">
        <f t="shared" si="6"/>
        <v>2.1509879495291342</v>
      </c>
    </row>
    <row r="10" spans="1:31" x14ac:dyDescent="0.25">
      <c r="A10" s="2">
        <v>8</v>
      </c>
      <c r="B10" s="5">
        <v>0.4973725810185185</v>
      </c>
      <c r="C10" s="2">
        <v>2752</v>
      </c>
      <c r="D10" s="2">
        <v>0</v>
      </c>
      <c r="E10" s="2">
        <v>2743</v>
      </c>
      <c r="F10" s="2">
        <v>6</v>
      </c>
      <c r="G10" s="2" t="s">
        <v>44</v>
      </c>
      <c r="H10" s="2">
        <v>49.08</v>
      </c>
      <c r="I10" s="2">
        <v>98</v>
      </c>
      <c r="J10" s="2">
        <v>0.16</v>
      </c>
      <c r="K10" s="2">
        <v>8</v>
      </c>
      <c r="L10" s="5">
        <v>0.4973725810185185</v>
      </c>
      <c r="M10" s="2">
        <v>2752</v>
      </c>
      <c r="N10" s="2" t="s">
        <v>44</v>
      </c>
      <c r="O10" s="2">
        <v>9005</v>
      </c>
      <c r="Q10" s="2">
        <v>0.4</v>
      </c>
      <c r="R10" s="2">
        <v>0.5</v>
      </c>
      <c r="S10" s="2">
        <v>9005</v>
      </c>
      <c r="T10" s="2">
        <v>0.4</v>
      </c>
      <c r="V10" s="2">
        <v>0.5</v>
      </c>
      <c r="W10" s="2">
        <f t="shared" si="0"/>
        <v>0.79</v>
      </c>
      <c r="X10" s="3" t="s">
        <v>21</v>
      </c>
      <c r="Z10" s="2">
        <f t="shared" si="1"/>
        <v>0.78</v>
      </c>
      <c r="AA10" s="2">
        <f t="shared" si="2"/>
        <v>0.82257974809765733</v>
      </c>
      <c r="AB10" s="2">
        <f t="shared" si="3"/>
        <v>3.5191504785490686</v>
      </c>
      <c r="AC10" s="2">
        <f t="shared" si="4"/>
        <v>0.44</v>
      </c>
      <c r="AD10" s="2">
        <f t="shared" si="5"/>
        <v>0.12085373470055917</v>
      </c>
      <c r="AE10" s="2">
        <f t="shared" si="6"/>
        <v>2.8415807192466143</v>
      </c>
    </row>
    <row r="11" spans="1:31" x14ac:dyDescent="0.25">
      <c r="A11" s="2">
        <v>9</v>
      </c>
      <c r="B11" s="5">
        <v>0.49783582175925928</v>
      </c>
      <c r="C11" s="2">
        <v>3966</v>
      </c>
      <c r="D11" s="2">
        <v>0</v>
      </c>
      <c r="E11" s="2">
        <v>3957</v>
      </c>
      <c r="F11" s="2">
        <v>5</v>
      </c>
      <c r="G11" s="2" t="s">
        <v>44</v>
      </c>
      <c r="H11" s="2">
        <v>49.08</v>
      </c>
      <c r="I11" s="2">
        <v>98</v>
      </c>
      <c r="J11" s="2">
        <v>0.17</v>
      </c>
      <c r="K11" s="2">
        <v>9</v>
      </c>
      <c r="L11" s="5">
        <v>0.49783582175925928</v>
      </c>
      <c r="M11" s="2">
        <v>3966</v>
      </c>
      <c r="N11" s="2" t="s">
        <v>44</v>
      </c>
      <c r="O11" s="2">
        <v>9005</v>
      </c>
      <c r="Q11" s="2">
        <v>0.4</v>
      </c>
      <c r="R11" s="2">
        <v>0.5</v>
      </c>
      <c r="S11" s="2">
        <v>9005</v>
      </c>
      <c r="T11" s="2">
        <v>0.4</v>
      </c>
      <c r="V11" s="2">
        <v>0.5</v>
      </c>
      <c r="W11" s="2">
        <f t="shared" si="0"/>
        <v>0.84</v>
      </c>
      <c r="X11" s="2" t="s">
        <v>14</v>
      </c>
      <c r="Y11" s="2">
        <f>AVERAGE(J3:J42)</f>
        <v>0.15475</v>
      </c>
      <c r="Z11" s="2">
        <f t="shared" si="1"/>
        <v>0.78</v>
      </c>
      <c r="AA11" s="2">
        <f t="shared" si="2"/>
        <v>0.82257974809765733</v>
      </c>
      <c r="AB11" s="2">
        <f t="shared" si="3"/>
        <v>3.5191504785490686</v>
      </c>
      <c r="AC11" s="2">
        <f t="shared" si="4"/>
        <v>0.5</v>
      </c>
      <c r="AD11" s="2">
        <f t="shared" si="5"/>
        <v>0.35105132460638616</v>
      </c>
      <c r="AE11" s="2">
        <f t="shared" si="6"/>
        <v>3.0717783091524411</v>
      </c>
    </row>
    <row r="12" spans="1:31" x14ac:dyDescent="0.25">
      <c r="A12" s="2">
        <v>10</v>
      </c>
      <c r="B12" s="5">
        <v>0.49829907407407409</v>
      </c>
      <c r="C12" s="2">
        <v>56</v>
      </c>
      <c r="D12" s="2">
        <v>0</v>
      </c>
      <c r="E12" s="2">
        <v>47</v>
      </c>
      <c r="F12" s="2">
        <v>6</v>
      </c>
      <c r="G12" s="2" t="s">
        <v>44</v>
      </c>
      <c r="H12" s="2">
        <v>49.08</v>
      </c>
      <c r="I12" s="2">
        <v>98</v>
      </c>
      <c r="J12" s="2">
        <v>0.17</v>
      </c>
      <c r="K12" s="2">
        <v>10</v>
      </c>
      <c r="L12" s="5">
        <v>0.49829907407407409</v>
      </c>
      <c r="M12" s="2">
        <v>56</v>
      </c>
      <c r="N12" s="2" t="s">
        <v>44</v>
      </c>
      <c r="O12" s="2">
        <v>9005</v>
      </c>
      <c r="Q12" s="2">
        <v>0.4</v>
      </c>
      <c r="R12" s="2">
        <v>0.5</v>
      </c>
      <c r="S12" s="2">
        <v>9005</v>
      </c>
      <c r="T12" s="2">
        <v>0.4</v>
      </c>
      <c r="V12" s="2">
        <v>0.5</v>
      </c>
      <c r="W12" s="2">
        <f t="shared" si="0"/>
        <v>0.84</v>
      </c>
      <c r="X12" s="2" t="s">
        <v>15</v>
      </c>
      <c r="Y12" s="2">
        <f>STDEV(J3:J42)</f>
        <v>4.3440941341266748E-2</v>
      </c>
      <c r="Z12" s="2">
        <f t="shared" si="1"/>
        <v>0.78</v>
      </c>
      <c r="AA12" s="2">
        <f t="shared" si="2"/>
        <v>0.82257974809765733</v>
      </c>
      <c r="AB12" s="2">
        <f t="shared" si="3"/>
        <v>3.5191504785490686</v>
      </c>
      <c r="AC12" s="2">
        <f t="shared" si="4"/>
        <v>0.5</v>
      </c>
      <c r="AD12" s="2">
        <f t="shared" si="5"/>
        <v>0.35105132460638616</v>
      </c>
      <c r="AE12" s="2">
        <f t="shared" si="6"/>
        <v>3.0717783091524411</v>
      </c>
    </row>
    <row r="13" spans="1:31" x14ac:dyDescent="0.25">
      <c r="A13" s="2">
        <v>11</v>
      </c>
      <c r="B13" s="5">
        <v>0.4987623263888889</v>
      </c>
      <c r="C13" s="2">
        <v>4296</v>
      </c>
      <c r="D13" s="2">
        <v>0</v>
      </c>
      <c r="E13" s="2">
        <v>4287</v>
      </c>
      <c r="F13" s="2">
        <v>6</v>
      </c>
      <c r="G13" s="2" t="s">
        <v>44</v>
      </c>
      <c r="H13" s="2">
        <v>49.09</v>
      </c>
      <c r="I13" s="2">
        <v>98</v>
      </c>
      <c r="J13" s="2">
        <v>0.17</v>
      </c>
      <c r="K13" s="2">
        <v>11</v>
      </c>
      <c r="L13" s="5">
        <v>0.4987623263888889</v>
      </c>
      <c r="M13" s="2">
        <v>4296</v>
      </c>
      <c r="N13" s="2" t="s">
        <v>44</v>
      </c>
      <c r="O13" s="2">
        <v>9005</v>
      </c>
      <c r="Q13" s="2">
        <v>0.4</v>
      </c>
      <c r="R13" s="2">
        <v>0.5</v>
      </c>
      <c r="S13" s="2">
        <v>9005</v>
      </c>
      <c r="T13" s="2">
        <v>0.4</v>
      </c>
      <c r="V13" s="2">
        <v>0.5</v>
      </c>
      <c r="W13" s="2">
        <f t="shared" si="0"/>
        <v>0.84</v>
      </c>
      <c r="X13" s="1" t="s">
        <v>16</v>
      </c>
      <c r="Y13" s="2">
        <f>Y11/Y12</f>
        <v>3.5623077037926696</v>
      </c>
      <c r="Z13" s="2">
        <f t="shared" si="1"/>
        <v>0.78</v>
      </c>
      <c r="AA13" s="2">
        <f t="shared" si="2"/>
        <v>0.82257974809765733</v>
      </c>
      <c r="AB13" s="2">
        <f t="shared" si="3"/>
        <v>3.5191504785490686</v>
      </c>
      <c r="AC13" s="2">
        <f t="shared" si="4"/>
        <v>0.5</v>
      </c>
      <c r="AD13" s="2">
        <f t="shared" si="5"/>
        <v>0.35105132460638616</v>
      </c>
      <c r="AE13" s="2">
        <f t="shared" si="6"/>
        <v>3.0717783091524411</v>
      </c>
    </row>
    <row r="14" spans="1:31" x14ac:dyDescent="0.25">
      <c r="A14" s="2">
        <v>12</v>
      </c>
      <c r="B14" s="5">
        <v>0.49922556712962968</v>
      </c>
      <c r="C14" s="2">
        <v>3799</v>
      </c>
      <c r="D14" s="2">
        <v>0</v>
      </c>
      <c r="E14" s="2">
        <v>3786</v>
      </c>
      <c r="F14" s="2">
        <v>9</v>
      </c>
      <c r="G14" s="2" t="s">
        <v>44</v>
      </c>
      <c r="H14" s="2">
        <v>49.07</v>
      </c>
      <c r="I14" s="2">
        <v>98</v>
      </c>
      <c r="J14" s="2">
        <v>0.15</v>
      </c>
      <c r="K14" s="2">
        <v>12</v>
      </c>
      <c r="L14" s="5">
        <v>0.49922556712962968</v>
      </c>
      <c r="M14" s="2">
        <v>3799</v>
      </c>
      <c r="N14" s="2" t="s">
        <v>44</v>
      </c>
      <c r="O14" s="2">
        <v>9005</v>
      </c>
      <c r="Q14" s="2">
        <v>0.4</v>
      </c>
      <c r="R14" s="2">
        <v>0.5</v>
      </c>
      <c r="S14" s="2">
        <v>9005</v>
      </c>
      <c r="T14" s="2">
        <v>0.4</v>
      </c>
      <c r="V14" s="2">
        <v>0.5</v>
      </c>
      <c r="W14" s="2">
        <f t="shared" si="0"/>
        <v>0.74</v>
      </c>
      <c r="X14" s="2" t="s">
        <v>17</v>
      </c>
      <c r="Y14" s="2">
        <f>MIN(J3:J42)</f>
        <v>0.08</v>
      </c>
      <c r="Z14" s="2">
        <f t="shared" si="1"/>
        <v>0.78</v>
      </c>
      <c r="AA14" s="2">
        <f t="shared" si="2"/>
        <v>0.82257974809765733</v>
      </c>
      <c r="AB14" s="2">
        <f t="shared" si="3"/>
        <v>3.5191504785490686</v>
      </c>
      <c r="AC14" s="2">
        <f t="shared" si="4"/>
        <v>0.39</v>
      </c>
      <c r="AD14" s="2">
        <f t="shared" si="5"/>
        <v>-0.10934385520526782</v>
      </c>
      <c r="AE14" s="2">
        <f t="shared" si="6"/>
        <v>2.611383129340787</v>
      </c>
    </row>
    <row r="15" spans="1:31" x14ac:dyDescent="0.25">
      <c r="A15" s="2">
        <v>13</v>
      </c>
      <c r="B15" s="5">
        <v>0.49968883101851852</v>
      </c>
      <c r="C15" s="2">
        <v>59</v>
      </c>
      <c r="D15" s="2">
        <v>0</v>
      </c>
      <c r="E15" s="2">
        <v>50</v>
      </c>
      <c r="F15" s="2">
        <v>6</v>
      </c>
      <c r="G15" s="2" t="s">
        <v>44</v>
      </c>
      <c r="H15" s="2">
        <v>49.07</v>
      </c>
      <c r="I15" s="2">
        <v>98</v>
      </c>
      <c r="J15" s="2">
        <v>0.15</v>
      </c>
      <c r="K15" s="2">
        <v>13</v>
      </c>
      <c r="L15" s="5">
        <v>0.49968883101851852</v>
      </c>
      <c r="M15" s="2">
        <v>59</v>
      </c>
      <c r="N15" s="2" t="s">
        <v>44</v>
      </c>
      <c r="O15" s="2">
        <v>9005</v>
      </c>
      <c r="Q15" s="2">
        <v>0.4</v>
      </c>
      <c r="R15" s="2">
        <v>0.5</v>
      </c>
      <c r="S15" s="2">
        <v>9005</v>
      </c>
      <c r="T15" s="2">
        <v>0.4</v>
      </c>
      <c r="V15" s="2">
        <v>0.5</v>
      </c>
      <c r="W15" s="2">
        <f t="shared" si="0"/>
        <v>0.74</v>
      </c>
      <c r="X15" s="2" t="s">
        <v>49</v>
      </c>
      <c r="Y15" s="2">
        <f>MAX(J3:J42)</f>
        <v>0.26</v>
      </c>
      <c r="Z15" s="2">
        <f t="shared" si="1"/>
        <v>0.78</v>
      </c>
      <c r="AA15" s="2">
        <f t="shared" si="2"/>
        <v>0.82257974809765733</v>
      </c>
      <c r="AB15" s="2">
        <f t="shared" si="3"/>
        <v>3.5191504785490686</v>
      </c>
      <c r="AC15" s="2">
        <f t="shared" si="4"/>
        <v>0.39</v>
      </c>
      <c r="AD15" s="2">
        <f t="shared" si="5"/>
        <v>-0.10934385520526782</v>
      </c>
      <c r="AE15" s="2">
        <f t="shared" si="6"/>
        <v>2.611383129340787</v>
      </c>
    </row>
    <row r="16" spans="1:31" x14ac:dyDescent="0.25">
      <c r="A16" s="2">
        <v>16</v>
      </c>
      <c r="B16" s="5">
        <v>0.50107857638888886</v>
      </c>
      <c r="C16" s="2">
        <v>2278</v>
      </c>
      <c r="D16" s="2">
        <v>0</v>
      </c>
      <c r="E16" s="2">
        <v>2268</v>
      </c>
      <c r="F16" s="2">
        <v>5</v>
      </c>
      <c r="G16" s="2" t="s">
        <v>44</v>
      </c>
      <c r="H16" s="2">
        <v>48.58</v>
      </c>
      <c r="I16" s="2">
        <v>97</v>
      </c>
      <c r="J16" s="2">
        <v>0.15</v>
      </c>
      <c r="K16" s="2">
        <v>16</v>
      </c>
      <c r="L16" s="5">
        <v>0.50107857638888886</v>
      </c>
      <c r="M16" s="2">
        <v>2278</v>
      </c>
      <c r="N16" s="2" t="s">
        <v>44</v>
      </c>
      <c r="O16" s="2">
        <v>9005</v>
      </c>
      <c r="Q16" s="2">
        <v>0.4</v>
      </c>
      <c r="R16" s="2">
        <v>0.5</v>
      </c>
      <c r="S16" s="2">
        <v>9005</v>
      </c>
      <c r="T16" s="2">
        <v>0.4</v>
      </c>
      <c r="V16" s="2">
        <v>0.5</v>
      </c>
      <c r="W16" s="2">
        <f t="shared" si="0"/>
        <v>0.69</v>
      </c>
      <c r="X16" s="2" t="s">
        <v>20</v>
      </c>
      <c r="Y16" s="2">
        <f>-MIN(AD3:AD42)</f>
        <v>1.7207269845460551</v>
      </c>
      <c r="Z16" s="2">
        <f t="shared" si="1"/>
        <v>0.67</v>
      </c>
      <c r="AA16" s="2">
        <f t="shared" si="2"/>
        <v>0.46270110830493322</v>
      </c>
      <c r="AB16" s="2">
        <f t="shared" si="3"/>
        <v>3.1592718387563448</v>
      </c>
      <c r="AC16" s="2">
        <f t="shared" si="4"/>
        <v>0.39</v>
      </c>
      <c r="AD16" s="2">
        <f t="shared" si="5"/>
        <v>-0.10934385520526782</v>
      </c>
      <c r="AE16" s="2">
        <f t="shared" si="6"/>
        <v>2.611383129340787</v>
      </c>
    </row>
    <row r="17" spans="1:31" x14ac:dyDescent="0.25">
      <c r="A17" s="2">
        <v>19</v>
      </c>
      <c r="B17" s="5">
        <v>0.50246832175925926</v>
      </c>
      <c r="C17" s="2">
        <v>11509</v>
      </c>
      <c r="D17" s="2">
        <v>0</v>
      </c>
      <c r="E17" s="2">
        <v>11501</v>
      </c>
      <c r="F17" s="2">
        <v>5</v>
      </c>
      <c r="G17" s="2" t="s">
        <v>44</v>
      </c>
      <c r="H17" s="2">
        <v>48.56</v>
      </c>
      <c r="I17" s="2">
        <v>97</v>
      </c>
      <c r="J17" s="2">
        <v>0.12</v>
      </c>
      <c r="K17" s="2">
        <v>19</v>
      </c>
      <c r="L17" s="5">
        <v>0.50246832175925926</v>
      </c>
      <c r="M17" s="2">
        <v>11509</v>
      </c>
      <c r="N17" s="2" t="s">
        <v>44</v>
      </c>
      <c r="O17" s="2">
        <v>9005</v>
      </c>
      <c r="Q17" s="2">
        <v>0.4</v>
      </c>
      <c r="R17" s="2">
        <v>0.5</v>
      </c>
      <c r="S17" s="2">
        <v>9005</v>
      </c>
      <c r="T17" s="2">
        <v>0.4</v>
      </c>
      <c r="V17" s="2">
        <v>0.5</v>
      </c>
      <c r="W17" s="2">
        <f t="shared" si="0"/>
        <v>0.53</v>
      </c>
      <c r="Z17" s="2">
        <f t="shared" si="1"/>
        <v>0.67</v>
      </c>
      <c r="AA17" s="2">
        <f t="shared" si="2"/>
        <v>0.46270110830493322</v>
      </c>
      <c r="AB17" s="2">
        <f t="shared" si="3"/>
        <v>3.1592718387563448</v>
      </c>
      <c r="AC17" s="2">
        <f t="shared" si="4"/>
        <v>0.22</v>
      </c>
      <c r="AD17" s="2">
        <f t="shared" si="5"/>
        <v>-0.7999366249227482</v>
      </c>
      <c r="AE17" s="2">
        <f t="shared" si="6"/>
        <v>1.9207903596233069</v>
      </c>
    </row>
    <row r="18" spans="1:31" x14ac:dyDescent="0.25">
      <c r="A18" s="2">
        <v>20</v>
      </c>
      <c r="B18" s="5">
        <v>0.5029315509259259</v>
      </c>
      <c r="C18" s="2">
        <v>2967</v>
      </c>
      <c r="D18" s="2">
        <v>0</v>
      </c>
      <c r="E18" s="2">
        <v>2960</v>
      </c>
      <c r="F18" s="2">
        <v>4</v>
      </c>
      <c r="G18" s="2" t="s">
        <v>44</v>
      </c>
      <c r="H18" s="2">
        <v>48.56</v>
      </c>
      <c r="I18" s="2">
        <v>97</v>
      </c>
      <c r="J18" s="2">
        <v>0.12</v>
      </c>
      <c r="K18" s="2">
        <v>20</v>
      </c>
      <c r="L18" s="5">
        <v>0.5029315509259259</v>
      </c>
      <c r="M18" s="2">
        <v>2967</v>
      </c>
      <c r="N18" s="2" t="s">
        <v>44</v>
      </c>
      <c r="O18" s="2">
        <v>9005</v>
      </c>
      <c r="Q18" s="2">
        <v>0.4</v>
      </c>
      <c r="R18" s="2">
        <v>0.5</v>
      </c>
      <c r="S18" s="2">
        <v>9005</v>
      </c>
      <c r="T18" s="2">
        <v>0.4</v>
      </c>
      <c r="V18" s="2">
        <v>0.5</v>
      </c>
      <c r="W18" s="2">
        <f t="shared" si="0"/>
        <v>0.53</v>
      </c>
      <c r="Z18" s="2">
        <f t="shared" si="1"/>
        <v>0.67</v>
      </c>
      <c r="AA18" s="2">
        <f t="shared" si="2"/>
        <v>0.46270110830493322</v>
      </c>
      <c r="AB18" s="2">
        <f t="shared" si="3"/>
        <v>3.1592718387563448</v>
      </c>
      <c r="AC18" s="2">
        <f t="shared" si="4"/>
        <v>0.22</v>
      </c>
      <c r="AD18" s="2">
        <f t="shared" si="5"/>
        <v>-0.7999366249227482</v>
      </c>
      <c r="AE18" s="2">
        <f t="shared" si="6"/>
        <v>1.9207903596233069</v>
      </c>
    </row>
    <row r="19" spans="1:31" x14ac:dyDescent="0.25">
      <c r="A19" s="2">
        <v>21</v>
      </c>
      <c r="B19" s="5">
        <v>0.50339478009259253</v>
      </c>
      <c r="C19" s="2">
        <v>7942</v>
      </c>
      <c r="D19" s="2">
        <v>0</v>
      </c>
      <c r="E19" s="2">
        <v>7933</v>
      </c>
      <c r="F19" s="2">
        <v>4</v>
      </c>
      <c r="G19" s="2" t="s">
        <v>44</v>
      </c>
      <c r="H19" s="2">
        <v>48.56</v>
      </c>
      <c r="I19" s="2">
        <v>97</v>
      </c>
      <c r="J19" s="2">
        <v>0.12</v>
      </c>
      <c r="K19" s="2">
        <v>21</v>
      </c>
      <c r="L19" s="5">
        <v>0.50339478009259253</v>
      </c>
      <c r="M19" s="2">
        <v>7942</v>
      </c>
      <c r="N19" s="2" t="s">
        <v>44</v>
      </c>
      <c r="O19" s="2">
        <v>9005</v>
      </c>
      <c r="Q19" s="2">
        <v>0.4</v>
      </c>
      <c r="R19" s="2">
        <v>0.5</v>
      </c>
      <c r="S19" s="2">
        <v>9005</v>
      </c>
      <c r="T19" s="2">
        <v>0.4</v>
      </c>
      <c r="V19" s="2">
        <v>0.5</v>
      </c>
      <c r="W19" s="2">
        <f t="shared" si="0"/>
        <v>0.53</v>
      </c>
      <c r="Z19" s="2">
        <f t="shared" si="1"/>
        <v>0.67</v>
      </c>
      <c r="AA19" s="2">
        <f t="shared" si="2"/>
        <v>0.46270110830493322</v>
      </c>
      <c r="AB19" s="2">
        <f t="shared" si="3"/>
        <v>3.1592718387563448</v>
      </c>
      <c r="AC19" s="2">
        <f t="shared" si="4"/>
        <v>0.22</v>
      </c>
      <c r="AD19" s="2">
        <f t="shared" si="5"/>
        <v>-0.7999366249227482</v>
      </c>
      <c r="AE19" s="2">
        <f t="shared" si="6"/>
        <v>1.9207903596233069</v>
      </c>
    </row>
    <row r="20" spans="1:31" x14ac:dyDescent="0.25">
      <c r="A20" s="2">
        <v>22</v>
      </c>
      <c r="B20" s="5">
        <v>0.50385800925925928</v>
      </c>
      <c r="C20" s="2">
        <v>50</v>
      </c>
      <c r="D20" s="2">
        <v>0</v>
      </c>
      <c r="E20" s="2">
        <v>42</v>
      </c>
      <c r="F20" s="2">
        <v>4</v>
      </c>
      <c r="G20" s="2" t="s">
        <v>44</v>
      </c>
      <c r="H20" s="2">
        <v>48.56</v>
      </c>
      <c r="I20" s="2">
        <v>97</v>
      </c>
      <c r="J20" s="2">
        <v>0.12</v>
      </c>
      <c r="K20" s="2">
        <v>22</v>
      </c>
      <c r="L20" s="5">
        <v>0.50385800925925928</v>
      </c>
      <c r="M20" s="2">
        <v>50</v>
      </c>
      <c r="N20" s="2" t="s">
        <v>44</v>
      </c>
      <c r="O20" s="2">
        <v>9005</v>
      </c>
      <c r="Q20" s="2">
        <v>0.4</v>
      </c>
      <c r="R20" s="2">
        <v>0.5</v>
      </c>
      <c r="S20" s="2">
        <v>9005</v>
      </c>
      <c r="T20" s="2">
        <v>0.4</v>
      </c>
      <c r="V20" s="2">
        <v>0.5</v>
      </c>
      <c r="W20" s="2">
        <f t="shared" si="0"/>
        <v>0.53</v>
      </c>
      <c r="Z20" s="2">
        <f t="shared" si="1"/>
        <v>0.67</v>
      </c>
      <c r="AA20" s="2">
        <f t="shared" si="2"/>
        <v>0.46270110830493322</v>
      </c>
      <c r="AB20" s="2">
        <f t="shared" si="3"/>
        <v>3.1592718387563448</v>
      </c>
      <c r="AC20" s="2">
        <f t="shared" si="4"/>
        <v>0.22</v>
      </c>
      <c r="AD20" s="2">
        <f t="shared" si="5"/>
        <v>-0.7999366249227482</v>
      </c>
      <c r="AE20" s="2">
        <f t="shared" si="6"/>
        <v>1.9207903596233069</v>
      </c>
    </row>
    <row r="21" spans="1:31" x14ac:dyDescent="0.25">
      <c r="A21" s="2">
        <v>25</v>
      </c>
      <c r="B21" s="5">
        <v>0.50524770833333332</v>
      </c>
      <c r="C21" s="2">
        <v>2740</v>
      </c>
      <c r="D21" s="2">
        <v>0</v>
      </c>
      <c r="E21" s="2">
        <v>2732</v>
      </c>
      <c r="F21" s="2">
        <v>5</v>
      </c>
      <c r="G21" s="2" t="s">
        <v>44</v>
      </c>
      <c r="H21" s="2">
        <v>48.09</v>
      </c>
      <c r="I21" s="2">
        <v>96</v>
      </c>
      <c r="J21" s="2">
        <v>0.18</v>
      </c>
      <c r="K21" s="2">
        <v>25</v>
      </c>
      <c r="L21" s="5">
        <v>0.50524770833333332</v>
      </c>
      <c r="M21" s="2">
        <v>2740</v>
      </c>
      <c r="N21" s="2" t="s">
        <v>44</v>
      </c>
      <c r="O21" s="2">
        <v>9005</v>
      </c>
      <c r="Q21" s="2">
        <v>0.4</v>
      </c>
      <c r="R21" s="2">
        <v>0.5</v>
      </c>
      <c r="S21" s="2">
        <v>9005</v>
      </c>
      <c r="T21" s="2">
        <v>0.4</v>
      </c>
      <c r="V21" s="2">
        <v>0.5</v>
      </c>
      <c r="W21" s="2">
        <f t="shared" si="0"/>
        <v>0.78</v>
      </c>
      <c r="Z21" s="2">
        <f t="shared" si="1"/>
        <v>0.56000000000000005</v>
      </c>
      <c r="AA21" s="2">
        <f t="shared" si="2"/>
        <v>0.10282246851220908</v>
      </c>
      <c r="AB21" s="2">
        <f t="shared" si="3"/>
        <v>2.7993931989636205</v>
      </c>
      <c r="AC21" s="2">
        <f t="shared" si="4"/>
        <v>0.56000000000000005</v>
      </c>
      <c r="AD21" s="2">
        <f t="shared" si="5"/>
        <v>0.5812489145122125</v>
      </c>
      <c r="AE21" s="2">
        <f t="shared" si="6"/>
        <v>3.3019758990582675</v>
      </c>
    </row>
    <row r="22" spans="1:31" x14ac:dyDescent="0.25">
      <c r="A22" s="2">
        <v>26</v>
      </c>
      <c r="B22" s="5">
        <v>0.5057109490740741</v>
      </c>
      <c r="C22" s="2">
        <v>7225</v>
      </c>
      <c r="D22" s="2">
        <v>0</v>
      </c>
      <c r="E22" s="2">
        <v>7216</v>
      </c>
      <c r="F22" s="2">
        <v>5</v>
      </c>
      <c r="G22" s="2" t="s">
        <v>44</v>
      </c>
      <c r="H22" s="2">
        <v>48.08</v>
      </c>
      <c r="I22" s="2">
        <v>96</v>
      </c>
      <c r="J22" s="2">
        <v>0.16</v>
      </c>
      <c r="K22" s="2">
        <v>26</v>
      </c>
      <c r="L22" s="5">
        <v>0.5057109490740741</v>
      </c>
      <c r="M22" s="2">
        <v>7225</v>
      </c>
      <c r="N22" s="2" t="s">
        <v>44</v>
      </c>
      <c r="O22" s="2">
        <v>9005</v>
      </c>
      <c r="Q22" s="2">
        <v>0.4</v>
      </c>
      <c r="R22" s="2">
        <v>0.5</v>
      </c>
      <c r="S22" s="2">
        <v>9005</v>
      </c>
      <c r="T22" s="2">
        <v>0.4</v>
      </c>
      <c r="V22" s="2">
        <v>0.5</v>
      </c>
      <c r="W22" s="2">
        <f t="shared" si="0"/>
        <v>0.68</v>
      </c>
      <c r="Z22" s="2">
        <f t="shared" si="1"/>
        <v>0.56000000000000005</v>
      </c>
      <c r="AA22" s="2">
        <f t="shared" si="2"/>
        <v>0.10282246851220908</v>
      </c>
      <c r="AB22" s="2">
        <f t="shared" si="3"/>
        <v>2.7993931989636205</v>
      </c>
      <c r="AC22" s="2">
        <f t="shared" si="4"/>
        <v>0.44</v>
      </c>
      <c r="AD22" s="2">
        <f t="shared" si="5"/>
        <v>0.12085373470055917</v>
      </c>
      <c r="AE22" s="2">
        <f t="shared" si="6"/>
        <v>2.8415807192466143</v>
      </c>
    </row>
    <row r="23" spans="1:31" x14ac:dyDescent="0.25">
      <c r="A23" s="2">
        <v>27</v>
      </c>
      <c r="B23" s="5">
        <v>0.50617417824074074</v>
      </c>
      <c r="C23" s="2">
        <v>6475</v>
      </c>
      <c r="D23" s="2">
        <v>0</v>
      </c>
      <c r="E23" s="2">
        <v>6466</v>
      </c>
      <c r="F23" s="2">
        <v>5</v>
      </c>
      <c r="G23" s="2" t="s">
        <v>44</v>
      </c>
      <c r="H23" s="2">
        <v>48.07</v>
      </c>
      <c r="I23" s="2">
        <v>96</v>
      </c>
      <c r="J23" s="2">
        <v>0.14000000000000001</v>
      </c>
      <c r="K23" s="2">
        <v>27</v>
      </c>
      <c r="L23" s="5">
        <v>0.50617417824074074</v>
      </c>
      <c r="M23" s="2">
        <v>6475</v>
      </c>
      <c r="N23" s="2" t="s">
        <v>44</v>
      </c>
      <c r="O23" s="2">
        <v>9005</v>
      </c>
      <c r="Q23" s="2">
        <v>0.4</v>
      </c>
      <c r="R23" s="2">
        <v>0.5</v>
      </c>
      <c r="S23" s="2">
        <v>9005</v>
      </c>
      <c r="T23" s="2">
        <v>0.4</v>
      </c>
      <c r="V23" s="2">
        <v>0.5</v>
      </c>
      <c r="W23" s="2">
        <f t="shared" si="0"/>
        <v>0.57999999999999996</v>
      </c>
      <c r="Z23" s="2">
        <f t="shared" si="1"/>
        <v>0.56000000000000005</v>
      </c>
      <c r="AA23" s="2">
        <f t="shared" si="2"/>
        <v>0.10282246851220908</v>
      </c>
      <c r="AB23" s="2">
        <f t="shared" si="3"/>
        <v>2.7993931989636205</v>
      </c>
      <c r="AC23" s="2">
        <f t="shared" si="4"/>
        <v>0.33</v>
      </c>
      <c r="AD23" s="2">
        <f t="shared" si="5"/>
        <v>-0.33954144511109419</v>
      </c>
      <c r="AE23" s="2">
        <f t="shared" si="6"/>
        <v>2.381185539434961</v>
      </c>
    </row>
    <row r="24" spans="1:31" x14ac:dyDescent="0.25">
      <c r="A24" s="2">
        <v>28</v>
      </c>
      <c r="B24" s="5">
        <v>0.50663739583333334</v>
      </c>
      <c r="C24" s="2">
        <v>51</v>
      </c>
      <c r="D24" s="2">
        <v>0</v>
      </c>
      <c r="E24" s="2">
        <v>42</v>
      </c>
      <c r="F24" s="2">
        <v>5</v>
      </c>
      <c r="G24" s="2" t="s">
        <v>44</v>
      </c>
      <c r="H24" s="2">
        <v>48.07</v>
      </c>
      <c r="I24" s="2">
        <v>96</v>
      </c>
      <c r="J24" s="2">
        <v>0.14000000000000001</v>
      </c>
      <c r="K24" s="2">
        <v>28</v>
      </c>
      <c r="L24" s="5">
        <v>0.50663739583333334</v>
      </c>
      <c r="M24" s="2">
        <v>51</v>
      </c>
      <c r="N24" s="2" t="s">
        <v>44</v>
      </c>
      <c r="O24" s="2">
        <v>9005</v>
      </c>
      <c r="Q24" s="2">
        <v>0.4</v>
      </c>
      <c r="R24" s="2">
        <v>0.5</v>
      </c>
      <c r="S24" s="2">
        <v>9005</v>
      </c>
      <c r="T24" s="2">
        <v>0.4</v>
      </c>
      <c r="V24" s="2">
        <v>0.5</v>
      </c>
      <c r="W24" s="2">
        <f t="shared" si="0"/>
        <v>0.57999999999999996</v>
      </c>
      <c r="Z24" s="2">
        <f t="shared" si="1"/>
        <v>0.56000000000000005</v>
      </c>
      <c r="AA24" s="2">
        <f t="shared" si="2"/>
        <v>0.10282246851220908</v>
      </c>
      <c r="AB24" s="2">
        <f t="shared" si="3"/>
        <v>2.7993931989636205</v>
      </c>
      <c r="AC24" s="2">
        <f t="shared" si="4"/>
        <v>0.33</v>
      </c>
      <c r="AD24" s="2">
        <f t="shared" si="5"/>
        <v>-0.33954144511109419</v>
      </c>
      <c r="AE24" s="2">
        <f t="shared" si="6"/>
        <v>2.381185539434961</v>
      </c>
    </row>
    <row r="25" spans="1:31" x14ac:dyDescent="0.25">
      <c r="A25" s="2">
        <v>29</v>
      </c>
      <c r="B25" s="5">
        <v>0.50710062499999997</v>
      </c>
      <c r="C25" s="2">
        <v>5311</v>
      </c>
      <c r="D25" s="2">
        <v>0</v>
      </c>
      <c r="E25" s="2">
        <v>5304</v>
      </c>
      <c r="F25" s="2">
        <v>5</v>
      </c>
      <c r="G25" s="2" t="s">
        <v>44</v>
      </c>
      <c r="H25" s="2">
        <v>47.57</v>
      </c>
      <c r="I25" s="2">
        <v>95</v>
      </c>
      <c r="J25" s="2">
        <v>0.14000000000000001</v>
      </c>
      <c r="K25" s="2">
        <v>29</v>
      </c>
      <c r="L25" s="5">
        <v>0.50710062499999997</v>
      </c>
      <c r="M25" s="2">
        <v>5311</v>
      </c>
      <c r="N25" s="2" t="s">
        <v>44</v>
      </c>
      <c r="O25" s="2">
        <v>9005</v>
      </c>
      <c r="Q25" s="2">
        <v>0.4</v>
      </c>
      <c r="R25" s="2">
        <v>0.5</v>
      </c>
      <c r="S25" s="2">
        <v>9005</v>
      </c>
      <c r="T25" s="2">
        <v>0.4</v>
      </c>
      <c r="V25" s="2">
        <v>0.5</v>
      </c>
      <c r="W25" s="2">
        <f t="shared" si="0"/>
        <v>0.52</v>
      </c>
      <c r="Z25" s="2">
        <f t="shared" si="1"/>
        <v>0.44</v>
      </c>
      <c r="AA25" s="2">
        <f t="shared" si="2"/>
        <v>-0.25705617128051506</v>
      </c>
      <c r="AB25" s="2">
        <f t="shared" si="3"/>
        <v>2.4395145591708962</v>
      </c>
      <c r="AC25" s="2">
        <f t="shared" si="4"/>
        <v>0.33</v>
      </c>
      <c r="AD25" s="2">
        <f t="shared" si="5"/>
        <v>-0.33954144511109419</v>
      </c>
      <c r="AE25" s="2">
        <f t="shared" si="6"/>
        <v>2.381185539434961</v>
      </c>
    </row>
    <row r="26" spans="1:31" x14ac:dyDescent="0.25">
      <c r="A26" s="2">
        <v>30</v>
      </c>
      <c r="B26" s="5">
        <v>0.50756386574074075</v>
      </c>
      <c r="C26" s="2">
        <v>4041</v>
      </c>
      <c r="D26" s="2">
        <v>0</v>
      </c>
      <c r="E26" s="2">
        <v>4031</v>
      </c>
      <c r="F26" s="2">
        <v>6</v>
      </c>
      <c r="G26" s="2" t="s">
        <v>44</v>
      </c>
      <c r="H26" s="2">
        <v>47.58</v>
      </c>
      <c r="I26" s="2">
        <v>95</v>
      </c>
      <c r="J26" s="2">
        <v>0.17</v>
      </c>
      <c r="K26" s="2">
        <v>30</v>
      </c>
      <c r="L26" s="5">
        <v>0.50756386574074075</v>
      </c>
      <c r="M26" s="2">
        <v>4041</v>
      </c>
      <c r="N26" s="2" t="s">
        <v>44</v>
      </c>
      <c r="O26" s="2">
        <v>9005</v>
      </c>
      <c r="Q26" s="2">
        <v>0.4</v>
      </c>
      <c r="R26" s="2">
        <v>0.5</v>
      </c>
      <c r="S26" s="2">
        <v>9005</v>
      </c>
      <c r="T26" s="2">
        <v>0.4</v>
      </c>
      <c r="V26" s="2">
        <v>0.5</v>
      </c>
      <c r="W26" s="2">
        <f t="shared" si="0"/>
        <v>0.67</v>
      </c>
      <c r="Z26" s="2">
        <f t="shared" si="1"/>
        <v>0.44</v>
      </c>
      <c r="AA26" s="2">
        <f t="shared" si="2"/>
        <v>-0.25705617128051506</v>
      </c>
      <c r="AB26" s="2">
        <f t="shared" si="3"/>
        <v>2.4395145591708962</v>
      </c>
      <c r="AC26" s="2">
        <f t="shared" si="4"/>
        <v>0.5</v>
      </c>
      <c r="AD26" s="2">
        <f t="shared" si="5"/>
        <v>0.35105132460638616</v>
      </c>
      <c r="AE26" s="2">
        <f t="shared" si="6"/>
        <v>3.0717783091524411</v>
      </c>
    </row>
    <row r="27" spans="1:31" x14ac:dyDescent="0.25">
      <c r="A27" s="2">
        <v>31</v>
      </c>
      <c r="B27" s="5">
        <v>0.50802712962962959</v>
      </c>
      <c r="C27" s="2">
        <v>49</v>
      </c>
      <c r="D27" s="2">
        <v>0</v>
      </c>
      <c r="E27" s="2">
        <v>42</v>
      </c>
      <c r="F27" s="2">
        <v>4</v>
      </c>
      <c r="G27" s="2" t="s">
        <v>44</v>
      </c>
      <c r="H27" s="2">
        <v>47.58</v>
      </c>
      <c r="I27" s="2">
        <v>95</v>
      </c>
      <c r="J27" s="2">
        <v>0.17</v>
      </c>
      <c r="K27" s="2">
        <v>31</v>
      </c>
      <c r="L27" s="5">
        <v>0.50802712962962959</v>
      </c>
      <c r="M27" s="2">
        <v>49</v>
      </c>
      <c r="N27" s="2" t="s">
        <v>44</v>
      </c>
      <c r="O27" s="2">
        <v>9005</v>
      </c>
      <c r="Q27" s="2">
        <v>0.4</v>
      </c>
      <c r="R27" s="2">
        <v>0.5</v>
      </c>
      <c r="S27" s="2">
        <v>9005</v>
      </c>
      <c r="T27" s="2">
        <v>0.4</v>
      </c>
      <c r="V27" s="2">
        <v>0.5</v>
      </c>
      <c r="W27" s="2">
        <f t="shared" si="0"/>
        <v>0.67</v>
      </c>
      <c r="Z27" s="2">
        <f t="shared" si="1"/>
        <v>0.44</v>
      </c>
      <c r="AA27" s="2">
        <f t="shared" si="2"/>
        <v>-0.25705617128051506</v>
      </c>
      <c r="AB27" s="2">
        <f t="shared" si="3"/>
        <v>2.4395145591708962</v>
      </c>
      <c r="AC27" s="2">
        <f t="shared" si="4"/>
        <v>0.5</v>
      </c>
      <c r="AD27" s="2">
        <f t="shared" si="5"/>
        <v>0.35105132460638616</v>
      </c>
      <c r="AE27" s="2">
        <f t="shared" si="6"/>
        <v>3.0717783091524411</v>
      </c>
    </row>
    <row r="28" spans="1:31" x14ac:dyDescent="0.25">
      <c r="A28" s="2">
        <v>32</v>
      </c>
      <c r="B28" s="5">
        <v>0.50849035879629623</v>
      </c>
      <c r="C28" s="2">
        <v>1962</v>
      </c>
      <c r="D28" s="2">
        <v>1</v>
      </c>
      <c r="E28" s="2">
        <v>1954</v>
      </c>
      <c r="F28" s="2">
        <v>5</v>
      </c>
      <c r="G28" s="2" t="s">
        <v>44</v>
      </c>
      <c r="H28" s="2">
        <v>47.6</v>
      </c>
      <c r="I28" s="2">
        <v>95</v>
      </c>
      <c r="J28" s="2">
        <v>0.19</v>
      </c>
      <c r="K28" s="2">
        <v>32</v>
      </c>
      <c r="L28" s="5">
        <v>0.50849035879629623</v>
      </c>
      <c r="M28" s="2">
        <v>1962</v>
      </c>
      <c r="N28" s="2" t="s">
        <v>44</v>
      </c>
      <c r="O28" s="2">
        <v>9005</v>
      </c>
      <c r="Q28" s="2">
        <v>0.4</v>
      </c>
      <c r="R28" s="2">
        <v>0.5</v>
      </c>
      <c r="S28" s="2">
        <v>9005</v>
      </c>
      <c r="T28" s="2">
        <v>0.4</v>
      </c>
      <c r="V28" s="2">
        <v>0.5</v>
      </c>
      <c r="W28" s="2">
        <f t="shared" si="0"/>
        <v>0.77</v>
      </c>
      <c r="Z28" s="2">
        <f t="shared" si="1"/>
        <v>0.44</v>
      </c>
      <c r="AA28" s="2">
        <f t="shared" si="2"/>
        <v>-0.25705617128051506</v>
      </c>
      <c r="AB28" s="2">
        <f t="shared" si="3"/>
        <v>2.4395145591708962</v>
      </c>
      <c r="AC28" s="2">
        <f t="shared" si="4"/>
        <v>0.61</v>
      </c>
      <c r="AD28" s="2">
        <f t="shared" si="5"/>
        <v>0.81144650441803956</v>
      </c>
      <c r="AE28" s="2">
        <f t="shared" si="6"/>
        <v>3.5321734889640948</v>
      </c>
    </row>
    <row r="29" spans="1:31" x14ac:dyDescent="0.25">
      <c r="A29" s="2">
        <v>34</v>
      </c>
      <c r="B29" s="5">
        <v>0.50941682870370364</v>
      </c>
      <c r="C29" s="2">
        <v>3295</v>
      </c>
      <c r="D29" s="2">
        <v>0</v>
      </c>
      <c r="E29" s="2">
        <v>3276</v>
      </c>
      <c r="F29" s="2">
        <v>16</v>
      </c>
      <c r="G29" s="2" t="s">
        <v>44</v>
      </c>
      <c r="H29" s="2">
        <v>47.57</v>
      </c>
      <c r="I29" s="2">
        <v>95</v>
      </c>
      <c r="J29" s="2">
        <v>0.13</v>
      </c>
      <c r="K29" s="2">
        <v>34</v>
      </c>
      <c r="L29" s="5">
        <v>0.50941682870370364</v>
      </c>
      <c r="M29" s="2">
        <v>3295</v>
      </c>
      <c r="N29" s="2" t="s">
        <v>44</v>
      </c>
      <c r="O29" s="2">
        <v>9005</v>
      </c>
      <c r="Q29" s="2">
        <v>0.4</v>
      </c>
      <c r="R29" s="2">
        <v>0.5</v>
      </c>
      <c r="S29" s="2">
        <v>9005</v>
      </c>
      <c r="T29" s="2">
        <v>0.4</v>
      </c>
      <c r="V29" s="2">
        <v>0.5</v>
      </c>
      <c r="W29" s="2">
        <f t="shared" si="0"/>
        <v>0.47</v>
      </c>
      <c r="Z29" s="2">
        <f t="shared" si="1"/>
        <v>0.44</v>
      </c>
      <c r="AA29" s="2">
        <f t="shared" si="2"/>
        <v>-0.25705617128051506</v>
      </c>
      <c r="AB29" s="2">
        <f t="shared" si="3"/>
        <v>2.4395145591708962</v>
      </c>
      <c r="AC29" s="2">
        <f t="shared" si="4"/>
        <v>0.28000000000000003</v>
      </c>
      <c r="AD29" s="2">
        <f t="shared" si="5"/>
        <v>-0.56973903501692114</v>
      </c>
      <c r="AE29" s="2">
        <f t="shared" si="6"/>
        <v>2.1509879495291342</v>
      </c>
    </row>
    <row r="30" spans="1:31" x14ac:dyDescent="0.25">
      <c r="A30" s="2">
        <v>37</v>
      </c>
      <c r="B30" s="5">
        <v>0.51080658564814818</v>
      </c>
      <c r="C30" s="2">
        <v>7145</v>
      </c>
      <c r="D30" s="2">
        <v>1</v>
      </c>
      <c r="E30" s="2">
        <v>7137</v>
      </c>
      <c r="F30" s="2">
        <v>4</v>
      </c>
      <c r="G30" s="2" t="s">
        <v>44</v>
      </c>
      <c r="H30" s="2">
        <v>47.12</v>
      </c>
      <c r="I30" s="2">
        <v>94</v>
      </c>
      <c r="J30" s="2">
        <v>0.25</v>
      </c>
      <c r="K30" s="2">
        <v>37</v>
      </c>
      <c r="L30" s="5">
        <v>0.51080658564814818</v>
      </c>
      <c r="M30" s="2">
        <v>7145</v>
      </c>
      <c r="N30" s="2" t="s">
        <v>44</v>
      </c>
      <c r="O30" s="2">
        <v>9005</v>
      </c>
      <c r="Q30" s="2">
        <v>0.4</v>
      </c>
      <c r="R30" s="2">
        <v>0.5</v>
      </c>
      <c r="S30" s="2">
        <v>9005</v>
      </c>
      <c r="T30" s="2">
        <v>0.4</v>
      </c>
      <c r="V30" s="2">
        <v>0.5</v>
      </c>
      <c r="W30" s="2">
        <f t="shared" si="0"/>
        <v>1.01</v>
      </c>
      <c r="Z30" s="2">
        <f t="shared" si="1"/>
        <v>0.33</v>
      </c>
      <c r="AA30" s="2">
        <f t="shared" si="2"/>
        <v>-0.61693481107323911</v>
      </c>
      <c r="AB30" s="2">
        <f t="shared" si="3"/>
        <v>2.0796359193781724</v>
      </c>
      <c r="AC30" s="2">
        <f t="shared" si="4"/>
        <v>0.94</v>
      </c>
      <c r="AD30" s="2">
        <f t="shared" si="5"/>
        <v>2.192632043853</v>
      </c>
      <c r="AE30" s="2">
        <f t="shared" si="6"/>
        <v>4.9133590283990554</v>
      </c>
    </row>
    <row r="31" spans="1:31" x14ac:dyDescent="0.25">
      <c r="A31" s="2">
        <v>38</v>
      </c>
      <c r="B31" s="5">
        <v>0.51127001157407415</v>
      </c>
      <c r="C31" s="2">
        <v>7130</v>
      </c>
      <c r="D31" s="2">
        <v>0</v>
      </c>
      <c r="E31" s="2">
        <v>7122</v>
      </c>
      <c r="F31" s="2">
        <v>5</v>
      </c>
      <c r="G31" s="2" t="s">
        <v>44</v>
      </c>
      <c r="H31" s="2">
        <v>47.12</v>
      </c>
      <c r="I31" s="2">
        <v>94</v>
      </c>
      <c r="J31" s="2">
        <v>0.25</v>
      </c>
      <c r="K31" s="2">
        <v>38</v>
      </c>
      <c r="L31" s="5">
        <v>0.51127001157407415</v>
      </c>
      <c r="M31" s="2">
        <v>7130</v>
      </c>
      <c r="N31" s="2" t="s">
        <v>44</v>
      </c>
      <c r="O31" s="2">
        <v>9005</v>
      </c>
      <c r="Q31" s="2">
        <v>0.4</v>
      </c>
      <c r="R31" s="2">
        <v>0.5</v>
      </c>
      <c r="S31" s="2">
        <v>9005</v>
      </c>
      <c r="T31" s="2">
        <v>0.4</v>
      </c>
      <c r="V31" s="2">
        <v>0.5</v>
      </c>
      <c r="W31" s="2">
        <f t="shared" si="0"/>
        <v>1.01</v>
      </c>
      <c r="Z31" s="2">
        <f t="shared" si="1"/>
        <v>0.33</v>
      </c>
      <c r="AA31" s="2">
        <f t="shared" si="2"/>
        <v>-0.61693481107323911</v>
      </c>
      <c r="AB31" s="2">
        <f t="shared" si="3"/>
        <v>2.0796359193781724</v>
      </c>
      <c r="AC31" s="2">
        <f t="shared" si="4"/>
        <v>0.94</v>
      </c>
      <c r="AD31" s="2">
        <f t="shared" si="5"/>
        <v>2.192632043853</v>
      </c>
      <c r="AE31" s="2">
        <f t="shared" si="6"/>
        <v>4.9133590283990554</v>
      </c>
    </row>
    <row r="32" spans="1:31" x14ac:dyDescent="0.25">
      <c r="A32" s="2">
        <v>39</v>
      </c>
      <c r="B32" s="5">
        <v>0.51173401620370373</v>
      </c>
      <c r="C32" s="2">
        <v>6428</v>
      </c>
      <c r="D32" s="2">
        <v>0</v>
      </c>
      <c r="E32" s="2">
        <v>6419</v>
      </c>
      <c r="F32" s="2">
        <v>4</v>
      </c>
      <c r="G32" s="2" t="s">
        <v>44</v>
      </c>
      <c r="H32" s="2">
        <v>47.05</v>
      </c>
      <c r="I32" s="2">
        <v>94</v>
      </c>
      <c r="J32" s="2">
        <v>0.11</v>
      </c>
      <c r="K32" s="2">
        <v>39</v>
      </c>
      <c r="L32" s="5">
        <v>0.51173401620370373</v>
      </c>
      <c r="M32" s="2">
        <v>6428</v>
      </c>
      <c r="N32" s="2" t="s">
        <v>44</v>
      </c>
      <c r="O32" s="2">
        <v>9005</v>
      </c>
      <c r="Q32" s="2">
        <v>0.4</v>
      </c>
      <c r="R32" s="2">
        <v>0.5</v>
      </c>
      <c r="S32" s="2">
        <v>9005</v>
      </c>
      <c r="T32" s="2">
        <v>0.4</v>
      </c>
      <c r="V32" s="2">
        <v>0.5</v>
      </c>
      <c r="W32" s="2">
        <f t="shared" si="0"/>
        <v>0.32</v>
      </c>
      <c r="Z32" s="2">
        <f t="shared" si="1"/>
        <v>0.33</v>
      </c>
      <c r="AA32" s="2">
        <f t="shared" si="2"/>
        <v>-0.61693481107323911</v>
      </c>
      <c r="AB32" s="2">
        <f t="shared" si="3"/>
        <v>2.0796359193781724</v>
      </c>
      <c r="AC32" s="2">
        <f t="shared" si="4"/>
        <v>0.17</v>
      </c>
      <c r="AD32" s="2">
        <f t="shared" si="5"/>
        <v>-1.0301342148285748</v>
      </c>
      <c r="AE32" s="2">
        <f t="shared" si="6"/>
        <v>1.6905927697174803</v>
      </c>
    </row>
    <row r="33" spans="1:31" x14ac:dyDescent="0.25">
      <c r="A33" s="2">
        <v>41</v>
      </c>
      <c r="B33" s="5">
        <v>0.51266070601851854</v>
      </c>
      <c r="C33" s="2">
        <v>15681</v>
      </c>
      <c r="D33" s="2">
        <v>0</v>
      </c>
      <c r="E33" s="2">
        <v>15636</v>
      </c>
      <c r="F33" s="2">
        <v>20</v>
      </c>
      <c r="G33" s="2" t="s">
        <v>44</v>
      </c>
      <c r="H33" s="2">
        <v>47.07</v>
      </c>
      <c r="I33" s="2">
        <v>94</v>
      </c>
      <c r="J33" s="2">
        <v>0.14000000000000001</v>
      </c>
      <c r="K33" s="2">
        <v>41</v>
      </c>
      <c r="L33" s="5">
        <v>0.51266070601851854</v>
      </c>
      <c r="M33" s="2">
        <v>15681</v>
      </c>
      <c r="N33" s="2" t="s">
        <v>44</v>
      </c>
      <c r="O33" s="2">
        <v>9005</v>
      </c>
      <c r="Q33" s="2">
        <v>0.4</v>
      </c>
      <c r="R33" s="2">
        <v>0.5</v>
      </c>
      <c r="S33" s="2">
        <v>9005</v>
      </c>
      <c r="T33" s="2">
        <v>0.4</v>
      </c>
      <c r="V33" s="2">
        <v>0.5</v>
      </c>
      <c r="W33" s="2">
        <f t="shared" si="0"/>
        <v>0.46</v>
      </c>
      <c r="Z33" s="2">
        <f t="shared" si="1"/>
        <v>0.33</v>
      </c>
      <c r="AA33" s="2">
        <f t="shared" si="2"/>
        <v>-0.61693481107323911</v>
      </c>
      <c r="AB33" s="2">
        <f t="shared" si="3"/>
        <v>2.0796359193781724</v>
      </c>
      <c r="AC33" s="2">
        <f t="shared" si="4"/>
        <v>0.33</v>
      </c>
      <c r="AD33" s="2">
        <f t="shared" si="5"/>
        <v>-0.33954144511109419</v>
      </c>
      <c r="AE33" s="2">
        <f t="shared" si="6"/>
        <v>2.381185539434961</v>
      </c>
    </row>
    <row r="34" spans="1:31" x14ac:dyDescent="0.25">
      <c r="A34" s="2">
        <v>42</v>
      </c>
      <c r="B34" s="5">
        <v>0.51313021990740737</v>
      </c>
      <c r="C34" s="2">
        <v>3621</v>
      </c>
      <c r="D34" s="2">
        <v>0</v>
      </c>
      <c r="E34" s="2">
        <v>3539</v>
      </c>
      <c r="F34" s="2">
        <v>24</v>
      </c>
      <c r="G34" s="2" t="s">
        <v>44</v>
      </c>
      <c r="H34" s="2">
        <v>47.04</v>
      </c>
      <c r="I34" s="2">
        <v>94</v>
      </c>
      <c r="J34" s="2">
        <v>0.08</v>
      </c>
      <c r="K34" s="2">
        <v>42</v>
      </c>
      <c r="L34" s="5">
        <v>0.51313021990740737</v>
      </c>
      <c r="M34" s="2">
        <v>3621</v>
      </c>
      <c r="N34" s="2" t="s">
        <v>44</v>
      </c>
      <c r="O34" s="2">
        <v>9005</v>
      </c>
      <c r="Q34" s="2">
        <v>0.4</v>
      </c>
      <c r="R34" s="2">
        <v>0.5</v>
      </c>
      <c r="S34" s="2">
        <v>9005</v>
      </c>
      <c r="T34" s="2">
        <v>0.4</v>
      </c>
      <c r="V34" s="2">
        <v>0.5</v>
      </c>
      <c r="W34" s="2">
        <f t="shared" si="0"/>
        <v>0.17</v>
      </c>
      <c r="Z34" s="2">
        <f t="shared" si="1"/>
        <v>0.33</v>
      </c>
      <c r="AA34" s="2">
        <f t="shared" si="2"/>
        <v>-0.61693481107323911</v>
      </c>
      <c r="AB34" s="2">
        <f t="shared" si="3"/>
        <v>2.0796359193781724</v>
      </c>
      <c r="AC34" s="2">
        <f t="shared" si="4"/>
        <v>0</v>
      </c>
      <c r="AD34" s="2">
        <f t="shared" si="5"/>
        <v>-1.7207269845460551</v>
      </c>
      <c r="AE34" s="2">
        <f t="shared" si="6"/>
        <v>1</v>
      </c>
    </row>
    <row r="35" spans="1:31" x14ac:dyDescent="0.25">
      <c r="A35" s="2">
        <v>43</v>
      </c>
      <c r="B35" s="5">
        <v>0.51359347222222229</v>
      </c>
      <c r="C35" s="2">
        <v>58</v>
      </c>
      <c r="D35" s="2">
        <v>0</v>
      </c>
      <c r="E35" s="2">
        <v>50</v>
      </c>
      <c r="F35" s="2">
        <v>4</v>
      </c>
      <c r="G35" s="2" t="s">
        <v>44</v>
      </c>
      <c r="H35" s="2">
        <v>47.04</v>
      </c>
      <c r="I35" s="2">
        <v>94</v>
      </c>
      <c r="J35" s="2">
        <v>0.08</v>
      </c>
      <c r="K35" s="2">
        <v>43</v>
      </c>
      <c r="L35" s="5">
        <v>0.51359347222222229</v>
      </c>
      <c r="M35" s="2">
        <v>58</v>
      </c>
      <c r="N35" s="2" t="s">
        <v>44</v>
      </c>
      <c r="O35" s="2">
        <v>9005</v>
      </c>
      <c r="Q35" s="2">
        <v>0.4</v>
      </c>
      <c r="R35" s="2">
        <v>0.5</v>
      </c>
      <c r="S35" s="2">
        <v>9005</v>
      </c>
      <c r="T35" s="2">
        <v>0.4</v>
      </c>
      <c r="V35" s="2">
        <v>0.5</v>
      </c>
      <c r="W35" s="2">
        <f t="shared" si="0"/>
        <v>0.17</v>
      </c>
      <c r="Z35" s="2">
        <f t="shared" si="1"/>
        <v>0.33</v>
      </c>
      <c r="AA35" s="2">
        <f t="shared" si="2"/>
        <v>-0.61693481107323911</v>
      </c>
      <c r="AB35" s="2">
        <f t="shared" si="3"/>
        <v>2.0796359193781724</v>
      </c>
      <c r="AC35" s="2">
        <f t="shared" si="4"/>
        <v>0</v>
      </c>
      <c r="AD35" s="2">
        <f t="shared" si="5"/>
        <v>-1.7207269845460551</v>
      </c>
      <c r="AE35" s="2">
        <f t="shared" si="6"/>
        <v>1</v>
      </c>
    </row>
    <row r="36" spans="1:31" x14ac:dyDescent="0.25">
      <c r="A36" s="2">
        <v>44</v>
      </c>
      <c r="B36" s="5">
        <v>0.51405671296296296</v>
      </c>
      <c r="C36" s="2">
        <v>2639</v>
      </c>
      <c r="D36" s="2">
        <v>0</v>
      </c>
      <c r="E36" s="2">
        <v>2629</v>
      </c>
      <c r="F36" s="2">
        <v>6</v>
      </c>
      <c r="G36" s="2" t="s">
        <v>44</v>
      </c>
      <c r="H36" s="2">
        <v>46.58</v>
      </c>
      <c r="I36" s="2">
        <v>93</v>
      </c>
      <c r="J36" s="2">
        <v>0.15</v>
      </c>
      <c r="K36" s="2">
        <v>44</v>
      </c>
      <c r="L36" s="5">
        <v>0.51405671296296296</v>
      </c>
      <c r="M36" s="2">
        <v>2639</v>
      </c>
      <c r="N36" s="2" t="s">
        <v>44</v>
      </c>
      <c r="O36" s="2">
        <v>9005</v>
      </c>
      <c r="Q36" s="2">
        <v>0.4</v>
      </c>
      <c r="R36" s="2">
        <v>0.5</v>
      </c>
      <c r="S36" s="2">
        <v>9005</v>
      </c>
      <c r="T36" s="2">
        <v>0.4</v>
      </c>
      <c r="V36" s="2">
        <v>0.5</v>
      </c>
      <c r="W36" s="2">
        <f t="shared" si="0"/>
        <v>0.46</v>
      </c>
      <c r="Z36" s="2">
        <f t="shared" si="1"/>
        <v>0.22</v>
      </c>
      <c r="AA36" s="2">
        <f t="shared" si="2"/>
        <v>-0.97681345086596327</v>
      </c>
      <c r="AB36" s="2">
        <f t="shared" si="3"/>
        <v>1.7197572795854481</v>
      </c>
      <c r="AC36" s="2">
        <f t="shared" si="4"/>
        <v>0.39</v>
      </c>
      <c r="AD36" s="2">
        <f t="shared" si="5"/>
        <v>-0.10934385520526782</v>
      </c>
      <c r="AE36" s="2">
        <f t="shared" si="6"/>
        <v>2.611383129340787</v>
      </c>
    </row>
    <row r="37" spans="1:31" x14ac:dyDescent="0.25">
      <c r="A37" s="2">
        <v>45</v>
      </c>
      <c r="B37" s="5">
        <v>0.51451996527777777</v>
      </c>
      <c r="C37" s="2">
        <v>5374</v>
      </c>
      <c r="D37" s="2">
        <v>0</v>
      </c>
      <c r="E37" s="2">
        <v>5367</v>
      </c>
      <c r="F37" s="2">
        <v>5</v>
      </c>
      <c r="G37" s="2" t="s">
        <v>44</v>
      </c>
      <c r="H37" s="2">
        <v>46.07</v>
      </c>
      <c r="I37" s="2">
        <v>92</v>
      </c>
      <c r="J37" s="2">
        <v>0.14000000000000001</v>
      </c>
      <c r="K37" s="2">
        <v>45</v>
      </c>
      <c r="L37" s="5">
        <v>0.51451996527777777</v>
      </c>
      <c r="M37" s="2">
        <v>5374</v>
      </c>
      <c r="N37" s="2" t="s">
        <v>44</v>
      </c>
      <c r="O37" s="2">
        <v>9005</v>
      </c>
      <c r="Q37" s="2">
        <v>0.4</v>
      </c>
      <c r="R37" s="2">
        <v>0.5</v>
      </c>
      <c r="S37" s="2">
        <v>9005</v>
      </c>
      <c r="T37" s="2">
        <v>0.4</v>
      </c>
      <c r="V37" s="2">
        <v>0.5</v>
      </c>
      <c r="W37" s="2">
        <f t="shared" si="0"/>
        <v>0.35</v>
      </c>
      <c r="Z37" s="2">
        <f t="shared" si="1"/>
        <v>0.11</v>
      </c>
      <c r="AA37" s="2">
        <f t="shared" si="2"/>
        <v>-1.3366920906586874</v>
      </c>
      <c r="AB37" s="2">
        <f t="shared" si="3"/>
        <v>1.3598786397927241</v>
      </c>
      <c r="AC37" s="2">
        <f t="shared" si="4"/>
        <v>0.33</v>
      </c>
      <c r="AD37" s="2">
        <f t="shared" si="5"/>
        <v>-0.33954144511109419</v>
      </c>
      <c r="AE37" s="2">
        <f t="shared" si="6"/>
        <v>2.381185539434961</v>
      </c>
    </row>
    <row r="38" spans="1:31" x14ac:dyDescent="0.25">
      <c r="A38" s="2">
        <v>46</v>
      </c>
      <c r="B38" s="5">
        <v>0.51498325231481479</v>
      </c>
      <c r="C38" s="2">
        <v>1294</v>
      </c>
      <c r="D38" s="2">
        <v>0</v>
      </c>
      <c r="E38" s="2">
        <v>44</v>
      </c>
      <c r="F38" s="2">
        <v>1215</v>
      </c>
      <c r="G38" s="2" t="s">
        <v>44</v>
      </c>
      <c r="H38" s="2">
        <v>46.07</v>
      </c>
      <c r="I38" s="2">
        <v>92</v>
      </c>
      <c r="J38" s="2">
        <v>0.14000000000000001</v>
      </c>
      <c r="K38" s="2">
        <v>46</v>
      </c>
      <c r="L38" s="5">
        <v>0.51498325231481479</v>
      </c>
      <c r="M38" s="2">
        <v>1294</v>
      </c>
      <c r="N38" s="2" t="s">
        <v>44</v>
      </c>
      <c r="O38" s="2">
        <v>9005</v>
      </c>
      <c r="Q38" s="2">
        <v>0.4</v>
      </c>
      <c r="R38" s="2">
        <v>0.5</v>
      </c>
      <c r="S38" s="2">
        <v>9005</v>
      </c>
      <c r="T38" s="2">
        <v>0.4</v>
      </c>
      <c r="V38" s="2">
        <v>0.5</v>
      </c>
      <c r="W38" s="2">
        <f t="shared" si="0"/>
        <v>0.35</v>
      </c>
      <c r="Z38" s="2">
        <f t="shared" si="1"/>
        <v>0.11</v>
      </c>
      <c r="AA38" s="2">
        <f t="shared" si="2"/>
        <v>-1.3366920906586874</v>
      </c>
      <c r="AB38" s="2">
        <f t="shared" si="3"/>
        <v>1.3598786397927241</v>
      </c>
      <c r="AC38" s="2">
        <f t="shared" si="4"/>
        <v>0.33</v>
      </c>
      <c r="AD38" s="2">
        <f t="shared" si="5"/>
        <v>-0.33954144511109419</v>
      </c>
      <c r="AE38" s="2">
        <f t="shared" si="6"/>
        <v>2.381185539434961</v>
      </c>
    </row>
    <row r="39" spans="1:31" x14ac:dyDescent="0.25">
      <c r="A39" s="2">
        <v>47</v>
      </c>
      <c r="B39" s="5">
        <v>0.5154465046296296</v>
      </c>
      <c r="C39" s="2">
        <v>3331</v>
      </c>
      <c r="D39" s="2">
        <v>0</v>
      </c>
      <c r="E39" s="2">
        <v>3248</v>
      </c>
      <c r="F39" s="2">
        <v>52</v>
      </c>
      <c r="G39" s="2" t="s">
        <v>44</v>
      </c>
      <c r="H39" s="2">
        <v>46.08</v>
      </c>
      <c r="I39" s="2">
        <v>92</v>
      </c>
      <c r="J39" s="2">
        <v>0.16</v>
      </c>
      <c r="K39" s="2">
        <v>47</v>
      </c>
      <c r="L39" s="5">
        <v>0.5154465046296296</v>
      </c>
      <c r="M39" s="2">
        <v>3331</v>
      </c>
      <c r="N39" s="2" t="s">
        <v>44</v>
      </c>
      <c r="O39" s="2">
        <v>9005</v>
      </c>
      <c r="Q39" s="2">
        <v>0.4</v>
      </c>
      <c r="R39" s="2">
        <v>0.5</v>
      </c>
      <c r="S39" s="2">
        <v>9005</v>
      </c>
      <c r="T39" s="2">
        <v>0.4</v>
      </c>
      <c r="V39" s="2">
        <v>0.5</v>
      </c>
      <c r="W39" s="2">
        <f t="shared" si="0"/>
        <v>0.45</v>
      </c>
      <c r="Z39" s="2">
        <f t="shared" si="1"/>
        <v>0.11</v>
      </c>
      <c r="AA39" s="2">
        <f t="shared" si="2"/>
        <v>-1.3366920906586874</v>
      </c>
      <c r="AB39" s="2">
        <f t="shared" si="3"/>
        <v>1.3598786397927241</v>
      </c>
      <c r="AC39" s="2">
        <f t="shared" si="4"/>
        <v>0.44</v>
      </c>
      <c r="AD39" s="2">
        <f t="shared" si="5"/>
        <v>0.12085373470055917</v>
      </c>
      <c r="AE39" s="2">
        <f t="shared" si="6"/>
        <v>2.8415807192466143</v>
      </c>
    </row>
    <row r="40" spans="1:31" x14ac:dyDescent="0.25">
      <c r="A40" s="2">
        <v>48</v>
      </c>
      <c r="B40" s="5">
        <v>0.51590979166666673</v>
      </c>
      <c r="C40" s="2">
        <v>8865</v>
      </c>
      <c r="D40" s="2">
        <v>2</v>
      </c>
      <c r="E40" s="2">
        <v>8799</v>
      </c>
      <c r="F40" s="2">
        <v>39</v>
      </c>
      <c r="G40" s="2" t="s">
        <v>44</v>
      </c>
      <c r="H40" s="2">
        <v>46.13</v>
      </c>
      <c r="I40" s="2">
        <v>92</v>
      </c>
      <c r="J40" s="2">
        <v>0.26</v>
      </c>
      <c r="K40" s="2">
        <v>48</v>
      </c>
      <c r="L40" s="5">
        <v>0.51590979166666673</v>
      </c>
      <c r="M40" s="2">
        <v>8865</v>
      </c>
      <c r="N40" s="2" t="s">
        <v>44</v>
      </c>
      <c r="O40" s="2">
        <v>9005</v>
      </c>
      <c r="Q40" s="2">
        <v>0.4</v>
      </c>
      <c r="R40" s="2">
        <v>0.5</v>
      </c>
      <c r="S40" s="2">
        <v>9005</v>
      </c>
      <c r="T40" s="2">
        <v>0.4</v>
      </c>
      <c r="V40" s="2">
        <v>0.5</v>
      </c>
      <c r="W40" s="2">
        <f t="shared" si="0"/>
        <v>0.96</v>
      </c>
      <c r="Z40" s="2">
        <f t="shared" si="1"/>
        <v>0.11</v>
      </c>
      <c r="AA40" s="2">
        <f t="shared" si="2"/>
        <v>-1.3366920906586874</v>
      </c>
      <c r="AB40" s="2">
        <f t="shared" si="3"/>
        <v>1.3598786397927241</v>
      </c>
      <c r="AC40" s="2">
        <f t="shared" si="4"/>
        <v>1</v>
      </c>
      <c r="AD40" s="2">
        <f t="shared" si="5"/>
        <v>2.4228296337588273</v>
      </c>
      <c r="AE40" s="2">
        <f t="shared" si="6"/>
        <v>5.1435566183048822</v>
      </c>
    </row>
    <row r="41" spans="1:31" x14ac:dyDescent="0.25">
      <c r="A41" s="2">
        <v>49</v>
      </c>
      <c r="B41" s="5">
        <v>0.51637307870370364</v>
      </c>
      <c r="C41" s="2">
        <v>525</v>
      </c>
      <c r="D41" s="2">
        <v>1</v>
      </c>
      <c r="E41" s="2">
        <v>402</v>
      </c>
      <c r="F41" s="2">
        <v>84</v>
      </c>
      <c r="G41" s="2" t="s">
        <v>44</v>
      </c>
      <c r="H41" s="2">
        <v>46.13</v>
      </c>
      <c r="I41" s="2">
        <v>92</v>
      </c>
      <c r="J41" s="2">
        <v>0.26</v>
      </c>
      <c r="K41" s="2">
        <v>49</v>
      </c>
      <c r="L41" s="5">
        <v>0.51637307870370364</v>
      </c>
      <c r="M41" s="2">
        <v>525</v>
      </c>
      <c r="N41" s="2" t="s">
        <v>44</v>
      </c>
      <c r="O41" s="2">
        <v>9005</v>
      </c>
      <c r="Q41" s="2">
        <v>0.4</v>
      </c>
      <c r="R41" s="2">
        <v>0.5</v>
      </c>
      <c r="S41" s="2">
        <v>9005</v>
      </c>
      <c r="T41" s="2">
        <v>0.4</v>
      </c>
      <c r="V41" s="2">
        <v>0.5</v>
      </c>
      <c r="W41" s="2">
        <f t="shared" si="0"/>
        <v>0.96</v>
      </c>
      <c r="Z41" s="2">
        <f t="shared" si="1"/>
        <v>0.11</v>
      </c>
      <c r="AA41" s="2">
        <f t="shared" si="2"/>
        <v>-1.3366920906586874</v>
      </c>
      <c r="AB41" s="2">
        <f t="shared" si="3"/>
        <v>1.3598786397927241</v>
      </c>
      <c r="AC41" s="2">
        <f t="shared" si="4"/>
        <v>1</v>
      </c>
      <c r="AD41" s="2">
        <f t="shared" si="5"/>
        <v>2.4228296337588273</v>
      </c>
      <c r="AE41" s="2">
        <f t="shared" si="6"/>
        <v>5.1435566183048822</v>
      </c>
    </row>
    <row r="42" spans="1:31" x14ac:dyDescent="0.25">
      <c r="A42" s="2">
        <v>52</v>
      </c>
      <c r="B42" s="5">
        <v>0.51776291666666674</v>
      </c>
      <c r="C42" s="2">
        <v>3252</v>
      </c>
      <c r="D42" s="2">
        <v>0</v>
      </c>
      <c r="E42" s="2">
        <v>3174</v>
      </c>
      <c r="F42" s="2">
        <v>47</v>
      </c>
      <c r="G42" s="2" t="s">
        <v>44</v>
      </c>
      <c r="H42" s="2">
        <v>45.61</v>
      </c>
      <c r="I42" s="2">
        <v>91</v>
      </c>
      <c r="J42" s="2">
        <v>0.22</v>
      </c>
      <c r="K42" s="2">
        <v>52</v>
      </c>
      <c r="L42" s="5">
        <v>0.51776291666666674</v>
      </c>
      <c r="M42" s="2">
        <v>3252</v>
      </c>
      <c r="N42" s="2" t="s">
        <v>44</v>
      </c>
      <c r="O42" s="2">
        <v>9005</v>
      </c>
      <c r="Q42" s="2">
        <v>0.4</v>
      </c>
      <c r="R42" s="2">
        <v>0.5</v>
      </c>
      <c r="S42" s="2">
        <v>9005</v>
      </c>
      <c r="T42" s="2">
        <v>0.4</v>
      </c>
      <c r="V42" s="2">
        <v>0.5</v>
      </c>
      <c r="W42" s="2">
        <f t="shared" si="0"/>
        <v>0.7</v>
      </c>
      <c r="Z42" s="2">
        <f t="shared" si="1"/>
        <v>0</v>
      </c>
      <c r="AA42" s="2">
        <f t="shared" si="2"/>
        <v>-1.6965707304514115</v>
      </c>
      <c r="AB42" s="2">
        <f t="shared" si="3"/>
        <v>1</v>
      </c>
      <c r="AC42" s="2">
        <f t="shared" si="4"/>
        <v>0.78</v>
      </c>
      <c r="AD42" s="2">
        <f t="shared" si="5"/>
        <v>1.50203927413552</v>
      </c>
      <c r="AE42" s="2">
        <f t="shared" si="6"/>
        <v>4.2227662586815748</v>
      </c>
    </row>
    <row r="43" spans="1:31" x14ac:dyDescent="0.25">
      <c r="A43" s="2">
        <v>53</v>
      </c>
      <c r="B43" s="5">
        <v>0.51822620370370365</v>
      </c>
      <c r="C43" s="2">
        <v>4033</v>
      </c>
      <c r="D43" s="2">
        <v>0</v>
      </c>
      <c r="E43" s="2">
        <v>3904</v>
      </c>
      <c r="F43" s="2">
        <v>109</v>
      </c>
      <c r="G43" s="2" t="s">
        <v>44</v>
      </c>
      <c r="H43" s="2">
        <v>45.57</v>
      </c>
      <c r="I43" s="2">
        <v>91</v>
      </c>
      <c r="J43" s="2">
        <v>0.15</v>
      </c>
      <c r="K43" s="2">
        <v>53</v>
      </c>
      <c r="L43" s="5">
        <v>0.51822620370370365</v>
      </c>
      <c r="M43" s="2">
        <v>4033</v>
      </c>
      <c r="N43" s="2" t="s">
        <v>44</v>
      </c>
      <c r="O43" s="2">
        <v>9005</v>
      </c>
      <c r="Q43" s="2">
        <v>0.4</v>
      </c>
      <c r="R43" s="2">
        <v>0.5</v>
      </c>
      <c r="S43" s="2">
        <v>9005</v>
      </c>
      <c r="T43" s="2">
        <v>0.4</v>
      </c>
      <c r="V43" s="2">
        <v>0.5</v>
      </c>
      <c r="W43" s="2">
        <f t="shared" si="0"/>
        <v>0.35</v>
      </c>
      <c r="Z43" s="2">
        <f t="shared" si="1"/>
        <v>0</v>
      </c>
      <c r="AA43" s="2">
        <f t="shared" si="2"/>
        <v>-1.6965707304514115</v>
      </c>
      <c r="AB43" s="2">
        <f t="shared" si="3"/>
        <v>1</v>
      </c>
      <c r="AC43" s="2">
        <f t="shared" si="4"/>
        <v>0.39</v>
      </c>
      <c r="AD43" s="2">
        <f t="shared" si="5"/>
        <v>-0.10934385520526782</v>
      </c>
      <c r="AE43" s="2">
        <f t="shared" si="6"/>
        <v>2.611383129340787</v>
      </c>
    </row>
    <row r="44" spans="1:31" x14ac:dyDescent="0.25">
      <c r="A44" s="2">
        <v>54</v>
      </c>
      <c r="B44" s="5">
        <v>0.51870199074074075</v>
      </c>
      <c r="C44" s="2">
        <v>2681</v>
      </c>
      <c r="D44" s="2">
        <v>0</v>
      </c>
      <c r="E44" s="2">
        <v>2651</v>
      </c>
      <c r="F44" s="2">
        <v>12</v>
      </c>
      <c r="G44" s="2" t="s">
        <v>44</v>
      </c>
      <c r="H44" s="2">
        <v>45.56</v>
      </c>
      <c r="I44" s="2">
        <v>91</v>
      </c>
      <c r="J44" s="2">
        <v>0.12</v>
      </c>
      <c r="K44" s="2">
        <v>54</v>
      </c>
      <c r="L44" s="5">
        <v>0.51870199074074075</v>
      </c>
      <c r="M44" s="2">
        <v>2681</v>
      </c>
      <c r="N44" s="2" t="s">
        <v>44</v>
      </c>
      <c r="O44" s="2">
        <v>9005</v>
      </c>
      <c r="Q44" s="2">
        <v>0.4</v>
      </c>
      <c r="R44" s="2">
        <v>0.5</v>
      </c>
      <c r="S44" s="2">
        <v>9005</v>
      </c>
      <c r="T44" s="2">
        <v>0.4</v>
      </c>
      <c r="V44" s="2">
        <v>0.5</v>
      </c>
      <c r="W44" s="2">
        <f t="shared" si="0"/>
        <v>0.2</v>
      </c>
      <c r="Z44" s="2">
        <f t="shared" si="1"/>
        <v>0</v>
      </c>
      <c r="AA44" s="2">
        <f t="shared" si="2"/>
        <v>-1.6965707304514115</v>
      </c>
      <c r="AB44" s="2">
        <f t="shared" si="3"/>
        <v>1</v>
      </c>
      <c r="AC44" s="2">
        <f t="shared" si="4"/>
        <v>0.22</v>
      </c>
      <c r="AD44" s="2">
        <f t="shared" si="5"/>
        <v>-0.7999366249227482</v>
      </c>
      <c r="AE44" s="2">
        <f t="shared" si="6"/>
        <v>1.9207903596233069</v>
      </c>
    </row>
    <row r="45" spans="1:31" x14ac:dyDescent="0.25">
      <c r="B45" s="5"/>
      <c r="L45" s="5"/>
    </row>
    <row r="46" spans="1:31" x14ac:dyDescent="0.25">
      <c r="B46" s="5"/>
      <c r="L46" s="5"/>
    </row>
    <row r="47" spans="1:31" x14ac:dyDescent="0.25">
      <c r="B47" s="5"/>
      <c r="L47" s="5"/>
    </row>
    <row r="48" spans="1:31" x14ac:dyDescent="0.25">
      <c r="B48" s="5"/>
      <c r="L48" s="5"/>
    </row>
    <row r="49" spans="2:12" x14ac:dyDescent="0.25">
      <c r="B49" s="5"/>
      <c r="L49" s="5"/>
    </row>
    <row r="50" spans="2:12" x14ac:dyDescent="0.25">
      <c r="B50" s="5"/>
      <c r="L50" s="5"/>
    </row>
    <row r="51" spans="2:12" x14ac:dyDescent="0.25">
      <c r="B51" s="5"/>
      <c r="L51" s="5"/>
    </row>
    <row r="52" spans="2:12" x14ac:dyDescent="0.25">
      <c r="B52" s="5"/>
      <c r="L52" s="5"/>
    </row>
    <row r="53" spans="2:12" x14ac:dyDescent="0.25">
      <c r="B53" s="5"/>
      <c r="L53" s="5"/>
    </row>
    <row r="54" spans="2:12" x14ac:dyDescent="0.25">
      <c r="B54" s="5"/>
      <c r="L54" s="5"/>
    </row>
    <row r="55" spans="2:12" x14ac:dyDescent="0.25">
      <c r="B55" s="5"/>
      <c r="L55" s="5"/>
    </row>
    <row r="56" spans="2:12" x14ac:dyDescent="0.25">
      <c r="B56" s="5"/>
      <c r="L56" s="5"/>
    </row>
    <row r="57" spans="2:12" x14ac:dyDescent="0.25">
      <c r="B57" s="5"/>
      <c r="L57" s="5"/>
    </row>
    <row r="58" spans="2:12" x14ac:dyDescent="0.25">
      <c r="B58" s="5"/>
      <c r="L58" s="5"/>
    </row>
    <row r="59" spans="2:12" x14ac:dyDescent="0.25">
      <c r="B59" s="5"/>
      <c r="L59" s="5"/>
    </row>
    <row r="60" spans="2:12" x14ac:dyDescent="0.25">
      <c r="B60" s="5"/>
      <c r="L60" s="5"/>
    </row>
    <row r="61" spans="2:12" x14ac:dyDescent="0.25">
      <c r="B61" s="5"/>
      <c r="L61" s="5"/>
    </row>
    <row r="62" spans="2:12" x14ac:dyDescent="0.25">
      <c r="B62" s="5"/>
      <c r="L62" s="5"/>
    </row>
    <row r="63" spans="2:12" x14ac:dyDescent="0.25">
      <c r="B63" s="5"/>
      <c r="L63" s="5"/>
    </row>
    <row r="64" spans="2:12" x14ac:dyDescent="0.25">
      <c r="B64" s="5"/>
      <c r="L64" s="5"/>
    </row>
    <row r="65" spans="2:12" x14ac:dyDescent="0.25">
      <c r="B65" s="5"/>
      <c r="L65" s="5"/>
    </row>
    <row r="66" spans="2:12" x14ac:dyDescent="0.25">
      <c r="B66" s="5"/>
      <c r="L66" s="5"/>
    </row>
    <row r="67" spans="2:12" x14ac:dyDescent="0.25">
      <c r="B67" s="5"/>
      <c r="L67" s="5"/>
    </row>
    <row r="68" spans="2:12" x14ac:dyDescent="0.25">
      <c r="B68" s="5"/>
      <c r="L68" s="5"/>
    </row>
    <row r="69" spans="2:12" x14ac:dyDescent="0.25">
      <c r="B69" s="5"/>
      <c r="L69" s="5"/>
    </row>
    <row r="70" spans="2:12" x14ac:dyDescent="0.25">
      <c r="B70" s="5"/>
      <c r="L70" s="5"/>
    </row>
    <row r="71" spans="2:12" x14ac:dyDescent="0.25">
      <c r="B71" s="5"/>
      <c r="L71" s="5"/>
    </row>
    <row r="72" spans="2:12" x14ac:dyDescent="0.25">
      <c r="B72" s="5"/>
      <c r="L72" s="5"/>
    </row>
    <row r="73" spans="2:12" x14ac:dyDescent="0.25">
      <c r="B73" s="5"/>
      <c r="L73" s="5"/>
    </row>
    <row r="74" spans="2:12" x14ac:dyDescent="0.25">
      <c r="B74" s="5"/>
      <c r="L74" s="5"/>
    </row>
    <row r="75" spans="2:12" x14ac:dyDescent="0.25">
      <c r="B75" s="5"/>
      <c r="L75" s="5"/>
    </row>
    <row r="76" spans="2:12" x14ac:dyDescent="0.25">
      <c r="B76" s="5"/>
      <c r="L76" s="5"/>
    </row>
    <row r="77" spans="2:12" x14ac:dyDescent="0.25">
      <c r="B77" s="5"/>
      <c r="L77" s="5"/>
    </row>
    <row r="78" spans="2:12" x14ac:dyDescent="0.25">
      <c r="B78" s="5"/>
      <c r="L78" s="5"/>
    </row>
    <row r="79" spans="2:12" x14ac:dyDescent="0.25">
      <c r="B79" s="5"/>
      <c r="L79" s="5"/>
    </row>
    <row r="80" spans="2:12" x14ac:dyDescent="0.25">
      <c r="B80" s="5"/>
      <c r="L80" s="5"/>
    </row>
    <row r="81" spans="2:12" x14ac:dyDescent="0.25">
      <c r="B81" s="5"/>
      <c r="L81" s="5"/>
    </row>
    <row r="82" spans="2:12" x14ac:dyDescent="0.25">
      <c r="B82" s="5"/>
      <c r="L82" s="5"/>
    </row>
    <row r="83" spans="2:12" x14ac:dyDescent="0.25">
      <c r="B83" s="5"/>
      <c r="L83" s="5"/>
    </row>
    <row r="84" spans="2:12" x14ac:dyDescent="0.25">
      <c r="B84" s="5"/>
      <c r="L84" s="5"/>
    </row>
    <row r="85" spans="2:12" x14ac:dyDescent="0.25">
      <c r="B85" s="5"/>
      <c r="L85" s="5"/>
    </row>
    <row r="86" spans="2:12" x14ac:dyDescent="0.25">
      <c r="B86" s="5"/>
      <c r="L86" s="5"/>
    </row>
    <row r="87" spans="2:12" x14ac:dyDescent="0.25">
      <c r="B87" s="5"/>
      <c r="L87" s="5"/>
    </row>
    <row r="88" spans="2:12" x14ac:dyDescent="0.25">
      <c r="B88" s="5"/>
      <c r="L88" s="5"/>
    </row>
    <row r="89" spans="2:12" x14ac:dyDescent="0.25">
      <c r="B89" s="5"/>
      <c r="L89" s="5"/>
    </row>
    <row r="90" spans="2:12" x14ac:dyDescent="0.25">
      <c r="B90" s="5"/>
      <c r="L90" s="5"/>
    </row>
    <row r="91" spans="2:12" x14ac:dyDescent="0.25">
      <c r="B91" s="5"/>
      <c r="L91" s="5"/>
    </row>
    <row r="92" spans="2:12" x14ac:dyDescent="0.25">
      <c r="B92" s="5"/>
      <c r="L92" s="5"/>
    </row>
    <row r="93" spans="2:12" x14ac:dyDescent="0.25">
      <c r="B93" s="5"/>
      <c r="L93" s="5"/>
    </row>
    <row r="94" spans="2:12" x14ac:dyDescent="0.25">
      <c r="B94" s="5"/>
      <c r="L94" s="5"/>
    </row>
    <row r="95" spans="2:12" x14ac:dyDescent="0.25">
      <c r="B95" s="5"/>
      <c r="L95" s="5"/>
    </row>
    <row r="96" spans="2:12" x14ac:dyDescent="0.25">
      <c r="B96" s="5"/>
      <c r="L96" s="5"/>
    </row>
    <row r="97" spans="2:12" x14ac:dyDescent="0.25">
      <c r="B97" s="5"/>
      <c r="L97" s="5"/>
    </row>
    <row r="98" spans="2:12" x14ac:dyDescent="0.25">
      <c r="B98" s="5"/>
      <c r="L98" s="5"/>
    </row>
    <row r="99" spans="2:12" x14ac:dyDescent="0.25">
      <c r="B99" s="5"/>
      <c r="L99" s="7"/>
    </row>
    <row r="100" spans="2:12" x14ac:dyDescent="0.25">
      <c r="B100" s="5"/>
      <c r="L100" s="7"/>
    </row>
    <row r="101" spans="2:12" x14ac:dyDescent="0.25">
      <c r="B101" s="5"/>
      <c r="L101" s="7"/>
    </row>
    <row r="102" spans="2:12" x14ac:dyDescent="0.25">
      <c r="B102" s="5"/>
      <c r="L102" s="7"/>
    </row>
    <row r="103" spans="2:12" x14ac:dyDescent="0.25">
      <c r="B103" s="5"/>
      <c r="L103" s="7"/>
    </row>
    <row r="104" spans="2:12" x14ac:dyDescent="0.25">
      <c r="B104" s="5"/>
      <c r="L104" s="7"/>
    </row>
    <row r="105" spans="2:12" x14ac:dyDescent="0.25">
      <c r="B105" s="5"/>
      <c r="L105" s="7"/>
    </row>
    <row r="106" spans="2:12" x14ac:dyDescent="0.25">
      <c r="B106" s="5"/>
      <c r="L106" s="7"/>
    </row>
    <row r="107" spans="2:12" x14ac:dyDescent="0.25">
      <c r="B107" s="5"/>
      <c r="L107" s="7"/>
    </row>
    <row r="108" spans="2:12" x14ac:dyDescent="0.25">
      <c r="B108" s="5"/>
      <c r="L108" s="7"/>
    </row>
    <row r="109" spans="2:12" x14ac:dyDescent="0.25">
      <c r="B109" s="5"/>
      <c r="L109" s="7"/>
    </row>
    <row r="110" spans="2:12" x14ac:dyDescent="0.25">
      <c r="B110" s="5"/>
      <c r="L110" s="7"/>
    </row>
    <row r="111" spans="2:12" x14ac:dyDescent="0.25">
      <c r="B111" s="5"/>
      <c r="L111" s="7"/>
    </row>
    <row r="112" spans="2:12" x14ac:dyDescent="0.25">
      <c r="B112" s="5"/>
      <c r="L112" s="7"/>
    </row>
    <row r="113" spans="2:12" x14ac:dyDescent="0.25">
      <c r="B113" s="5"/>
      <c r="L113" s="7"/>
    </row>
    <row r="114" spans="2:12" x14ac:dyDescent="0.25">
      <c r="B114" s="5"/>
      <c r="L114" s="7"/>
    </row>
    <row r="115" spans="2:12" x14ac:dyDescent="0.25">
      <c r="B115" s="5"/>
      <c r="L115" s="7"/>
    </row>
    <row r="116" spans="2:12" x14ac:dyDescent="0.25">
      <c r="B116" s="5"/>
      <c r="L116" s="7"/>
    </row>
    <row r="117" spans="2:12" x14ac:dyDescent="0.25">
      <c r="B117" s="5"/>
      <c r="L117" s="7"/>
    </row>
    <row r="118" spans="2:12" x14ac:dyDescent="0.25">
      <c r="B118" s="5"/>
      <c r="L118" s="7"/>
    </row>
    <row r="119" spans="2:12" x14ac:dyDescent="0.25">
      <c r="B119" s="5"/>
      <c r="L119" s="7"/>
    </row>
    <row r="120" spans="2:12" x14ac:dyDescent="0.25">
      <c r="B120" s="5"/>
      <c r="L120" s="7"/>
    </row>
    <row r="121" spans="2:12" x14ac:dyDescent="0.25">
      <c r="B121" s="5"/>
      <c r="L121" s="7"/>
    </row>
    <row r="122" spans="2:12" x14ac:dyDescent="0.25">
      <c r="B122" s="5"/>
      <c r="L122" s="7"/>
    </row>
    <row r="123" spans="2:12" x14ac:dyDescent="0.25">
      <c r="B123" s="5"/>
      <c r="L123" s="7"/>
    </row>
    <row r="124" spans="2:12" x14ac:dyDescent="0.25">
      <c r="B124" s="5"/>
      <c r="L124" s="7"/>
    </row>
    <row r="125" spans="2:12" x14ac:dyDescent="0.25">
      <c r="B125" s="5"/>
      <c r="L125" s="7"/>
    </row>
    <row r="126" spans="2:12" x14ac:dyDescent="0.25">
      <c r="B126" s="5"/>
      <c r="L126" s="7"/>
    </row>
    <row r="127" spans="2:12" x14ac:dyDescent="0.25">
      <c r="B127" s="5"/>
      <c r="L127" s="7"/>
    </row>
    <row r="128" spans="2:12" x14ac:dyDescent="0.25">
      <c r="B128" s="5"/>
      <c r="L128" s="7"/>
    </row>
    <row r="129" spans="2:12" x14ac:dyDescent="0.25">
      <c r="B129" s="5"/>
      <c r="L129" s="7"/>
    </row>
    <row r="130" spans="2:12" x14ac:dyDescent="0.25">
      <c r="B130" s="5"/>
      <c r="L130" s="7"/>
    </row>
    <row r="131" spans="2:12" x14ac:dyDescent="0.25">
      <c r="B131" s="5"/>
      <c r="L131" s="7"/>
    </row>
    <row r="132" spans="2:12" x14ac:dyDescent="0.25">
      <c r="B132" s="5"/>
      <c r="L132" s="7"/>
    </row>
    <row r="133" spans="2:12" x14ac:dyDescent="0.25">
      <c r="B133" s="5"/>
      <c r="L133" s="7"/>
    </row>
    <row r="134" spans="2:12" x14ac:dyDescent="0.25">
      <c r="B134" s="5"/>
      <c r="L134" s="7"/>
    </row>
    <row r="135" spans="2:12" x14ac:dyDescent="0.25">
      <c r="B135" s="5"/>
      <c r="L135" s="7"/>
    </row>
    <row r="136" spans="2:12" x14ac:dyDescent="0.25">
      <c r="B136" s="5"/>
      <c r="L136" s="7"/>
    </row>
    <row r="137" spans="2:12" x14ac:dyDescent="0.25">
      <c r="B137" s="5"/>
      <c r="L137" s="7"/>
    </row>
    <row r="138" spans="2:12" x14ac:dyDescent="0.25">
      <c r="B138" s="5"/>
      <c r="L138" s="7"/>
    </row>
    <row r="139" spans="2:12" x14ac:dyDescent="0.25">
      <c r="B139" s="5"/>
      <c r="L139" s="7"/>
    </row>
    <row r="140" spans="2:12" x14ac:dyDescent="0.25">
      <c r="B140" s="5"/>
      <c r="L140" s="7"/>
    </row>
    <row r="141" spans="2:12" x14ac:dyDescent="0.25">
      <c r="B141" s="5"/>
      <c r="L141" s="7"/>
    </row>
    <row r="142" spans="2:12" x14ac:dyDescent="0.25">
      <c r="B142" s="5"/>
      <c r="L142" s="7"/>
    </row>
    <row r="143" spans="2:12" x14ac:dyDescent="0.25">
      <c r="B143" s="5"/>
      <c r="L143" s="7"/>
    </row>
    <row r="144" spans="2:12" x14ac:dyDescent="0.25">
      <c r="B144" s="5"/>
      <c r="L144" s="7"/>
    </row>
    <row r="145" spans="2:12" x14ac:dyDescent="0.25">
      <c r="B145" s="5"/>
      <c r="L145" s="7"/>
    </row>
    <row r="146" spans="2:12" x14ac:dyDescent="0.25">
      <c r="B146" s="5"/>
      <c r="L146" s="7"/>
    </row>
    <row r="147" spans="2:12" x14ac:dyDescent="0.25">
      <c r="B147" s="5"/>
      <c r="L147" s="7"/>
    </row>
    <row r="148" spans="2:12" x14ac:dyDescent="0.25">
      <c r="B148" s="5"/>
      <c r="L148" s="7"/>
    </row>
    <row r="149" spans="2:12" x14ac:dyDescent="0.25">
      <c r="B149" s="5"/>
      <c r="L149" s="7"/>
    </row>
    <row r="150" spans="2:12" x14ac:dyDescent="0.25">
      <c r="B150" s="5"/>
      <c r="L150" s="7"/>
    </row>
    <row r="151" spans="2:12" x14ac:dyDescent="0.25">
      <c r="B151" s="5"/>
      <c r="L151" s="7"/>
    </row>
    <row r="152" spans="2:12" x14ac:dyDescent="0.25">
      <c r="B152" s="5"/>
      <c r="L152" s="7"/>
    </row>
    <row r="153" spans="2:12" x14ac:dyDescent="0.25">
      <c r="B153" s="5"/>
      <c r="L153" s="7"/>
    </row>
    <row r="154" spans="2:12" x14ac:dyDescent="0.25">
      <c r="B154" s="5"/>
      <c r="L154" s="7"/>
    </row>
    <row r="155" spans="2:12" x14ac:dyDescent="0.25">
      <c r="B155" s="5"/>
      <c r="L155" s="7"/>
    </row>
    <row r="156" spans="2:12" x14ac:dyDescent="0.25">
      <c r="B156" s="5"/>
      <c r="L156" s="7"/>
    </row>
    <row r="157" spans="2:12" x14ac:dyDescent="0.25">
      <c r="B157" s="5"/>
      <c r="L157" s="7"/>
    </row>
    <row r="158" spans="2:12" x14ac:dyDescent="0.25">
      <c r="B158" s="5"/>
      <c r="L158" s="7"/>
    </row>
    <row r="159" spans="2:12" x14ac:dyDescent="0.25">
      <c r="B159" s="5"/>
      <c r="L159" s="7"/>
    </row>
    <row r="160" spans="2:12" x14ac:dyDescent="0.25">
      <c r="B160" s="5"/>
      <c r="L160" s="7"/>
    </row>
    <row r="161" spans="2:12" x14ac:dyDescent="0.25">
      <c r="B161" s="5"/>
      <c r="L161" s="7"/>
    </row>
    <row r="162" spans="2:12" x14ac:dyDescent="0.25">
      <c r="B162" s="5"/>
      <c r="L162" s="7"/>
    </row>
    <row r="163" spans="2:12" x14ac:dyDescent="0.25">
      <c r="B163" s="5"/>
      <c r="L163" s="7"/>
    </row>
    <row r="164" spans="2:12" x14ac:dyDescent="0.25">
      <c r="B164" s="5"/>
      <c r="L164" s="7"/>
    </row>
    <row r="165" spans="2:12" x14ac:dyDescent="0.25">
      <c r="B165" s="5"/>
      <c r="L165" s="7"/>
    </row>
    <row r="166" spans="2:12" x14ac:dyDescent="0.25">
      <c r="B166" s="5"/>
      <c r="L166" s="7"/>
    </row>
    <row r="167" spans="2:12" x14ac:dyDescent="0.25">
      <c r="B167" s="5"/>
      <c r="L167" s="7"/>
    </row>
    <row r="168" spans="2:12" x14ac:dyDescent="0.25">
      <c r="B168" s="5"/>
      <c r="L168" s="7"/>
    </row>
    <row r="169" spans="2:12" x14ac:dyDescent="0.25">
      <c r="B169" s="5"/>
      <c r="L169" s="7"/>
    </row>
    <row r="170" spans="2:12" x14ac:dyDescent="0.25">
      <c r="B170" s="5"/>
      <c r="L170" s="7"/>
    </row>
    <row r="171" spans="2:12" x14ac:dyDescent="0.25">
      <c r="B171" s="5"/>
      <c r="L171" s="7"/>
    </row>
    <row r="172" spans="2:12" x14ac:dyDescent="0.25">
      <c r="B172" s="5"/>
      <c r="L172" s="7"/>
    </row>
    <row r="173" spans="2:12" x14ac:dyDescent="0.25">
      <c r="B173" s="5"/>
      <c r="L173" s="7"/>
    </row>
    <row r="174" spans="2:12" x14ac:dyDescent="0.25">
      <c r="B174" s="5"/>
      <c r="L174" s="7"/>
    </row>
    <row r="175" spans="2:12" x14ac:dyDescent="0.25">
      <c r="B175" s="5"/>
      <c r="L175" s="7"/>
    </row>
    <row r="176" spans="2:12" x14ac:dyDescent="0.25">
      <c r="B176" s="5"/>
      <c r="L176" s="7"/>
    </row>
    <row r="177" spans="2:12" x14ac:dyDescent="0.25">
      <c r="B177" s="5"/>
      <c r="L177" s="7"/>
    </row>
    <row r="178" spans="2:12" x14ac:dyDescent="0.25">
      <c r="B178" s="5"/>
      <c r="L178" s="7"/>
    </row>
    <row r="179" spans="2:12" x14ac:dyDescent="0.25">
      <c r="B179" s="5"/>
      <c r="L179" s="7"/>
    </row>
    <row r="180" spans="2:12" x14ac:dyDescent="0.25">
      <c r="B180" s="5"/>
      <c r="L180" s="7"/>
    </row>
    <row r="181" spans="2:12" x14ac:dyDescent="0.25">
      <c r="B181" s="5"/>
      <c r="L181" s="7"/>
    </row>
    <row r="182" spans="2:12" x14ac:dyDescent="0.25">
      <c r="B182" s="5"/>
      <c r="L182" s="7"/>
    </row>
    <row r="183" spans="2:12" x14ac:dyDescent="0.25">
      <c r="B183" s="5"/>
      <c r="L183" s="7"/>
    </row>
    <row r="184" spans="2:12" x14ac:dyDescent="0.25">
      <c r="B184" s="5"/>
      <c r="L184" s="7"/>
    </row>
    <row r="185" spans="2:12" x14ac:dyDescent="0.25">
      <c r="B185" s="5"/>
      <c r="L185" s="7"/>
    </row>
    <row r="186" spans="2:12" x14ac:dyDescent="0.25">
      <c r="B186" s="5"/>
      <c r="L186" s="7"/>
    </row>
    <row r="187" spans="2:12" x14ac:dyDescent="0.25">
      <c r="B187" s="5"/>
      <c r="L187" s="7"/>
    </row>
    <row r="188" spans="2:12" x14ac:dyDescent="0.25">
      <c r="B188" s="5"/>
      <c r="L188" s="7"/>
    </row>
    <row r="189" spans="2:12" x14ac:dyDescent="0.25">
      <c r="B189" s="5"/>
      <c r="L189" s="7"/>
    </row>
    <row r="190" spans="2:12" x14ac:dyDescent="0.25">
      <c r="B190" s="5"/>
      <c r="L190" s="7"/>
    </row>
    <row r="191" spans="2:12" x14ac:dyDescent="0.25">
      <c r="B191" s="5"/>
      <c r="L191" s="7"/>
    </row>
    <row r="192" spans="2:12" x14ac:dyDescent="0.25">
      <c r="B192" s="5"/>
      <c r="L192" s="7"/>
    </row>
    <row r="193" spans="2:12" x14ac:dyDescent="0.25">
      <c r="B193" s="5"/>
      <c r="L193" s="7"/>
    </row>
    <row r="194" spans="2:12" x14ac:dyDescent="0.25">
      <c r="B194" s="5"/>
      <c r="L194" s="7"/>
    </row>
    <row r="195" spans="2:12" x14ac:dyDescent="0.25">
      <c r="B195" s="5"/>
      <c r="L195" s="7"/>
    </row>
    <row r="196" spans="2:12" x14ac:dyDescent="0.25">
      <c r="B196" s="5"/>
      <c r="L196" s="7"/>
    </row>
    <row r="197" spans="2:12" x14ac:dyDescent="0.25">
      <c r="B197" s="5"/>
      <c r="L197" s="7"/>
    </row>
    <row r="198" spans="2:12" x14ac:dyDescent="0.25">
      <c r="B198" s="5"/>
      <c r="L198" s="7"/>
    </row>
    <row r="199" spans="2:12" x14ac:dyDescent="0.25">
      <c r="B199" s="5"/>
      <c r="L199" s="7"/>
    </row>
    <row r="200" spans="2:12" x14ac:dyDescent="0.25">
      <c r="B200" s="5"/>
      <c r="L200" s="7"/>
    </row>
    <row r="201" spans="2:12" x14ac:dyDescent="0.25">
      <c r="B201" s="5"/>
      <c r="L201" s="7"/>
    </row>
    <row r="202" spans="2:12" x14ac:dyDescent="0.25">
      <c r="B202" s="5"/>
      <c r="L202" s="7"/>
    </row>
    <row r="203" spans="2:12" x14ac:dyDescent="0.25">
      <c r="B203" s="5"/>
      <c r="L203" s="7"/>
    </row>
    <row r="204" spans="2:12" x14ac:dyDescent="0.25">
      <c r="B204" s="5"/>
      <c r="L204" s="7"/>
    </row>
    <row r="205" spans="2:12" x14ac:dyDescent="0.25">
      <c r="B205" s="5"/>
      <c r="L205" s="7"/>
    </row>
    <row r="206" spans="2:12" x14ac:dyDescent="0.25">
      <c r="B206" s="5"/>
      <c r="L206" s="7"/>
    </row>
    <row r="207" spans="2:12" x14ac:dyDescent="0.25">
      <c r="B207" s="5"/>
      <c r="L207" s="7"/>
    </row>
    <row r="208" spans="2:12" x14ac:dyDescent="0.25">
      <c r="B208" s="5"/>
      <c r="L208" s="7"/>
    </row>
    <row r="209" spans="2:12" x14ac:dyDescent="0.25">
      <c r="B209" s="5"/>
      <c r="L209" s="7"/>
    </row>
    <row r="210" spans="2:12" x14ac:dyDescent="0.25">
      <c r="B210" s="5"/>
      <c r="L210" s="7"/>
    </row>
    <row r="211" spans="2:12" x14ac:dyDescent="0.25">
      <c r="B211" s="5"/>
      <c r="L211" s="7"/>
    </row>
    <row r="212" spans="2:12" x14ac:dyDescent="0.25">
      <c r="B212" s="5"/>
      <c r="L212" s="7"/>
    </row>
    <row r="213" spans="2:12" x14ac:dyDescent="0.25">
      <c r="B213" s="5"/>
      <c r="L213" s="7"/>
    </row>
    <row r="214" spans="2:12" x14ac:dyDescent="0.25">
      <c r="B214" s="5"/>
      <c r="L214" s="7"/>
    </row>
    <row r="215" spans="2:12" x14ac:dyDescent="0.25">
      <c r="B215" s="5"/>
      <c r="L215" s="7"/>
    </row>
    <row r="216" spans="2:12" x14ac:dyDescent="0.25">
      <c r="B216" s="5"/>
    </row>
    <row r="217" spans="2:12" x14ac:dyDescent="0.25">
      <c r="B217" s="5"/>
    </row>
    <row r="218" spans="2:12" x14ac:dyDescent="0.25">
      <c r="B218" s="5"/>
    </row>
    <row r="219" spans="2:12" x14ac:dyDescent="0.25">
      <c r="B219" s="5"/>
    </row>
    <row r="220" spans="2:12" x14ac:dyDescent="0.25">
      <c r="B220" s="5"/>
    </row>
    <row r="221" spans="2:12" x14ac:dyDescent="0.25">
      <c r="B221" s="5"/>
    </row>
    <row r="222" spans="2:12" x14ac:dyDescent="0.25">
      <c r="B222" s="5"/>
    </row>
    <row r="223" spans="2:12" x14ac:dyDescent="0.25">
      <c r="B223" s="5"/>
    </row>
    <row r="224" spans="2:12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  <row r="256" spans="2:2" x14ac:dyDescent="0.25">
      <c r="B256" s="5"/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</sheetData>
  <mergeCells count="2">
    <mergeCell ref="O2:R2"/>
    <mergeCell ref="S2:V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workbookViewId="0">
      <selection activeCell="L3" sqref="L3"/>
    </sheetView>
  </sheetViews>
  <sheetFormatPr defaultRowHeight="15" x14ac:dyDescent="0.25"/>
  <sheetData>
    <row r="1" spans="1:12" x14ac:dyDescent="0.25">
      <c r="A1" t="s">
        <v>50</v>
      </c>
      <c r="C1" t="s">
        <v>51</v>
      </c>
      <c r="F1" t="s">
        <v>134</v>
      </c>
    </row>
    <row r="2" spans="1:12" ht="16.5" x14ac:dyDescent="0.25">
      <c r="A2" s="9">
        <v>0.12810688280609878</v>
      </c>
      <c r="B2" s="11" t="s">
        <v>52</v>
      </c>
      <c r="C2" s="10">
        <v>0.12367064098062795</v>
      </c>
      <c r="D2" s="12" t="s">
        <v>94</v>
      </c>
      <c r="F2" t="s">
        <v>166</v>
      </c>
      <c r="H2" t="s">
        <v>167</v>
      </c>
      <c r="L2" t="s">
        <v>169</v>
      </c>
    </row>
    <row r="3" spans="1:12" ht="16.5" x14ac:dyDescent="0.25">
      <c r="A3" s="9">
        <v>0.1072679997389545</v>
      </c>
      <c r="B3" s="11" t="s">
        <v>53</v>
      </c>
      <c r="C3" s="10">
        <v>0.10613735085724087</v>
      </c>
      <c r="D3" s="12" t="s">
        <v>95</v>
      </c>
      <c r="F3" t="s">
        <v>135</v>
      </c>
      <c r="H3" t="s">
        <v>152</v>
      </c>
      <c r="I3" s="14">
        <v>0.13117502780213119</v>
      </c>
      <c r="J3" s="13" t="str">
        <f>CONCATENATE(H3,",",ROUND(I3,2))</f>
        <v>0,0.17,0.13</v>
      </c>
    </row>
    <row r="4" spans="1:12" ht="16.5" x14ac:dyDescent="0.25">
      <c r="A4" s="9">
        <v>0.13930587032086894</v>
      </c>
      <c r="B4" s="11" t="s">
        <v>54</v>
      </c>
      <c r="C4" s="10">
        <v>0.12886037194460337</v>
      </c>
      <c r="D4" s="12" t="s">
        <v>96</v>
      </c>
      <c r="F4" t="s">
        <v>136</v>
      </c>
      <c r="H4" t="s">
        <v>168</v>
      </c>
      <c r="I4" s="14">
        <v>0.15839065678648814</v>
      </c>
      <c r="J4" s="13" t="str">
        <f t="shared" ref="J4:J17" si="0">CONCATENATE(H4,",",ROUND(I4,2))</f>
        <v>0.06,0.27,0.16</v>
      </c>
    </row>
    <row r="5" spans="1:12" ht="16.5" x14ac:dyDescent="0.25">
      <c r="A5" s="9">
        <v>0.13578958847107317</v>
      </c>
      <c r="B5" s="11" t="s">
        <v>55</v>
      </c>
      <c r="C5" s="10">
        <v>0.13181039605910627</v>
      </c>
      <c r="D5" s="12" t="s">
        <v>97</v>
      </c>
      <c r="F5" t="s">
        <v>137</v>
      </c>
      <c r="H5" t="s">
        <v>153</v>
      </c>
      <c r="I5" s="14">
        <v>5.8032415614645776E-2</v>
      </c>
      <c r="J5" s="13" t="str">
        <f t="shared" si="0"/>
        <v>0.12,0.37,0.06</v>
      </c>
    </row>
    <row r="6" spans="1:12" ht="16.5" x14ac:dyDescent="0.25">
      <c r="A6" s="9">
        <v>0.14210251865066861</v>
      </c>
      <c r="B6" s="11" t="s">
        <v>56</v>
      </c>
      <c r="C6" s="10">
        <v>0.11937166914187161</v>
      </c>
      <c r="D6" s="12" t="s">
        <v>98</v>
      </c>
      <c r="F6" t="s">
        <v>138</v>
      </c>
      <c r="H6" t="s">
        <v>154</v>
      </c>
      <c r="I6" s="14">
        <v>2.3668877286144641E-2</v>
      </c>
      <c r="J6" s="13" t="str">
        <f t="shared" si="0"/>
        <v>0.17,0.54,0.02</v>
      </c>
    </row>
    <row r="7" spans="1:12" ht="16.5" x14ac:dyDescent="0.25">
      <c r="A7" s="9">
        <v>0.10081899378195559</v>
      </c>
      <c r="B7" s="11" t="s">
        <v>57</v>
      </c>
      <c r="C7" s="10">
        <v>0.14638216591177475</v>
      </c>
      <c r="D7" s="12" t="s">
        <v>99</v>
      </c>
      <c r="F7" t="s">
        <v>139</v>
      </c>
      <c r="H7" t="s">
        <v>155</v>
      </c>
      <c r="I7" s="14">
        <v>0.12608651314735692</v>
      </c>
      <c r="J7" s="13" t="str">
        <f t="shared" si="0"/>
        <v>0.22,0.46,0.13</v>
      </c>
    </row>
    <row r="8" spans="1:12" ht="16.5" x14ac:dyDescent="0.25">
      <c r="A8" s="9">
        <v>0.12265147994832395</v>
      </c>
      <c r="B8" s="11" t="s">
        <v>58</v>
      </c>
      <c r="C8" s="10">
        <v>0.11104940976627341</v>
      </c>
      <c r="D8" s="12" t="s">
        <v>100</v>
      </c>
      <c r="F8" t="s">
        <v>140</v>
      </c>
      <c r="H8" t="s">
        <v>156</v>
      </c>
      <c r="I8" s="14">
        <v>9.7239710442400221E-2</v>
      </c>
      <c r="J8" s="13" t="str">
        <f t="shared" si="0"/>
        <v>0.28,0.65,0.1</v>
      </c>
    </row>
    <row r="9" spans="1:12" ht="16.5" x14ac:dyDescent="0.25">
      <c r="A9" s="9">
        <v>0.13879930483305186</v>
      </c>
      <c r="B9" s="11" t="s">
        <v>59</v>
      </c>
      <c r="C9" s="10">
        <v>0.1083749306392925</v>
      </c>
      <c r="D9" s="12" t="s">
        <v>101</v>
      </c>
      <c r="F9" t="s">
        <v>141</v>
      </c>
      <c r="H9" t="s">
        <v>157</v>
      </c>
      <c r="I9" s="14">
        <v>8.313804408113408E-2</v>
      </c>
      <c r="J9" s="13" t="str">
        <f t="shared" si="0"/>
        <v>0.33,0.48,0.08</v>
      </c>
    </row>
    <row r="10" spans="1:12" ht="16.5" x14ac:dyDescent="0.25">
      <c r="A10" s="9">
        <v>0.11295428646654411</v>
      </c>
      <c r="B10" s="11" t="s">
        <v>60</v>
      </c>
      <c r="C10" s="10">
        <v>0.12563572128901021</v>
      </c>
      <c r="D10" s="12" t="s">
        <v>102</v>
      </c>
      <c r="F10" t="s">
        <v>142</v>
      </c>
      <c r="H10" t="s">
        <v>158</v>
      </c>
      <c r="I10" s="14">
        <v>9.7186305319821573E-2</v>
      </c>
      <c r="J10" s="13" t="str">
        <f t="shared" si="0"/>
        <v>0.39,0.59,0.1</v>
      </c>
    </row>
    <row r="11" spans="1:12" ht="16.5" x14ac:dyDescent="0.25">
      <c r="A11" s="9">
        <v>0.12733013670880103</v>
      </c>
      <c r="B11" s="11" t="s">
        <v>61</v>
      </c>
      <c r="C11" s="10">
        <v>0.13654610415510246</v>
      </c>
      <c r="D11" s="12" t="s">
        <v>103</v>
      </c>
      <c r="F11" t="s">
        <v>143</v>
      </c>
      <c r="H11" t="s">
        <v>159</v>
      </c>
      <c r="I11" s="14">
        <v>6.5782185567072021E-2</v>
      </c>
      <c r="J11" s="13" t="str">
        <f t="shared" si="0"/>
        <v>0.44,0.75,0.07</v>
      </c>
    </row>
    <row r="12" spans="1:12" ht="16.5" x14ac:dyDescent="0.25">
      <c r="A12" s="9">
        <v>0.14905877163633943</v>
      </c>
      <c r="B12" s="11" t="s">
        <v>62</v>
      </c>
      <c r="C12" s="10">
        <v>0.11479528306023559</v>
      </c>
      <c r="D12" s="12" t="s">
        <v>104</v>
      </c>
      <c r="F12" t="s">
        <v>144</v>
      </c>
      <c r="H12" t="s">
        <v>160</v>
      </c>
      <c r="I12" s="14">
        <v>0.16581604423618149</v>
      </c>
      <c r="J12" s="13" t="str">
        <f t="shared" si="0"/>
        <v>0.5,0.77,0.17</v>
      </c>
    </row>
    <row r="13" spans="1:12" ht="16.5" x14ac:dyDescent="0.25">
      <c r="A13" s="9">
        <v>0.12872540924707435</v>
      </c>
      <c r="B13" s="11" t="s">
        <v>63</v>
      </c>
      <c r="C13" s="10">
        <v>0.11586406011484772</v>
      </c>
      <c r="D13" s="12" t="s">
        <v>105</v>
      </c>
      <c r="F13" t="s">
        <v>145</v>
      </c>
      <c r="H13" t="s">
        <v>161</v>
      </c>
      <c r="I13" s="14">
        <v>0.15605836366666478</v>
      </c>
      <c r="J13" s="13" t="str">
        <f t="shared" si="0"/>
        <v>0.56,0.78,0.16</v>
      </c>
    </row>
    <row r="14" spans="1:12" ht="16.5" x14ac:dyDescent="0.25">
      <c r="A14" s="9">
        <v>0.10559321290081386</v>
      </c>
      <c r="B14" s="11" t="s">
        <v>64</v>
      </c>
      <c r="C14" s="10">
        <v>0.14981800773163345</v>
      </c>
      <c r="D14" s="12" t="s">
        <v>106</v>
      </c>
      <c r="F14" t="s">
        <v>146</v>
      </c>
      <c r="H14" t="s">
        <v>162</v>
      </c>
      <c r="I14" s="14">
        <v>7.2821796327680516E-2</v>
      </c>
      <c r="J14" s="13" t="str">
        <f t="shared" si="0"/>
        <v>0.61,0.77,0.07</v>
      </c>
    </row>
    <row r="15" spans="1:12" ht="16.5" x14ac:dyDescent="0.25">
      <c r="A15" s="9">
        <v>0.13525240276035172</v>
      </c>
      <c r="B15" s="11" t="s">
        <v>65</v>
      </c>
      <c r="C15" s="10">
        <v>0.11754934313340418</v>
      </c>
      <c r="D15" s="12" t="s">
        <v>107</v>
      </c>
      <c r="F15" t="s">
        <v>147</v>
      </c>
      <c r="H15" t="s">
        <v>163</v>
      </c>
      <c r="I15" s="14">
        <v>3.2290379022498886E-2</v>
      </c>
      <c r="J15" s="13" t="str">
        <f t="shared" si="0"/>
        <v>0.78,0.7,0.03</v>
      </c>
    </row>
    <row r="16" spans="1:12" ht="16.5" x14ac:dyDescent="0.25">
      <c r="A16" s="9">
        <v>0.14841295787396119</v>
      </c>
      <c r="B16" s="11" t="s">
        <v>66</v>
      </c>
      <c r="C16" s="10">
        <v>0.10665333373311925</v>
      </c>
      <c r="D16" s="12" t="s">
        <v>108</v>
      </c>
      <c r="F16" t="s">
        <v>148</v>
      </c>
      <c r="H16" t="s">
        <v>164</v>
      </c>
      <c r="I16" s="14">
        <v>0.11549680177693046</v>
      </c>
      <c r="J16" s="13" t="str">
        <f t="shared" si="0"/>
        <v>0.94,1.02,0.12</v>
      </c>
    </row>
    <row r="17" spans="1:10" ht="16.5" x14ac:dyDescent="0.25">
      <c r="A17" s="9">
        <v>0.13983799397750829</v>
      </c>
      <c r="B17" s="11" t="s">
        <v>67</v>
      </c>
      <c r="C17" s="10">
        <v>0.11575543240746902</v>
      </c>
      <c r="D17" s="12" t="s">
        <v>109</v>
      </c>
      <c r="F17" t="s">
        <v>149</v>
      </c>
      <c r="H17" t="s">
        <v>165</v>
      </c>
      <c r="I17" s="14">
        <v>4.5992612682490421E-2</v>
      </c>
      <c r="J17" s="13" t="str">
        <f t="shared" si="0"/>
        <v>1,0.96,0.05</v>
      </c>
    </row>
    <row r="18" spans="1:10" ht="16.5" x14ac:dyDescent="0.25">
      <c r="A18" s="9">
        <v>0.10669337242570667</v>
      </c>
      <c r="B18" s="11" t="s">
        <v>68</v>
      </c>
      <c r="C18" s="10">
        <v>0.13532008835629178</v>
      </c>
      <c r="D18" s="12" t="s">
        <v>110</v>
      </c>
      <c r="F18" t="s">
        <v>150</v>
      </c>
    </row>
    <row r="19" spans="1:10" ht="16.5" x14ac:dyDescent="0.25">
      <c r="A19" s="9">
        <v>0.10718439908929039</v>
      </c>
      <c r="B19" s="11" t="s">
        <v>69</v>
      </c>
      <c r="C19" s="10">
        <v>0.13420180262635581</v>
      </c>
      <c r="D19" s="12" t="s">
        <v>111</v>
      </c>
      <c r="F19" t="s">
        <v>151</v>
      </c>
    </row>
    <row r="20" spans="1:10" ht="16.5" x14ac:dyDescent="0.25">
      <c r="A20" s="9">
        <v>0.13002162777666126</v>
      </c>
      <c r="B20" s="11" t="s">
        <v>70</v>
      </c>
      <c r="C20" s="10">
        <v>0.1257309770671822</v>
      </c>
      <c r="D20" s="12" t="s">
        <v>112</v>
      </c>
    </row>
    <row r="21" spans="1:10" ht="16.5" x14ac:dyDescent="0.25">
      <c r="A21" s="9">
        <v>0.1034560044049482</v>
      </c>
      <c r="B21" s="11" t="s">
        <v>71</v>
      </c>
      <c r="C21" s="10">
        <v>0.10128921085138029</v>
      </c>
      <c r="D21" s="12" t="s">
        <v>113</v>
      </c>
    </row>
    <row r="22" spans="1:10" ht="16.5" x14ac:dyDescent="0.25">
      <c r="A22" s="9">
        <v>0.14619768082820911</v>
      </c>
      <c r="B22" s="11" t="s">
        <v>72</v>
      </c>
      <c r="C22" s="10">
        <v>0.10414887418761989</v>
      </c>
      <c r="D22" s="12" t="s">
        <v>114</v>
      </c>
    </row>
    <row r="23" spans="1:10" ht="16.5" x14ac:dyDescent="0.25">
      <c r="A23" s="9">
        <v>0.10722546969488059</v>
      </c>
      <c r="B23" s="11" t="s">
        <v>73</v>
      </c>
      <c r="C23" s="10">
        <v>0.14496435287184889</v>
      </c>
      <c r="D23" s="12" t="s">
        <v>115</v>
      </c>
    </row>
    <row r="24" spans="1:10" ht="16.5" x14ac:dyDescent="0.25">
      <c r="A24" s="9">
        <v>0.14010075561391219</v>
      </c>
      <c r="B24" s="11" t="s">
        <v>74</v>
      </c>
      <c r="C24" s="10">
        <v>0.10166970296812827</v>
      </c>
      <c r="D24" s="12" t="s">
        <v>116</v>
      </c>
    </row>
    <row r="25" spans="1:10" ht="16.5" x14ac:dyDescent="0.25">
      <c r="A25" s="9">
        <v>0.14565611769166489</v>
      </c>
      <c r="B25" s="11" t="s">
        <v>75</v>
      </c>
      <c r="C25" s="10">
        <v>0.14120609972990525</v>
      </c>
      <c r="D25" s="12" t="s">
        <v>117</v>
      </c>
    </row>
    <row r="26" spans="1:10" ht="16.5" x14ac:dyDescent="0.25">
      <c r="A26" s="9">
        <v>0.13544040350790681</v>
      </c>
      <c r="B26" s="11" t="s">
        <v>76</v>
      </c>
      <c r="C26" s="10">
        <v>0.13990434721170852</v>
      </c>
      <c r="D26" s="12" t="s">
        <v>118</v>
      </c>
    </row>
    <row r="27" spans="1:10" ht="16.5" x14ac:dyDescent="0.25">
      <c r="A27" s="9">
        <v>0.12482048001582728</v>
      </c>
      <c r="B27" s="11" t="s">
        <v>77</v>
      </c>
      <c r="C27" s="10">
        <v>0.12288680534734686</v>
      </c>
      <c r="D27" s="12" t="s">
        <v>119</v>
      </c>
    </row>
    <row r="28" spans="1:10" ht="16.5" x14ac:dyDescent="0.25">
      <c r="A28" s="9">
        <v>0.134915615191329</v>
      </c>
      <c r="B28" s="11" t="s">
        <v>78</v>
      </c>
      <c r="C28" s="10">
        <v>0.14522157842199268</v>
      </c>
      <c r="D28" s="12" t="s">
        <v>120</v>
      </c>
    </row>
    <row r="29" spans="1:10" ht="16.5" x14ac:dyDescent="0.25">
      <c r="A29" s="9">
        <v>0.12495805250369013</v>
      </c>
      <c r="B29" s="11" t="s">
        <v>79</v>
      </c>
      <c r="C29" s="10">
        <v>0.12049174387057977</v>
      </c>
      <c r="D29" s="12" t="s">
        <v>121</v>
      </c>
    </row>
    <row r="30" spans="1:10" ht="16.5" x14ac:dyDescent="0.25">
      <c r="A30" s="9">
        <v>0.1015890518534726</v>
      </c>
      <c r="B30" s="11" t="s">
        <v>80</v>
      </c>
      <c r="C30" s="10">
        <v>0.11998218193384388</v>
      </c>
      <c r="D30" s="12" t="s">
        <v>122</v>
      </c>
    </row>
    <row r="31" spans="1:10" ht="16.5" x14ac:dyDescent="0.25">
      <c r="A31" s="9">
        <v>0.11104160675007937</v>
      </c>
      <c r="B31" s="11" t="s">
        <v>81</v>
      </c>
      <c r="C31" s="10">
        <v>0.1322864807185849</v>
      </c>
      <c r="D31" s="12" t="s">
        <v>123</v>
      </c>
    </row>
    <row r="32" spans="1:10" ht="16.5" x14ac:dyDescent="0.25">
      <c r="A32" s="9">
        <v>0.11683900292296379</v>
      </c>
      <c r="B32" s="11" t="s">
        <v>82</v>
      </c>
      <c r="C32" s="10">
        <v>0.1453978698666257</v>
      </c>
      <c r="D32" s="12" t="s">
        <v>124</v>
      </c>
    </row>
    <row r="33" spans="1:4" ht="16.5" x14ac:dyDescent="0.25">
      <c r="A33" s="9">
        <v>0.14838853026881185</v>
      </c>
      <c r="B33" s="11" t="s">
        <v>83</v>
      </c>
      <c r="C33" s="10">
        <v>0.11720159024514396</v>
      </c>
      <c r="D33" s="12" t="s">
        <v>125</v>
      </c>
    </row>
    <row r="34" spans="1:4" ht="16.5" x14ac:dyDescent="0.25">
      <c r="A34" s="9">
        <v>0.12640279251972208</v>
      </c>
      <c r="B34" s="11" t="s">
        <v>84</v>
      </c>
      <c r="C34" s="10">
        <v>0.12546589130113772</v>
      </c>
      <c r="D34" s="12" t="s">
        <v>126</v>
      </c>
    </row>
    <row r="35" spans="1:4" ht="16.5" x14ac:dyDescent="0.25">
      <c r="A35" s="9">
        <v>0.12992851517435244</v>
      </c>
      <c r="B35" s="11" t="s">
        <v>85</v>
      </c>
      <c r="C35" s="10">
        <v>0.11190813197612684</v>
      </c>
      <c r="D35" s="12" t="s">
        <v>127</v>
      </c>
    </row>
    <row r="36" spans="1:4" ht="16.5" x14ac:dyDescent="0.25">
      <c r="A36" s="9">
        <v>0.12916807798333277</v>
      </c>
      <c r="B36" s="11" t="s">
        <v>86</v>
      </c>
      <c r="C36" s="10">
        <v>0.14693106537128858</v>
      </c>
      <c r="D36" s="12" t="s">
        <v>128</v>
      </c>
    </row>
    <row r="37" spans="1:4" ht="16.5" x14ac:dyDescent="0.25">
      <c r="A37" s="9">
        <v>0.13181109961218679</v>
      </c>
      <c r="B37" s="11" t="s">
        <v>87</v>
      </c>
      <c r="C37" s="10">
        <v>0.13900040127124808</v>
      </c>
      <c r="D37" s="12" t="s">
        <v>129</v>
      </c>
    </row>
    <row r="38" spans="1:4" ht="16.5" x14ac:dyDescent="0.25">
      <c r="A38" s="9">
        <v>0.11944435195015771</v>
      </c>
      <c r="B38" s="11" t="s">
        <v>88</v>
      </c>
      <c r="C38" s="10">
        <v>0.11642609267662564</v>
      </c>
      <c r="D38" s="12" t="s">
        <v>130</v>
      </c>
    </row>
    <row r="39" spans="1:4" ht="16.5" x14ac:dyDescent="0.25">
      <c r="A39" s="9">
        <v>0.14628149573993565</v>
      </c>
      <c r="B39" s="11" t="s">
        <v>89</v>
      </c>
      <c r="C39" s="10">
        <v>0.13940429095466786</v>
      </c>
      <c r="D39" s="12" t="s">
        <v>131</v>
      </c>
    </row>
    <row r="40" spans="1:4" ht="16.5" x14ac:dyDescent="0.25">
      <c r="A40" s="9">
        <v>0.12499584142086201</v>
      </c>
      <c r="B40" s="11" t="s">
        <v>90</v>
      </c>
      <c r="C40" s="10">
        <v>0.10709087717360904</v>
      </c>
      <c r="D40" s="12" t="s">
        <v>132</v>
      </c>
    </row>
    <row r="41" spans="1:4" ht="16.5" x14ac:dyDescent="0.25">
      <c r="A41" s="9">
        <v>0.14703442622165563</v>
      </c>
      <c r="B41" s="11" t="s">
        <v>91</v>
      </c>
      <c r="C41" s="10">
        <v>0.14622493529013011</v>
      </c>
      <c r="D41" s="12" t="s">
        <v>133</v>
      </c>
    </row>
    <row r="42" spans="1:4" ht="16.5" x14ac:dyDescent="0.25">
      <c r="A42" s="9">
        <v>0.13638118931435422</v>
      </c>
      <c r="B42" s="11" t="s">
        <v>92</v>
      </c>
    </row>
    <row r="43" spans="1:4" ht="16.5" x14ac:dyDescent="0.25">
      <c r="A43" s="9">
        <v>0.14413524823137538</v>
      </c>
      <c r="B43" s="11" t="s">
        <v>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0"/>
  <sheetViews>
    <sheetView topLeftCell="W4" workbookViewId="0">
      <selection activeCell="AL44" sqref="AL44"/>
    </sheetView>
  </sheetViews>
  <sheetFormatPr defaultRowHeight="15" x14ac:dyDescent="0.25"/>
  <sheetData>
    <row r="1" spans="1:50" x14ac:dyDescent="0.25">
      <c r="A1" t="s">
        <v>169</v>
      </c>
    </row>
    <row r="3" spans="1:50" x14ac:dyDescent="0.25">
      <c r="A3" s="3" t="s">
        <v>0</v>
      </c>
      <c r="B3" s="4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0</v>
      </c>
      <c r="L3" s="4" t="s">
        <v>1</v>
      </c>
      <c r="M3" s="3" t="s">
        <v>2</v>
      </c>
      <c r="N3" s="3" t="s">
        <v>3</v>
      </c>
      <c r="O3" s="3" t="s">
        <v>4</v>
      </c>
      <c r="P3" s="3" t="s">
        <v>5</v>
      </c>
      <c r="Q3" s="3" t="s">
        <v>6</v>
      </c>
      <c r="R3" s="3" t="s">
        <v>7</v>
      </c>
      <c r="S3" s="3" t="s">
        <v>8</v>
      </c>
      <c r="T3" s="3" t="s">
        <v>9</v>
      </c>
      <c r="U3" s="3" t="s">
        <v>0</v>
      </c>
      <c r="V3" s="4" t="s">
        <v>1</v>
      </c>
      <c r="W3" s="3" t="s">
        <v>2</v>
      </c>
      <c r="X3" s="3" t="s">
        <v>3</v>
      </c>
      <c r="Y3" s="3" t="s">
        <v>4</v>
      </c>
      <c r="Z3" s="3" t="s">
        <v>5</v>
      </c>
      <c r="AA3" s="3" t="s">
        <v>6</v>
      </c>
      <c r="AB3" s="3" t="s">
        <v>7</v>
      </c>
      <c r="AC3" s="3" t="s">
        <v>8</v>
      </c>
      <c r="AD3" s="3" t="s">
        <v>9</v>
      </c>
      <c r="AE3" s="3" t="s">
        <v>0</v>
      </c>
      <c r="AF3" s="4" t="s">
        <v>1</v>
      </c>
      <c r="AG3" s="3" t="s">
        <v>2</v>
      </c>
      <c r="AH3" s="3" t="s">
        <v>3</v>
      </c>
      <c r="AI3" s="3" t="s">
        <v>4</v>
      </c>
      <c r="AJ3" s="3" t="s">
        <v>5</v>
      </c>
      <c r="AK3" s="3" t="s">
        <v>6</v>
      </c>
      <c r="AL3" s="3" t="s">
        <v>7</v>
      </c>
      <c r="AM3" s="3" t="s">
        <v>8</v>
      </c>
      <c r="AN3" s="3" t="s">
        <v>9</v>
      </c>
      <c r="AO3" s="3" t="s">
        <v>0</v>
      </c>
      <c r="AP3" s="4" t="s">
        <v>1</v>
      </c>
      <c r="AQ3" s="3" t="s">
        <v>2</v>
      </c>
      <c r="AR3" s="3" t="s">
        <v>3</v>
      </c>
      <c r="AS3" s="3" t="s">
        <v>4</v>
      </c>
      <c r="AT3" s="3" t="s">
        <v>5</v>
      </c>
      <c r="AU3" s="3" t="s">
        <v>6</v>
      </c>
      <c r="AV3" s="3" t="s">
        <v>7</v>
      </c>
      <c r="AW3" s="3" t="s">
        <v>8</v>
      </c>
      <c r="AX3" s="3" t="s">
        <v>9</v>
      </c>
    </row>
    <row r="4" spans="1:50" x14ac:dyDescent="0.25">
      <c r="A4" s="14">
        <v>1</v>
      </c>
      <c r="B4" s="5">
        <v>43172.639303252312</v>
      </c>
      <c r="C4" s="14">
        <v>44823</v>
      </c>
      <c r="D4" s="14">
        <v>0</v>
      </c>
      <c r="E4" s="14">
        <v>44794</v>
      </c>
      <c r="F4" s="14">
        <v>10</v>
      </c>
      <c r="G4" s="14" t="s">
        <v>11</v>
      </c>
      <c r="H4" s="14">
        <v>0.4</v>
      </c>
      <c r="I4" s="14">
        <v>99</v>
      </c>
      <c r="J4" s="14">
        <v>0.2</v>
      </c>
      <c r="K4" s="14">
        <v>1</v>
      </c>
      <c r="L4" s="5">
        <v>6.4270833333333341E-3</v>
      </c>
      <c r="M4" s="14">
        <v>3803</v>
      </c>
      <c r="N4" s="14">
        <v>1</v>
      </c>
      <c r="O4" s="14">
        <v>3765</v>
      </c>
      <c r="P4" s="14">
        <v>10</v>
      </c>
      <c r="Q4" s="14" t="s">
        <v>13</v>
      </c>
      <c r="R4" s="14">
        <v>90.16</v>
      </c>
      <c r="S4" s="14">
        <v>100</v>
      </c>
      <c r="T4" s="14">
        <v>0.14000000000000001</v>
      </c>
      <c r="U4" s="14">
        <v>1</v>
      </c>
      <c r="V4" s="5">
        <v>2.9062500000000002E-2</v>
      </c>
      <c r="W4" s="14">
        <v>9054</v>
      </c>
      <c r="X4" s="14">
        <v>1</v>
      </c>
      <c r="Y4" s="14">
        <v>9013</v>
      </c>
      <c r="Z4" s="14">
        <v>13</v>
      </c>
      <c r="AA4" s="14" t="s">
        <v>13</v>
      </c>
      <c r="AB4" s="14">
        <v>0</v>
      </c>
      <c r="AC4" s="14">
        <v>100</v>
      </c>
      <c r="AD4" s="14">
        <v>0.18</v>
      </c>
      <c r="AE4" s="14">
        <v>1</v>
      </c>
      <c r="AF4" s="5">
        <v>4.1956018518518523E-3</v>
      </c>
      <c r="AG4" s="14">
        <v>12</v>
      </c>
      <c r="AH4" s="14">
        <v>0</v>
      </c>
      <c r="AI4" s="14">
        <v>12</v>
      </c>
      <c r="AJ4" s="14">
        <v>0</v>
      </c>
      <c r="AK4" s="14" t="s">
        <v>13</v>
      </c>
      <c r="AL4" s="14">
        <v>0</v>
      </c>
      <c r="AM4" s="14">
        <v>99</v>
      </c>
      <c r="AN4" s="14">
        <v>0.17050000000000001</v>
      </c>
      <c r="AO4" s="14">
        <v>1</v>
      </c>
      <c r="AP4" s="5">
        <v>6.9675925925925921E-3</v>
      </c>
      <c r="AQ4" s="14">
        <v>12</v>
      </c>
      <c r="AR4" s="14">
        <v>0</v>
      </c>
      <c r="AS4" s="14">
        <v>12</v>
      </c>
      <c r="AT4" s="14">
        <v>0</v>
      </c>
      <c r="AU4" s="14" t="s">
        <v>13</v>
      </c>
      <c r="AV4" s="14">
        <v>0</v>
      </c>
      <c r="AW4" s="14">
        <v>99</v>
      </c>
      <c r="AX4" s="14">
        <v>0.20050000000000001</v>
      </c>
    </row>
    <row r="5" spans="1:50" x14ac:dyDescent="0.25">
      <c r="A5" s="14">
        <v>2</v>
      </c>
      <c r="B5" s="5">
        <v>43172.640692581015</v>
      </c>
      <c r="C5" s="14">
        <v>68257</v>
      </c>
      <c r="D5" s="14">
        <v>0</v>
      </c>
      <c r="E5" s="14">
        <v>68241</v>
      </c>
      <c r="F5" s="14">
        <v>8</v>
      </c>
      <c r="G5" s="14" t="s">
        <v>11</v>
      </c>
      <c r="H5" s="14">
        <v>89.28</v>
      </c>
      <c r="I5" s="14">
        <v>99</v>
      </c>
      <c r="J5" s="14">
        <v>0.16</v>
      </c>
      <c r="K5" s="14">
        <v>2</v>
      </c>
      <c r="L5" s="5">
        <v>6.6134259259259262E-3</v>
      </c>
      <c r="M5" s="14">
        <v>10097</v>
      </c>
      <c r="N5" s="14">
        <v>0</v>
      </c>
      <c r="O5" s="14">
        <v>10082</v>
      </c>
      <c r="P5" s="14">
        <v>8</v>
      </c>
      <c r="Q5" s="14" t="s">
        <v>13</v>
      </c>
      <c r="R5" s="14">
        <v>90.16</v>
      </c>
      <c r="S5" s="14">
        <v>100</v>
      </c>
      <c r="T5" s="14">
        <v>0.14000000000000001</v>
      </c>
      <c r="U5" s="14">
        <v>2</v>
      </c>
      <c r="V5" s="5">
        <v>2.9245370370370369E-2</v>
      </c>
      <c r="W5" s="14">
        <v>36991</v>
      </c>
      <c r="X5" s="14">
        <v>0</v>
      </c>
      <c r="Y5" s="14">
        <v>36973</v>
      </c>
      <c r="Z5" s="14">
        <v>9</v>
      </c>
      <c r="AA5" s="14" t="s">
        <v>13</v>
      </c>
      <c r="AB5" s="14">
        <v>0</v>
      </c>
      <c r="AC5" s="14">
        <v>100</v>
      </c>
      <c r="AD5" s="14">
        <v>0.2</v>
      </c>
      <c r="AE5" s="14">
        <v>2</v>
      </c>
      <c r="AF5" s="5">
        <v>4.3958333333333332E-3</v>
      </c>
      <c r="AG5" s="14">
        <v>0</v>
      </c>
      <c r="AH5" s="14">
        <v>0</v>
      </c>
      <c r="AI5" s="14">
        <v>0</v>
      </c>
      <c r="AJ5" s="14">
        <v>0</v>
      </c>
      <c r="AK5" s="14" t="s">
        <v>13</v>
      </c>
      <c r="AL5" s="14">
        <v>0</v>
      </c>
      <c r="AM5" s="14">
        <v>99</v>
      </c>
      <c r="AN5" s="14">
        <v>0.17050000000000001</v>
      </c>
      <c r="AO5" s="14">
        <v>2</v>
      </c>
      <c r="AP5" s="5">
        <v>7.8703703703703713E-3</v>
      </c>
      <c r="AQ5" s="14">
        <v>0</v>
      </c>
      <c r="AR5" s="14">
        <v>0</v>
      </c>
      <c r="AS5" s="14">
        <v>0</v>
      </c>
      <c r="AT5" s="14">
        <v>0</v>
      </c>
      <c r="AU5" s="14" t="s">
        <v>13</v>
      </c>
      <c r="AV5" s="14">
        <v>0</v>
      </c>
      <c r="AW5" s="14">
        <v>99</v>
      </c>
      <c r="AX5" s="14">
        <v>0.20050000000000001</v>
      </c>
    </row>
    <row r="6" spans="1:50" x14ac:dyDescent="0.25">
      <c r="A6" s="14">
        <v>3</v>
      </c>
      <c r="B6" s="5">
        <v>43172.641153854165</v>
      </c>
      <c r="C6" s="14">
        <v>42320</v>
      </c>
      <c r="D6" s="14">
        <v>0</v>
      </c>
      <c r="E6" s="14">
        <v>42290</v>
      </c>
      <c r="F6" s="14">
        <v>19</v>
      </c>
      <c r="G6" s="14" t="s">
        <v>12</v>
      </c>
      <c r="H6" s="14">
        <v>0.33999999999999903</v>
      </c>
      <c r="I6" s="14">
        <v>99</v>
      </c>
      <c r="J6" s="14">
        <v>0.17</v>
      </c>
      <c r="K6" s="14">
        <v>3</v>
      </c>
      <c r="L6" s="5">
        <v>7.076388888888889E-3</v>
      </c>
      <c r="M6" s="14">
        <v>16454</v>
      </c>
      <c r="N6" s="14">
        <v>0</v>
      </c>
      <c r="O6" s="14">
        <v>16439</v>
      </c>
      <c r="P6" s="14">
        <v>7</v>
      </c>
      <c r="Q6" s="14" t="s">
        <v>12</v>
      </c>
      <c r="R6" s="14">
        <v>59.92</v>
      </c>
      <c r="S6" s="14">
        <v>99.5</v>
      </c>
      <c r="T6" s="14">
        <v>0.16</v>
      </c>
      <c r="U6" s="14">
        <v>3</v>
      </c>
      <c r="V6" s="5">
        <v>2.9707175925925925E-2</v>
      </c>
      <c r="W6" s="14">
        <v>30100</v>
      </c>
      <c r="X6" s="14">
        <v>0</v>
      </c>
      <c r="Y6" s="14">
        <v>30087</v>
      </c>
      <c r="Z6" s="14">
        <v>8</v>
      </c>
      <c r="AA6" s="14" t="s">
        <v>13</v>
      </c>
      <c r="AB6" s="14">
        <v>0</v>
      </c>
      <c r="AC6" s="14">
        <v>100</v>
      </c>
      <c r="AD6" s="14">
        <v>0.2</v>
      </c>
      <c r="AE6" s="14">
        <v>3</v>
      </c>
      <c r="AF6" s="5">
        <v>4.6458333333333325E-3</v>
      </c>
      <c r="AG6" s="14">
        <v>0</v>
      </c>
      <c r="AH6" s="14">
        <v>0</v>
      </c>
      <c r="AI6" s="14">
        <v>0</v>
      </c>
      <c r="AJ6" s="14">
        <v>0</v>
      </c>
      <c r="AK6" s="14" t="s">
        <v>13</v>
      </c>
      <c r="AL6" s="14">
        <v>0</v>
      </c>
      <c r="AM6" s="14">
        <v>99</v>
      </c>
      <c r="AN6" s="14">
        <v>0.17050000000000001</v>
      </c>
      <c r="AO6" s="14">
        <v>3</v>
      </c>
      <c r="AP6" s="5">
        <v>8.7731481481481497E-3</v>
      </c>
      <c r="AQ6" s="14">
        <v>0</v>
      </c>
      <c r="AR6" s="14">
        <v>0</v>
      </c>
      <c r="AS6" s="14">
        <v>0</v>
      </c>
      <c r="AT6" s="14">
        <v>0</v>
      </c>
      <c r="AU6" s="14" t="s">
        <v>13</v>
      </c>
      <c r="AV6" s="14">
        <v>0</v>
      </c>
      <c r="AW6" s="14">
        <v>99</v>
      </c>
      <c r="AX6" s="14">
        <v>0.20050000000000001</v>
      </c>
    </row>
    <row r="7" spans="1:50" x14ac:dyDescent="0.25">
      <c r="A7" s="14">
        <v>4</v>
      </c>
      <c r="B7" s="5">
        <v>43172.641633622683</v>
      </c>
      <c r="C7" s="14">
        <v>883</v>
      </c>
      <c r="D7" s="14">
        <v>0</v>
      </c>
      <c r="E7" s="14">
        <v>868</v>
      </c>
      <c r="F7" s="14">
        <v>6</v>
      </c>
      <c r="G7" s="14" t="s">
        <v>12</v>
      </c>
      <c r="H7" s="14">
        <v>0.33999999999999903</v>
      </c>
      <c r="I7" s="14">
        <v>99</v>
      </c>
      <c r="J7" s="14">
        <v>0.17</v>
      </c>
      <c r="K7" s="14">
        <v>4</v>
      </c>
      <c r="L7" s="5">
        <v>7.5393518518518526E-3</v>
      </c>
      <c r="M7" s="14">
        <v>10093</v>
      </c>
      <c r="N7" s="14">
        <v>0</v>
      </c>
      <c r="O7" s="14">
        <v>10073</v>
      </c>
      <c r="P7" s="14">
        <v>7</v>
      </c>
      <c r="Q7" s="14" t="s">
        <v>12</v>
      </c>
      <c r="R7" s="14">
        <v>59.92</v>
      </c>
      <c r="S7" s="14">
        <v>99.5</v>
      </c>
      <c r="T7" s="14">
        <v>0.16</v>
      </c>
      <c r="U7" s="14">
        <v>4</v>
      </c>
      <c r="V7" s="5">
        <v>3.0172453703703705E-2</v>
      </c>
      <c r="W7" s="14">
        <v>51206</v>
      </c>
      <c r="X7" s="14">
        <v>0</v>
      </c>
      <c r="Y7" s="14">
        <v>51193</v>
      </c>
      <c r="Z7" s="14">
        <v>6</v>
      </c>
      <c r="AA7" s="14" t="s">
        <v>11</v>
      </c>
      <c r="AB7" s="14">
        <v>0</v>
      </c>
      <c r="AC7" s="14">
        <v>100</v>
      </c>
      <c r="AD7" s="14">
        <v>0.53</v>
      </c>
      <c r="AE7" s="14">
        <v>4</v>
      </c>
      <c r="AF7" s="5">
        <v>4.9097222222222224E-3</v>
      </c>
      <c r="AG7" s="14">
        <v>7</v>
      </c>
      <c r="AH7" s="14">
        <v>0</v>
      </c>
      <c r="AI7" s="14">
        <v>6</v>
      </c>
      <c r="AJ7" s="14">
        <v>0</v>
      </c>
      <c r="AK7" s="14" t="s">
        <v>13</v>
      </c>
      <c r="AL7" s="14">
        <v>0</v>
      </c>
      <c r="AM7" s="14">
        <v>99</v>
      </c>
      <c r="AN7" s="14">
        <v>0.19175</v>
      </c>
      <c r="AO7" s="14">
        <v>4</v>
      </c>
      <c r="AP7" s="5">
        <v>9.6759259259259298E-3</v>
      </c>
      <c r="AQ7" s="14">
        <v>7</v>
      </c>
      <c r="AR7" s="14">
        <v>0</v>
      </c>
      <c r="AS7" s="14">
        <v>6</v>
      </c>
      <c r="AT7" s="14">
        <v>0</v>
      </c>
      <c r="AU7" s="14" t="s">
        <v>13</v>
      </c>
      <c r="AV7" s="14">
        <v>0</v>
      </c>
      <c r="AW7" s="14">
        <v>99</v>
      </c>
      <c r="AX7" s="14">
        <v>0.22175</v>
      </c>
    </row>
    <row r="8" spans="1:50" x14ac:dyDescent="0.25">
      <c r="A8" s="14">
        <v>5</v>
      </c>
      <c r="B8" s="5">
        <v>43172.641893888889</v>
      </c>
      <c r="C8" s="14">
        <v>8399</v>
      </c>
      <c r="D8" s="14">
        <v>0</v>
      </c>
      <c r="E8" s="14">
        <v>8388</v>
      </c>
      <c r="F8" s="14">
        <v>6</v>
      </c>
      <c r="G8" s="14" t="s">
        <v>11</v>
      </c>
      <c r="H8" s="14">
        <v>10.31</v>
      </c>
      <c r="I8" s="14">
        <v>99</v>
      </c>
      <c r="J8" s="14">
        <v>0.22</v>
      </c>
      <c r="K8" s="14">
        <v>5</v>
      </c>
      <c r="L8" s="5">
        <v>8.0034722222222226E-3</v>
      </c>
      <c r="M8" s="14">
        <v>28179</v>
      </c>
      <c r="N8" s="14">
        <v>0</v>
      </c>
      <c r="O8" s="14">
        <v>28162</v>
      </c>
      <c r="P8" s="14">
        <v>7</v>
      </c>
      <c r="Q8" s="14" t="s">
        <v>11</v>
      </c>
      <c r="R8" s="14">
        <v>10.25</v>
      </c>
      <c r="S8" s="14">
        <v>99</v>
      </c>
      <c r="T8" s="14">
        <v>0.18</v>
      </c>
      <c r="U8" s="14">
        <v>5</v>
      </c>
      <c r="V8" s="5">
        <v>3.0646990740740742E-2</v>
      </c>
      <c r="W8" s="14">
        <v>15251</v>
      </c>
      <c r="X8" s="14">
        <v>0</v>
      </c>
      <c r="Y8" s="14">
        <v>15239</v>
      </c>
      <c r="Z8" s="14">
        <v>5</v>
      </c>
      <c r="AA8" s="14" t="s">
        <v>11</v>
      </c>
      <c r="AB8" s="14">
        <v>0</v>
      </c>
      <c r="AC8" s="14">
        <v>100</v>
      </c>
      <c r="AD8" s="14">
        <v>0.53</v>
      </c>
      <c r="AE8" s="14">
        <v>5</v>
      </c>
      <c r="AF8" s="5">
        <v>5.3622685185185188E-3</v>
      </c>
      <c r="AG8" s="14">
        <v>0</v>
      </c>
      <c r="AH8" s="14">
        <v>0</v>
      </c>
      <c r="AI8" s="14">
        <v>0</v>
      </c>
      <c r="AJ8" s="14">
        <v>0</v>
      </c>
      <c r="AK8" s="14" t="s">
        <v>13</v>
      </c>
      <c r="AL8" s="14">
        <v>0</v>
      </c>
      <c r="AM8" s="14">
        <v>99</v>
      </c>
      <c r="AN8" s="14">
        <v>0.19175</v>
      </c>
      <c r="AO8" s="14">
        <v>5</v>
      </c>
      <c r="AP8" s="5">
        <v>1.05787037037037E-2</v>
      </c>
      <c r="AQ8" s="14">
        <v>0</v>
      </c>
      <c r="AR8" s="14">
        <v>0</v>
      </c>
      <c r="AS8" s="14">
        <v>0</v>
      </c>
      <c r="AT8" s="14">
        <v>0</v>
      </c>
      <c r="AU8" s="14" t="s">
        <v>13</v>
      </c>
      <c r="AV8" s="14">
        <v>0</v>
      </c>
      <c r="AW8" s="14">
        <v>99</v>
      </c>
      <c r="AX8" s="14">
        <v>0.22175</v>
      </c>
    </row>
    <row r="9" spans="1:50" x14ac:dyDescent="0.25">
      <c r="A9" s="14">
        <v>6</v>
      </c>
      <c r="B9" s="5">
        <v>43172.642354456017</v>
      </c>
      <c r="C9" s="14">
        <v>69</v>
      </c>
      <c r="D9" s="14">
        <v>1</v>
      </c>
      <c r="E9" s="14">
        <v>57</v>
      </c>
      <c r="F9" s="14">
        <v>6</v>
      </c>
      <c r="G9" s="14" t="s">
        <v>11</v>
      </c>
      <c r="H9" s="14">
        <v>10.31</v>
      </c>
      <c r="I9" s="14">
        <v>99</v>
      </c>
      <c r="J9" s="14">
        <v>0.22</v>
      </c>
      <c r="K9" s="14">
        <v>6</v>
      </c>
      <c r="L9" s="5">
        <v>8.4664351851851845E-3</v>
      </c>
      <c r="M9" s="14">
        <v>15331</v>
      </c>
      <c r="N9" s="14">
        <v>0</v>
      </c>
      <c r="O9" s="14">
        <v>15319</v>
      </c>
      <c r="P9" s="14">
        <v>6</v>
      </c>
      <c r="Q9" s="14" t="s">
        <v>13</v>
      </c>
      <c r="R9" s="14">
        <v>109.04</v>
      </c>
      <c r="S9" s="14">
        <v>99</v>
      </c>
      <c r="T9" s="14">
        <v>0.15</v>
      </c>
      <c r="U9" s="14">
        <v>6</v>
      </c>
      <c r="V9" s="5">
        <v>3.1098379629629632E-2</v>
      </c>
      <c r="W9" s="14">
        <v>30084</v>
      </c>
      <c r="X9" s="14">
        <v>0</v>
      </c>
      <c r="Y9" s="14">
        <v>30072</v>
      </c>
      <c r="Z9" s="14">
        <v>7</v>
      </c>
      <c r="AA9" s="14" t="s">
        <v>11</v>
      </c>
      <c r="AB9" s="14">
        <v>0</v>
      </c>
      <c r="AC9" s="14">
        <v>100</v>
      </c>
      <c r="AD9" s="14">
        <v>0.53</v>
      </c>
      <c r="AE9" s="14">
        <v>6</v>
      </c>
      <c r="AF9" s="5">
        <v>5.612268518518519E-3</v>
      </c>
      <c r="AG9" s="14">
        <v>40</v>
      </c>
      <c r="AH9" s="14">
        <v>0</v>
      </c>
      <c r="AI9" s="14">
        <v>40</v>
      </c>
      <c r="AJ9" s="14">
        <v>0</v>
      </c>
      <c r="AK9" s="14" t="s">
        <v>11</v>
      </c>
      <c r="AL9" s="14">
        <v>0</v>
      </c>
      <c r="AM9" s="14">
        <v>99</v>
      </c>
      <c r="AN9" s="14">
        <v>0.16844999999999999</v>
      </c>
      <c r="AO9" s="14">
        <v>6</v>
      </c>
      <c r="AP9" s="5">
        <v>1.14814814814815E-2</v>
      </c>
      <c r="AQ9" s="14">
        <v>40</v>
      </c>
      <c r="AR9" s="14">
        <v>0</v>
      </c>
      <c r="AS9" s="14">
        <v>40</v>
      </c>
      <c r="AT9" s="14">
        <v>0</v>
      </c>
      <c r="AU9" s="14" t="s">
        <v>11</v>
      </c>
      <c r="AV9" s="14">
        <v>0</v>
      </c>
      <c r="AW9" s="14">
        <v>99</v>
      </c>
      <c r="AX9" s="14">
        <v>0.19844999999999999</v>
      </c>
    </row>
    <row r="10" spans="1:50" x14ac:dyDescent="0.25">
      <c r="A10" s="14">
        <v>7</v>
      </c>
      <c r="B10" s="5">
        <v>43172.642601932872</v>
      </c>
      <c r="C10" s="14">
        <v>39877</v>
      </c>
      <c r="D10" s="14">
        <v>1</v>
      </c>
      <c r="E10" s="14">
        <v>39861</v>
      </c>
      <c r="F10" s="14">
        <v>8</v>
      </c>
      <c r="G10" s="14" t="s">
        <v>12</v>
      </c>
      <c r="H10" s="14">
        <v>0.44</v>
      </c>
      <c r="I10" s="14">
        <v>98.5</v>
      </c>
      <c r="J10" s="14">
        <v>0.22</v>
      </c>
      <c r="K10" s="14">
        <v>7</v>
      </c>
      <c r="L10" s="5">
        <v>8.9351851851851866E-3</v>
      </c>
      <c r="M10" s="14">
        <v>10104</v>
      </c>
      <c r="N10" s="14">
        <v>0</v>
      </c>
      <c r="O10" s="14">
        <v>10092</v>
      </c>
      <c r="P10" s="14">
        <v>6</v>
      </c>
      <c r="Q10" s="14" t="s">
        <v>13</v>
      </c>
      <c r="R10" s="14">
        <v>109.04</v>
      </c>
      <c r="S10" s="14">
        <v>99</v>
      </c>
      <c r="T10" s="14">
        <v>0.15</v>
      </c>
      <c r="U10" s="14">
        <v>7</v>
      </c>
      <c r="V10" s="5">
        <v>3.1561342592592592E-2</v>
      </c>
      <c r="W10" s="14">
        <v>40668</v>
      </c>
      <c r="X10" s="14">
        <v>0</v>
      </c>
      <c r="Y10" s="14">
        <v>40656</v>
      </c>
      <c r="Z10" s="14">
        <v>6</v>
      </c>
      <c r="AA10" s="14" t="s">
        <v>11</v>
      </c>
      <c r="AB10" s="14">
        <v>0</v>
      </c>
      <c r="AC10" s="14">
        <v>98.5</v>
      </c>
      <c r="AD10" s="14">
        <v>0.24</v>
      </c>
      <c r="AE10" s="14">
        <v>7</v>
      </c>
      <c r="AF10" s="5">
        <v>6.091435185185185E-3</v>
      </c>
      <c r="AG10" s="14">
        <v>0</v>
      </c>
      <c r="AH10" s="14">
        <v>0</v>
      </c>
      <c r="AI10" s="14">
        <v>0</v>
      </c>
      <c r="AJ10" s="14">
        <v>0</v>
      </c>
      <c r="AK10" s="14" t="s">
        <v>11</v>
      </c>
      <c r="AL10" s="14">
        <v>0</v>
      </c>
      <c r="AM10" s="14">
        <v>99</v>
      </c>
      <c r="AN10" s="14">
        <v>0.16844999999999999</v>
      </c>
      <c r="AO10" s="14">
        <v>7</v>
      </c>
      <c r="AP10" s="5">
        <v>1.23842592592593E-2</v>
      </c>
      <c r="AQ10" s="14">
        <v>0</v>
      </c>
      <c r="AR10" s="14">
        <v>0</v>
      </c>
      <c r="AS10" s="14">
        <v>0</v>
      </c>
      <c r="AT10" s="14">
        <v>0</v>
      </c>
      <c r="AU10" s="14" t="s">
        <v>11</v>
      </c>
      <c r="AV10" s="14">
        <v>0</v>
      </c>
      <c r="AW10" s="14">
        <v>99</v>
      </c>
      <c r="AX10" s="14">
        <v>0.19844999999999999</v>
      </c>
    </row>
    <row r="11" spans="1:50" x14ac:dyDescent="0.25">
      <c r="A11" s="14">
        <v>8</v>
      </c>
      <c r="B11" s="5">
        <v>43172.643064166667</v>
      </c>
      <c r="C11" s="14">
        <v>39191</v>
      </c>
      <c r="D11" s="14">
        <v>0</v>
      </c>
      <c r="E11" s="14">
        <v>39180</v>
      </c>
      <c r="F11" s="14">
        <v>6</v>
      </c>
      <c r="G11" s="14" t="s">
        <v>13</v>
      </c>
      <c r="H11" s="14">
        <v>107.97</v>
      </c>
      <c r="I11" s="14">
        <v>98</v>
      </c>
      <c r="J11" s="14">
        <v>0.19</v>
      </c>
      <c r="K11" s="14">
        <v>8</v>
      </c>
      <c r="L11" s="5">
        <v>9.3935185185185181E-3</v>
      </c>
      <c r="M11" s="14">
        <v>18174</v>
      </c>
      <c r="N11" s="14">
        <v>0</v>
      </c>
      <c r="O11" s="14">
        <v>18160</v>
      </c>
      <c r="P11" s="14">
        <v>7</v>
      </c>
      <c r="Q11" s="14" t="s">
        <v>13</v>
      </c>
      <c r="R11" s="14">
        <v>109.04</v>
      </c>
      <c r="S11" s="14">
        <v>99</v>
      </c>
      <c r="T11" s="14">
        <v>0.15</v>
      </c>
      <c r="U11" s="14">
        <v>8</v>
      </c>
      <c r="V11" s="5">
        <v>3.2031250000000004E-2</v>
      </c>
      <c r="W11" s="14">
        <v>10243</v>
      </c>
      <c r="X11" s="14">
        <v>0</v>
      </c>
      <c r="Y11" s="14">
        <v>10233</v>
      </c>
      <c r="Z11" s="14">
        <v>5</v>
      </c>
      <c r="AA11" s="14" t="s">
        <v>11</v>
      </c>
      <c r="AB11" s="14">
        <v>0</v>
      </c>
      <c r="AC11" s="14">
        <v>98.5</v>
      </c>
      <c r="AD11" s="14">
        <v>0.24</v>
      </c>
      <c r="AE11" s="14">
        <v>8</v>
      </c>
      <c r="AF11" s="5">
        <v>6.3645833333333332E-3</v>
      </c>
      <c r="AG11" s="14">
        <v>38</v>
      </c>
      <c r="AH11" s="14">
        <v>0</v>
      </c>
      <c r="AI11" s="14">
        <v>38</v>
      </c>
      <c r="AJ11" s="14">
        <v>0</v>
      </c>
      <c r="AK11" s="14" t="s">
        <v>11</v>
      </c>
      <c r="AL11" s="14">
        <v>0</v>
      </c>
      <c r="AM11" s="14">
        <v>99</v>
      </c>
      <c r="AN11" s="14">
        <v>0.1653</v>
      </c>
      <c r="AO11" s="14">
        <v>8</v>
      </c>
      <c r="AP11" s="5">
        <v>1.3287037037037E-2</v>
      </c>
      <c r="AQ11" s="14">
        <v>38</v>
      </c>
      <c r="AR11" s="14">
        <v>0</v>
      </c>
      <c r="AS11" s="14">
        <v>38</v>
      </c>
      <c r="AT11" s="14">
        <v>0</v>
      </c>
      <c r="AU11" s="14" t="s">
        <v>11</v>
      </c>
      <c r="AV11" s="14">
        <v>0</v>
      </c>
      <c r="AW11" s="14">
        <v>99</v>
      </c>
      <c r="AX11" s="14">
        <v>0.1953</v>
      </c>
    </row>
    <row r="12" spans="1:50" x14ac:dyDescent="0.25">
      <c r="A12" s="14">
        <v>9</v>
      </c>
      <c r="B12" s="5">
        <v>43172.643526087966</v>
      </c>
      <c r="C12" s="14">
        <v>30093</v>
      </c>
      <c r="D12" s="14">
        <v>0</v>
      </c>
      <c r="E12" s="14">
        <v>30083</v>
      </c>
      <c r="F12" s="14">
        <v>5</v>
      </c>
      <c r="G12" s="14" t="s">
        <v>13</v>
      </c>
      <c r="H12" s="14">
        <v>107.97</v>
      </c>
      <c r="I12" s="14">
        <v>98</v>
      </c>
      <c r="J12" s="14">
        <v>0.19</v>
      </c>
      <c r="K12" s="14">
        <v>9</v>
      </c>
      <c r="L12" s="5">
        <v>9.8564814814814817E-3</v>
      </c>
      <c r="M12" s="14">
        <v>17055</v>
      </c>
      <c r="N12" s="14">
        <v>0</v>
      </c>
      <c r="O12" s="14">
        <v>17044</v>
      </c>
      <c r="P12" s="14">
        <v>6</v>
      </c>
      <c r="Q12" s="14" t="s">
        <v>13</v>
      </c>
      <c r="R12" s="14">
        <v>109.02</v>
      </c>
      <c r="S12" s="14">
        <v>99</v>
      </c>
      <c r="T12" s="14">
        <v>0.14000000000000001</v>
      </c>
      <c r="U12" s="14">
        <v>9</v>
      </c>
      <c r="V12" s="5">
        <v>3.2490740740740744E-2</v>
      </c>
      <c r="W12" s="14">
        <v>81</v>
      </c>
      <c r="X12" s="14">
        <v>0</v>
      </c>
      <c r="Y12" s="14">
        <v>70</v>
      </c>
      <c r="Z12" s="14">
        <v>6</v>
      </c>
      <c r="AA12" s="14" t="s">
        <v>11</v>
      </c>
      <c r="AB12" s="14">
        <v>0</v>
      </c>
      <c r="AC12" s="14">
        <v>98.5</v>
      </c>
      <c r="AD12" s="14">
        <v>0.24</v>
      </c>
      <c r="AE12" s="14">
        <v>9</v>
      </c>
      <c r="AF12" s="5">
        <v>6.8275462962962968E-3</v>
      </c>
      <c r="AG12" s="14">
        <v>30</v>
      </c>
      <c r="AH12" s="14">
        <v>0</v>
      </c>
      <c r="AI12" s="14">
        <v>30</v>
      </c>
      <c r="AJ12" s="14">
        <v>0</v>
      </c>
      <c r="AK12" s="14" t="s">
        <v>11</v>
      </c>
      <c r="AL12" s="14">
        <v>0</v>
      </c>
      <c r="AM12" s="14">
        <v>99</v>
      </c>
      <c r="AN12" s="14">
        <v>0.1653</v>
      </c>
      <c r="AO12" s="14">
        <v>9</v>
      </c>
      <c r="AP12" s="5">
        <v>1.4189814814814799E-2</v>
      </c>
      <c r="AQ12" s="14">
        <v>30</v>
      </c>
      <c r="AR12" s="14">
        <v>0</v>
      </c>
      <c r="AS12" s="14">
        <v>30</v>
      </c>
      <c r="AT12" s="14">
        <v>0</v>
      </c>
      <c r="AU12" s="14" t="s">
        <v>11</v>
      </c>
      <c r="AV12" s="14">
        <v>0</v>
      </c>
      <c r="AW12" s="14">
        <v>99</v>
      </c>
      <c r="AX12" s="14">
        <v>0.1953</v>
      </c>
    </row>
    <row r="13" spans="1:50" x14ac:dyDescent="0.25">
      <c r="A13" s="14">
        <v>10</v>
      </c>
      <c r="B13" s="5">
        <v>43172.644452141205</v>
      </c>
      <c r="C13" s="14">
        <v>38208</v>
      </c>
      <c r="D13" s="14">
        <v>1</v>
      </c>
      <c r="E13" s="14">
        <v>38198</v>
      </c>
      <c r="F13" s="14">
        <v>5</v>
      </c>
      <c r="G13" s="14" t="s">
        <v>13</v>
      </c>
      <c r="H13" s="14">
        <v>107.94</v>
      </c>
      <c r="I13" s="14">
        <v>98</v>
      </c>
      <c r="J13" s="14">
        <v>0.15</v>
      </c>
      <c r="K13" s="14">
        <v>10</v>
      </c>
      <c r="L13" s="5">
        <v>1.0319444444444444E-2</v>
      </c>
      <c r="M13" s="14">
        <v>10073</v>
      </c>
      <c r="N13" s="14">
        <v>0</v>
      </c>
      <c r="O13" s="14">
        <v>10062</v>
      </c>
      <c r="P13" s="14">
        <v>5</v>
      </c>
      <c r="Q13" s="14" t="s">
        <v>13</v>
      </c>
      <c r="R13" s="14">
        <v>109.02</v>
      </c>
      <c r="S13" s="14">
        <v>99</v>
      </c>
      <c r="T13" s="14">
        <v>0.14000000000000001</v>
      </c>
      <c r="U13" s="14">
        <v>10</v>
      </c>
      <c r="V13" s="5">
        <v>3.2734953703703704E-2</v>
      </c>
      <c r="W13" s="14">
        <v>7453</v>
      </c>
      <c r="X13" s="14">
        <v>0</v>
      </c>
      <c r="Y13" s="14">
        <v>7441</v>
      </c>
      <c r="Z13" s="14">
        <v>5</v>
      </c>
      <c r="AA13" s="14" t="s">
        <v>11</v>
      </c>
      <c r="AB13" s="14">
        <v>0</v>
      </c>
      <c r="AC13" s="14">
        <v>98.5</v>
      </c>
      <c r="AD13" s="14">
        <v>0.2</v>
      </c>
      <c r="AE13" s="14">
        <v>10</v>
      </c>
      <c r="AF13" s="5">
        <v>7.2905092592592596E-3</v>
      </c>
      <c r="AG13" s="14">
        <v>39</v>
      </c>
      <c r="AH13" s="14">
        <v>0</v>
      </c>
      <c r="AI13" s="14">
        <v>39</v>
      </c>
      <c r="AJ13" s="14">
        <v>0</v>
      </c>
      <c r="AK13" s="14" t="s">
        <v>13</v>
      </c>
      <c r="AL13" s="14">
        <v>0</v>
      </c>
      <c r="AM13" s="14">
        <v>98</v>
      </c>
      <c r="AN13" s="14">
        <v>0.158</v>
      </c>
      <c r="AO13" s="14">
        <v>10</v>
      </c>
      <c r="AP13" s="5">
        <v>1.50925925925926E-2</v>
      </c>
      <c r="AQ13" s="14">
        <v>39</v>
      </c>
      <c r="AR13" s="14">
        <v>0</v>
      </c>
      <c r="AS13" s="14">
        <v>39</v>
      </c>
      <c r="AT13" s="14">
        <v>0</v>
      </c>
      <c r="AU13" s="14" t="s">
        <v>13</v>
      </c>
      <c r="AV13" s="14">
        <v>0</v>
      </c>
      <c r="AW13" s="14">
        <v>98</v>
      </c>
      <c r="AX13" s="14">
        <v>0.188</v>
      </c>
    </row>
    <row r="14" spans="1:50" x14ac:dyDescent="0.25">
      <c r="A14" s="14">
        <v>11</v>
      </c>
      <c r="B14" s="5">
        <v>43172.644914745368</v>
      </c>
      <c r="C14" s="14">
        <v>30087</v>
      </c>
      <c r="D14" s="14">
        <v>0</v>
      </c>
      <c r="E14" s="14">
        <v>30077</v>
      </c>
      <c r="F14" s="14">
        <v>5</v>
      </c>
      <c r="G14" s="14" t="s">
        <v>13</v>
      </c>
      <c r="H14" s="14">
        <v>107.94</v>
      </c>
      <c r="I14" s="14">
        <v>98</v>
      </c>
      <c r="J14" s="14">
        <v>0.15</v>
      </c>
      <c r="K14" s="14">
        <v>11</v>
      </c>
      <c r="L14" s="5">
        <v>1.0782407407407407E-2</v>
      </c>
      <c r="M14" s="14">
        <v>22123</v>
      </c>
      <c r="N14" s="14">
        <v>0</v>
      </c>
      <c r="O14" s="14">
        <v>22111</v>
      </c>
      <c r="P14" s="14">
        <v>5</v>
      </c>
      <c r="Q14" s="14" t="s">
        <v>12</v>
      </c>
      <c r="R14" s="14">
        <v>0.35</v>
      </c>
      <c r="S14" s="14">
        <v>98</v>
      </c>
      <c r="T14" s="14">
        <v>0.18</v>
      </c>
      <c r="U14" s="14">
        <v>11</v>
      </c>
      <c r="V14" s="5">
        <v>3.3199074074074068E-2</v>
      </c>
      <c r="W14" s="14">
        <v>66</v>
      </c>
      <c r="X14" s="14">
        <v>0</v>
      </c>
      <c r="Y14" s="14">
        <v>53</v>
      </c>
      <c r="Z14" s="14">
        <v>6</v>
      </c>
      <c r="AA14" s="14" t="s">
        <v>11</v>
      </c>
      <c r="AB14" s="14">
        <v>0</v>
      </c>
      <c r="AC14" s="14">
        <v>98.5</v>
      </c>
      <c r="AD14" s="14">
        <v>0.2</v>
      </c>
      <c r="AE14" s="14">
        <v>11</v>
      </c>
      <c r="AF14" s="5">
        <v>7.7604166666666663E-3</v>
      </c>
      <c r="AG14" s="14">
        <v>12</v>
      </c>
      <c r="AH14" s="14">
        <v>0</v>
      </c>
      <c r="AI14" s="14">
        <v>12</v>
      </c>
      <c r="AJ14" s="14">
        <v>0</v>
      </c>
      <c r="AK14" s="14" t="s">
        <v>13</v>
      </c>
      <c r="AL14" s="14">
        <v>0</v>
      </c>
      <c r="AM14" s="14">
        <v>98</v>
      </c>
      <c r="AN14" s="14">
        <v>0.16750000000000001</v>
      </c>
      <c r="AO14" s="14">
        <v>11</v>
      </c>
      <c r="AP14" s="5">
        <v>1.5995370370370399E-2</v>
      </c>
      <c r="AQ14" s="14">
        <v>12</v>
      </c>
      <c r="AR14" s="14">
        <v>0</v>
      </c>
      <c r="AS14" s="14">
        <v>12</v>
      </c>
      <c r="AT14" s="14">
        <v>0</v>
      </c>
      <c r="AU14" s="14" t="s">
        <v>13</v>
      </c>
      <c r="AV14" s="14">
        <v>0</v>
      </c>
      <c r="AW14" s="14">
        <v>98</v>
      </c>
      <c r="AX14" s="14">
        <v>0.19750000000000001</v>
      </c>
    </row>
    <row r="15" spans="1:50" x14ac:dyDescent="0.25">
      <c r="A15" s="14">
        <v>12</v>
      </c>
      <c r="B15" s="5">
        <v>43172.645380810187</v>
      </c>
      <c r="C15" s="14">
        <v>67784</v>
      </c>
      <c r="D15" s="14">
        <v>0</v>
      </c>
      <c r="E15" s="14">
        <v>67775</v>
      </c>
      <c r="F15" s="14">
        <v>5</v>
      </c>
      <c r="G15" s="14" t="s">
        <v>13</v>
      </c>
      <c r="H15" s="14">
        <v>88.36</v>
      </c>
      <c r="I15" s="14">
        <v>98</v>
      </c>
      <c r="J15" s="14">
        <v>0.15</v>
      </c>
      <c r="K15" s="14">
        <v>12</v>
      </c>
      <c r="L15" s="5">
        <v>1.1247685185185185E-2</v>
      </c>
      <c r="M15" s="14">
        <v>14739</v>
      </c>
      <c r="N15" s="14">
        <v>0</v>
      </c>
      <c r="O15" s="14">
        <v>14730</v>
      </c>
      <c r="P15" s="14">
        <v>5</v>
      </c>
      <c r="Q15" s="14" t="s">
        <v>11</v>
      </c>
      <c r="R15" s="14">
        <v>29.87</v>
      </c>
      <c r="S15" s="14">
        <v>98</v>
      </c>
      <c r="T15" s="14">
        <v>0.28000000000000003</v>
      </c>
      <c r="U15" s="14">
        <v>12</v>
      </c>
      <c r="V15" s="5">
        <v>3.3450231481481484E-2</v>
      </c>
      <c r="W15" s="14">
        <v>8358</v>
      </c>
      <c r="X15" s="14">
        <v>1</v>
      </c>
      <c r="Y15" s="14">
        <v>8349</v>
      </c>
      <c r="Z15" s="14">
        <v>5</v>
      </c>
      <c r="AA15" s="14" t="s">
        <v>11</v>
      </c>
      <c r="AB15" s="14">
        <v>0</v>
      </c>
      <c r="AC15" s="14">
        <v>98.5</v>
      </c>
      <c r="AD15" s="14">
        <v>0.2</v>
      </c>
      <c r="AE15" s="14">
        <v>12</v>
      </c>
      <c r="AF15" s="5">
        <v>8.217592592592594E-3</v>
      </c>
      <c r="AG15" s="14">
        <v>0</v>
      </c>
      <c r="AH15" s="14">
        <v>0</v>
      </c>
      <c r="AI15" s="14">
        <v>0</v>
      </c>
      <c r="AJ15" s="14">
        <v>0</v>
      </c>
      <c r="AK15" s="14" t="s">
        <v>13</v>
      </c>
      <c r="AL15" s="14">
        <v>0</v>
      </c>
      <c r="AM15" s="14">
        <v>98</v>
      </c>
      <c r="AN15" s="14">
        <v>0.16750000000000001</v>
      </c>
      <c r="AO15" s="14">
        <v>12</v>
      </c>
      <c r="AP15" s="5">
        <v>1.68981481481482E-2</v>
      </c>
      <c r="AQ15" s="14">
        <v>0</v>
      </c>
      <c r="AR15" s="14">
        <v>0</v>
      </c>
      <c r="AS15" s="14">
        <v>0</v>
      </c>
      <c r="AT15" s="14">
        <v>0</v>
      </c>
      <c r="AU15" s="14" t="s">
        <v>13</v>
      </c>
      <c r="AV15" s="14">
        <v>0</v>
      </c>
      <c r="AW15" s="14">
        <v>98</v>
      </c>
      <c r="AX15" s="14">
        <v>0.19750000000000001</v>
      </c>
    </row>
    <row r="16" spans="1:50" x14ac:dyDescent="0.25">
      <c r="A16" s="14">
        <v>13</v>
      </c>
      <c r="B16" s="5">
        <v>43172.645841574071</v>
      </c>
      <c r="C16" s="14">
        <v>39794</v>
      </c>
      <c r="D16" s="14">
        <v>0</v>
      </c>
      <c r="E16" s="14">
        <v>39785</v>
      </c>
      <c r="F16" s="14">
        <v>4</v>
      </c>
      <c r="G16" s="14" t="s">
        <v>13</v>
      </c>
      <c r="H16" s="14">
        <v>107.43</v>
      </c>
      <c r="I16" s="14">
        <v>97.5</v>
      </c>
      <c r="J16" s="14">
        <v>0.14000000000000001</v>
      </c>
      <c r="K16" s="14">
        <v>13</v>
      </c>
      <c r="L16" s="5">
        <v>1.1710648148148149E-2</v>
      </c>
      <c r="M16" s="14">
        <v>10069</v>
      </c>
      <c r="N16" s="14">
        <v>0</v>
      </c>
      <c r="O16" s="14">
        <v>10060</v>
      </c>
      <c r="P16" s="14">
        <v>5</v>
      </c>
      <c r="Q16" s="14" t="s">
        <v>11</v>
      </c>
      <c r="R16" s="14">
        <v>29.87</v>
      </c>
      <c r="S16" s="14">
        <v>98</v>
      </c>
      <c r="T16" s="14">
        <v>0.28000000000000003</v>
      </c>
      <c r="U16" s="14">
        <v>13</v>
      </c>
      <c r="V16" s="5">
        <v>3.3915509259259256E-2</v>
      </c>
      <c r="W16" s="14">
        <v>65</v>
      </c>
      <c r="X16" s="14">
        <v>0</v>
      </c>
      <c r="Y16" s="14">
        <v>53</v>
      </c>
      <c r="Z16" s="14">
        <v>6</v>
      </c>
      <c r="AA16" s="14" t="s">
        <v>11</v>
      </c>
      <c r="AB16" s="14">
        <v>0</v>
      </c>
      <c r="AC16" s="14">
        <v>98.5</v>
      </c>
      <c r="AD16" s="14">
        <v>0.2</v>
      </c>
      <c r="AE16" s="14">
        <v>13</v>
      </c>
      <c r="AF16" s="5">
        <v>8.4675925925925925E-3</v>
      </c>
      <c r="AG16" s="14">
        <v>9</v>
      </c>
      <c r="AH16" s="14">
        <v>0</v>
      </c>
      <c r="AI16" s="14">
        <v>9</v>
      </c>
      <c r="AJ16" s="14">
        <v>0</v>
      </c>
      <c r="AK16" s="14" t="s">
        <v>11</v>
      </c>
      <c r="AL16" s="14">
        <v>0</v>
      </c>
      <c r="AM16" s="14">
        <v>98</v>
      </c>
      <c r="AN16" s="14">
        <v>0.18540000000000001</v>
      </c>
      <c r="AO16" s="14">
        <v>13</v>
      </c>
      <c r="AP16" s="5">
        <v>1.7800925925926001E-2</v>
      </c>
      <c r="AQ16" s="14">
        <v>9</v>
      </c>
      <c r="AR16" s="14">
        <v>0</v>
      </c>
      <c r="AS16" s="14">
        <v>9</v>
      </c>
      <c r="AT16" s="14">
        <v>0</v>
      </c>
      <c r="AU16" s="14" t="s">
        <v>11</v>
      </c>
      <c r="AV16" s="14">
        <v>0</v>
      </c>
      <c r="AW16" s="14">
        <v>98</v>
      </c>
      <c r="AX16" s="14">
        <v>0.21540000000000001</v>
      </c>
    </row>
    <row r="17" spans="1:50" x14ac:dyDescent="0.25">
      <c r="A17" s="14">
        <v>14</v>
      </c>
      <c r="B17" s="5">
        <v>43172.646308946758</v>
      </c>
      <c r="C17" s="14">
        <v>62</v>
      </c>
      <c r="D17" s="14">
        <v>0</v>
      </c>
      <c r="E17" s="14">
        <v>52</v>
      </c>
      <c r="F17" s="14">
        <v>4</v>
      </c>
      <c r="G17" s="14" t="s">
        <v>13</v>
      </c>
      <c r="H17" s="14">
        <v>107.43</v>
      </c>
      <c r="I17" s="14">
        <v>97.5</v>
      </c>
      <c r="J17" s="14">
        <v>0.14000000000000001</v>
      </c>
      <c r="K17" s="14">
        <v>14</v>
      </c>
      <c r="L17" s="5">
        <v>1.2174768518518517E-2</v>
      </c>
      <c r="M17" s="14">
        <v>16291</v>
      </c>
      <c r="N17" s="14">
        <v>0</v>
      </c>
      <c r="O17" s="14">
        <v>16281</v>
      </c>
      <c r="P17" s="14">
        <v>4</v>
      </c>
      <c r="Q17" s="14" t="s">
        <v>11</v>
      </c>
      <c r="R17" s="14">
        <v>68.88</v>
      </c>
      <c r="S17" s="14">
        <v>98</v>
      </c>
      <c r="T17" s="14">
        <v>0.21</v>
      </c>
      <c r="U17" s="14">
        <v>14</v>
      </c>
      <c r="V17" s="5">
        <v>3.4160879629629631E-2</v>
      </c>
      <c r="W17" s="14">
        <v>37550</v>
      </c>
      <c r="X17" s="14">
        <v>0</v>
      </c>
      <c r="Y17" s="14">
        <v>37538</v>
      </c>
      <c r="Z17" s="14">
        <v>5</v>
      </c>
      <c r="AA17" s="14" t="s">
        <v>11</v>
      </c>
      <c r="AB17" s="14">
        <v>0</v>
      </c>
      <c r="AC17" s="14">
        <v>98.5</v>
      </c>
      <c r="AD17" s="14">
        <v>0.17</v>
      </c>
      <c r="AE17" s="14">
        <v>14</v>
      </c>
      <c r="AF17" s="5">
        <v>8.9583333333333338E-3</v>
      </c>
      <c r="AG17" s="14">
        <v>0</v>
      </c>
      <c r="AH17" s="14">
        <v>0</v>
      </c>
      <c r="AI17" s="14">
        <v>0</v>
      </c>
      <c r="AJ17" s="14">
        <v>0</v>
      </c>
      <c r="AK17" s="14" t="s">
        <v>11</v>
      </c>
      <c r="AL17" s="14">
        <v>0</v>
      </c>
      <c r="AM17" s="14">
        <v>98</v>
      </c>
      <c r="AN17" s="14">
        <v>0.18540000000000001</v>
      </c>
      <c r="AO17" s="14">
        <v>14</v>
      </c>
      <c r="AP17" s="5">
        <v>1.8703703703703702E-2</v>
      </c>
      <c r="AQ17" s="14">
        <v>0</v>
      </c>
      <c r="AR17" s="14">
        <v>0</v>
      </c>
      <c r="AS17" s="14">
        <v>0</v>
      </c>
      <c r="AT17" s="14">
        <v>0</v>
      </c>
      <c r="AU17" s="14" t="s">
        <v>11</v>
      </c>
      <c r="AV17" s="14">
        <v>0</v>
      </c>
      <c r="AW17" s="14">
        <v>98</v>
      </c>
      <c r="AX17" s="14">
        <v>0.21540000000000001</v>
      </c>
    </row>
    <row r="18" spans="1:50" x14ac:dyDescent="0.25">
      <c r="A18" s="14">
        <v>15</v>
      </c>
      <c r="B18" s="5">
        <v>43172.646557824075</v>
      </c>
      <c r="C18" s="14">
        <v>37157</v>
      </c>
      <c r="D18" s="14">
        <v>0</v>
      </c>
      <c r="E18" s="14">
        <v>37145</v>
      </c>
      <c r="F18" s="14">
        <v>8</v>
      </c>
      <c r="G18" s="14" t="s">
        <v>11</v>
      </c>
      <c r="H18" s="14">
        <v>97.64</v>
      </c>
      <c r="I18" s="14">
        <v>97.5</v>
      </c>
      <c r="J18" s="14">
        <v>0.14000000000000001</v>
      </c>
      <c r="K18" s="14">
        <v>15</v>
      </c>
      <c r="L18" s="5">
        <v>1.2636574074074073E-2</v>
      </c>
      <c r="M18" s="14">
        <v>19003</v>
      </c>
      <c r="N18" s="14">
        <v>0</v>
      </c>
      <c r="O18" s="14">
        <v>18993</v>
      </c>
      <c r="P18" s="14">
        <v>5</v>
      </c>
      <c r="Q18" s="14" t="s">
        <v>13</v>
      </c>
      <c r="R18" s="14">
        <v>107.97</v>
      </c>
      <c r="S18" s="14">
        <v>98</v>
      </c>
      <c r="T18" s="14">
        <v>0.19</v>
      </c>
      <c r="U18" s="14">
        <v>15</v>
      </c>
      <c r="V18" s="5">
        <v>3.4638888888888893E-2</v>
      </c>
      <c r="W18" s="14">
        <v>59</v>
      </c>
      <c r="X18" s="14">
        <v>0</v>
      </c>
      <c r="Y18" s="14">
        <v>49</v>
      </c>
      <c r="Z18" s="14">
        <v>6</v>
      </c>
      <c r="AA18" s="14" t="s">
        <v>11</v>
      </c>
      <c r="AB18" s="14">
        <v>0</v>
      </c>
      <c r="AC18" s="14">
        <v>98.5</v>
      </c>
      <c r="AD18" s="14">
        <v>0.17</v>
      </c>
      <c r="AE18" s="14">
        <v>15</v>
      </c>
      <c r="AF18" s="5">
        <v>9.2152777777777771E-3</v>
      </c>
      <c r="AG18" s="14">
        <v>10</v>
      </c>
      <c r="AH18" s="14">
        <v>0</v>
      </c>
      <c r="AI18" s="14">
        <v>10</v>
      </c>
      <c r="AJ18" s="14">
        <v>0</v>
      </c>
      <c r="AK18" s="14" t="s">
        <v>11</v>
      </c>
      <c r="AL18" s="14">
        <v>0</v>
      </c>
      <c r="AM18" s="14">
        <v>98</v>
      </c>
      <c r="AN18" s="14">
        <v>0.18684999999999999</v>
      </c>
      <c r="AO18" s="14">
        <v>15</v>
      </c>
      <c r="AP18" s="5">
        <v>1.9606481481481499E-2</v>
      </c>
      <c r="AQ18" s="14">
        <v>10</v>
      </c>
      <c r="AR18" s="14">
        <v>0</v>
      </c>
      <c r="AS18" s="14">
        <v>10</v>
      </c>
      <c r="AT18" s="14">
        <v>0</v>
      </c>
      <c r="AU18" s="14" t="s">
        <v>11</v>
      </c>
      <c r="AV18" s="14">
        <v>0</v>
      </c>
      <c r="AW18" s="14">
        <v>98</v>
      </c>
      <c r="AX18" s="14">
        <v>0.21684999999999999</v>
      </c>
    </row>
    <row r="19" spans="1:50" x14ac:dyDescent="0.25">
      <c r="A19" s="14">
        <v>16</v>
      </c>
      <c r="B19" s="5">
        <v>43172.647022407407</v>
      </c>
      <c r="C19" s="14">
        <v>30091</v>
      </c>
      <c r="D19" s="14">
        <v>0</v>
      </c>
      <c r="E19" s="14">
        <v>30082</v>
      </c>
      <c r="F19" s="14">
        <v>4</v>
      </c>
      <c r="G19" s="14" t="s">
        <v>11</v>
      </c>
      <c r="H19" s="14">
        <v>97.64</v>
      </c>
      <c r="I19" s="14">
        <v>97.5</v>
      </c>
      <c r="J19" s="14">
        <v>0.14000000000000001</v>
      </c>
      <c r="K19" s="14">
        <v>16</v>
      </c>
      <c r="L19" s="5">
        <v>1.3100694444444443E-2</v>
      </c>
      <c r="M19" s="14">
        <v>10074</v>
      </c>
      <c r="N19" s="14">
        <v>0</v>
      </c>
      <c r="O19" s="14">
        <v>10064</v>
      </c>
      <c r="P19" s="14">
        <v>5</v>
      </c>
      <c r="Q19" s="14" t="s">
        <v>13</v>
      </c>
      <c r="R19" s="14">
        <v>107.97</v>
      </c>
      <c r="S19" s="14">
        <v>98</v>
      </c>
      <c r="T19" s="14">
        <v>0.19</v>
      </c>
      <c r="U19" s="14">
        <v>16</v>
      </c>
      <c r="V19" s="5">
        <v>3.5811342592592596E-2</v>
      </c>
      <c r="W19" s="14">
        <v>7776</v>
      </c>
      <c r="X19" s="14">
        <v>0</v>
      </c>
      <c r="Y19" s="14">
        <v>7765</v>
      </c>
      <c r="Z19" s="14">
        <v>5</v>
      </c>
      <c r="AA19" s="14" t="s">
        <v>11</v>
      </c>
      <c r="AB19" s="14">
        <v>0</v>
      </c>
      <c r="AC19" s="14">
        <v>97.5</v>
      </c>
      <c r="AD19" s="14">
        <v>0.28000000000000003</v>
      </c>
      <c r="AE19" s="14">
        <v>16</v>
      </c>
      <c r="AF19" s="5">
        <v>9.6805555555555551E-3</v>
      </c>
      <c r="AG19" s="14">
        <v>0</v>
      </c>
      <c r="AH19" s="14">
        <v>0</v>
      </c>
      <c r="AI19" s="14">
        <v>0</v>
      </c>
      <c r="AJ19" s="14">
        <v>0</v>
      </c>
      <c r="AK19" s="14" t="s">
        <v>11</v>
      </c>
      <c r="AL19" s="14">
        <v>0</v>
      </c>
      <c r="AM19" s="14">
        <v>98</v>
      </c>
      <c r="AN19" s="14">
        <v>0.18684999999999999</v>
      </c>
      <c r="AO19" s="14">
        <v>16</v>
      </c>
      <c r="AP19" s="5">
        <v>2.05092592592593E-2</v>
      </c>
      <c r="AQ19" s="14">
        <v>0</v>
      </c>
      <c r="AR19" s="14">
        <v>0</v>
      </c>
      <c r="AS19" s="14">
        <v>0</v>
      </c>
      <c r="AT19" s="14">
        <v>0</v>
      </c>
      <c r="AU19" s="14" t="s">
        <v>11</v>
      </c>
      <c r="AV19" s="14">
        <v>0</v>
      </c>
      <c r="AW19" s="14">
        <v>98</v>
      </c>
      <c r="AX19" s="14">
        <v>0.21684999999999999</v>
      </c>
    </row>
    <row r="20" spans="1:50" x14ac:dyDescent="0.25">
      <c r="A20" s="14">
        <v>17</v>
      </c>
      <c r="B20" s="5">
        <v>43172.647482673608</v>
      </c>
      <c r="C20" s="14">
        <v>66801</v>
      </c>
      <c r="D20" s="14">
        <v>0</v>
      </c>
      <c r="E20" s="14">
        <v>66791</v>
      </c>
      <c r="F20" s="14">
        <v>5</v>
      </c>
      <c r="G20" s="14" t="s">
        <v>11</v>
      </c>
      <c r="H20" s="14">
        <v>0.32</v>
      </c>
      <c r="I20" s="14">
        <v>97</v>
      </c>
      <c r="J20" s="14">
        <v>0.16</v>
      </c>
      <c r="K20" s="14">
        <v>17</v>
      </c>
      <c r="L20" s="5">
        <v>1.3563657407407406E-2</v>
      </c>
      <c r="M20" s="14">
        <v>15423</v>
      </c>
      <c r="N20" s="14">
        <v>0</v>
      </c>
      <c r="O20" s="14">
        <v>15406</v>
      </c>
      <c r="P20" s="14">
        <v>9</v>
      </c>
      <c r="Q20" s="14" t="s">
        <v>13</v>
      </c>
      <c r="R20" s="14">
        <v>107.97</v>
      </c>
      <c r="S20" s="14">
        <v>98</v>
      </c>
      <c r="T20" s="14">
        <v>0.18</v>
      </c>
      <c r="U20" s="14">
        <v>17</v>
      </c>
      <c r="V20" s="5">
        <v>3.627430555555556E-2</v>
      </c>
      <c r="W20" s="14">
        <v>7105</v>
      </c>
      <c r="X20" s="14">
        <v>0</v>
      </c>
      <c r="Y20" s="14">
        <v>7095</v>
      </c>
      <c r="Z20" s="14">
        <v>4</v>
      </c>
      <c r="AA20" s="14" t="s">
        <v>11</v>
      </c>
      <c r="AB20" s="14">
        <v>0</v>
      </c>
      <c r="AC20" s="14">
        <v>97.5</v>
      </c>
      <c r="AD20" s="14">
        <v>0.28000000000000003</v>
      </c>
      <c r="AE20" s="14">
        <v>17</v>
      </c>
      <c r="AF20" s="5">
        <v>9.929398148148149E-3</v>
      </c>
      <c r="AG20" s="14">
        <v>39</v>
      </c>
      <c r="AH20" s="14">
        <v>0</v>
      </c>
      <c r="AI20" s="14">
        <v>39</v>
      </c>
      <c r="AJ20" s="14">
        <v>0</v>
      </c>
      <c r="AK20" s="14" t="s">
        <v>11</v>
      </c>
      <c r="AL20" s="14">
        <v>0</v>
      </c>
      <c r="AM20" s="14">
        <v>98</v>
      </c>
      <c r="AN20" s="14">
        <v>0.25459999999999999</v>
      </c>
      <c r="AO20" s="14">
        <v>17</v>
      </c>
      <c r="AP20" s="5">
        <v>2.1412037037037101E-2</v>
      </c>
      <c r="AQ20" s="14">
        <v>39</v>
      </c>
      <c r="AR20" s="14">
        <v>0</v>
      </c>
      <c r="AS20" s="14">
        <v>39</v>
      </c>
      <c r="AT20" s="14">
        <v>0</v>
      </c>
      <c r="AU20" s="14" t="s">
        <v>11</v>
      </c>
      <c r="AV20" s="14">
        <v>0</v>
      </c>
      <c r="AW20" s="14">
        <v>98</v>
      </c>
      <c r="AX20" s="14">
        <v>0.28459999999999996</v>
      </c>
    </row>
    <row r="21" spans="1:50" x14ac:dyDescent="0.25">
      <c r="A21" s="14">
        <v>18</v>
      </c>
      <c r="B21" s="5">
        <v>43172.647946030091</v>
      </c>
      <c r="C21" s="14">
        <v>38709</v>
      </c>
      <c r="D21" s="14">
        <v>0</v>
      </c>
      <c r="E21" s="14">
        <v>38701</v>
      </c>
      <c r="F21" s="14">
        <v>5</v>
      </c>
      <c r="G21" s="14" t="s">
        <v>11</v>
      </c>
      <c r="H21" s="14">
        <v>0.28999999999999998</v>
      </c>
      <c r="I21" s="14">
        <v>97</v>
      </c>
      <c r="J21" s="14">
        <v>0.15</v>
      </c>
      <c r="K21" s="14">
        <v>18</v>
      </c>
      <c r="L21" s="5">
        <v>1.4033564814814813E-2</v>
      </c>
      <c r="M21" s="14">
        <v>8464</v>
      </c>
      <c r="N21" s="14">
        <v>0</v>
      </c>
      <c r="O21" s="14">
        <v>8453</v>
      </c>
      <c r="P21" s="14">
        <v>5</v>
      </c>
      <c r="Q21" s="14" t="s">
        <v>13</v>
      </c>
      <c r="R21" s="14">
        <v>97.67</v>
      </c>
      <c r="S21" s="14">
        <v>97.5</v>
      </c>
      <c r="T21" s="14">
        <v>0.17</v>
      </c>
      <c r="U21" s="14">
        <v>18</v>
      </c>
      <c r="V21" s="5">
        <v>3.6738425925925931E-2</v>
      </c>
      <c r="W21" s="14">
        <v>1074</v>
      </c>
      <c r="X21" s="14">
        <v>0</v>
      </c>
      <c r="Y21" s="14">
        <v>1063</v>
      </c>
      <c r="Z21" s="14">
        <v>6</v>
      </c>
      <c r="AA21" s="14" t="s">
        <v>11</v>
      </c>
      <c r="AB21" s="14">
        <v>0</v>
      </c>
      <c r="AC21" s="14">
        <v>97.5</v>
      </c>
      <c r="AD21" s="14">
        <v>0.28000000000000003</v>
      </c>
      <c r="AE21" s="14">
        <v>18</v>
      </c>
      <c r="AF21" s="5">
        <v>1.0409722222222221E-2</v>
      </c>
      <c r="AG21" s="14">
        <v>0</v>
      </c>
      <c r="AH21" s="14">
        <v>0</v>
      </c>
      <c r="AI21" s="14">
        <v>0</v>
      </c>
      <c r="AJ21" s="14">
        <v>0</v>
      </c>
      <c r="AK21" s="14" t="s">
        <v>11</v>
      </c>
      <c r="AL21" s="14">
        <v>0</v>
      </c>
      <c r="AM21" s="14">
        <v>98</v>
      </c>
      <c r="AN21" s="14">
        <v>0.25459999999999999</v>
      </c>
      <c r="AO21" s="14">
        <v>18</v>
      </c>
      <c r="AP21" s="5">
        <v>2.2314814814814801E-2</v>
      </c>
      <c r="AQ21" s="14">
        <v>0</v>
      </c>
      <c r="AR21" s="14">
        <v>0</v>
      </c>
      <c r="AS21" s="14">
        <v>0</v>
      </c>
      <c r="AT21" s="14">
        <v>0</v>
      </c>
      <c r="AU21" s="14" t="s">
        <v>11</v>
      </c>
      <c r="AV21" s="14">
        <v>0</v>
      </c>
      <c r="AW21" s="14">
        <v>98</v>
      </c>
      <c r="AX21" s="14">
        <v>0.28459999999999996</v>
      </c>
    </row>
    <row r="22" spans="1:50" x14ac:dyDescent="0.25">
      <c r="A22" s="14">
        <v>19</v>
      </c>
      <c r="B22" s="5">
        <v>43172.648409618057</v>
      </c>
      <c r="C22" s="14">
        <v>30087</v>
      </c>
      <c r="D22" s="14">
        <v>0</v>
      </c>
      <c r="E22" s="14">
        <v>30080</v>
      </c>
      <c r="F22" s="14">
        <v>4</v>
      </c>
      <c r="G22" s="14" t="s">
        <v>11</v>
      </c>
      <c r="H22" s="14">
        <v>0.28999999999999998</v>
      </c>
      <c r="I22" s="14">
        <v>97</v>
      </c>
      <c r="J22" s="14">
        <v>0.15</v>
      </c>
      <c r="K22" s="14">
        <v>19</v>
      </c>
      <c r="L22" s="5">
        <v>1.4489583333333332E-2</v>
      </c>
      <c r="M22" s="14">
        <v>10078</v>
      </c>
      <c r="N22" s="14">
        <v>0</v>
      </c>
      <c r="O22" s="14">
        <v>10068</v>
      </c>
      <c r="P22" s="14">
        <v>5</v>
      </c>
      <c r="Q22" s="14" t="s">
        <v>13</v>
      </c>
      <c r="R22" s="14">
        <v>97.67</v>
      </c>
      <c r="S22" s="14">
        <v>97.5</v>
      </c>
      <c r="T22" s="14">
        <v>0.17</v>
      </c>
      <c r="U22" s="14">
        <v>19</v>
      </c>
      <c r="V22" s="5">
        <v>3.6994212962962965E-2</v>
      </c>
      <c r="W22" s="14">
        <v>7745</v>
      </c>
      <c r="X22" s="14">
        <v>0</v>
      </c>
      <c r="Y22" s="14">
        <v>7735</v>
      </c>
      <c r="Z22" s="14">
        <v>5</v>
      </c>
      <c r="AA22" s="14" t="s">
        <v>11</v>
      </c>
      <c r="AB22" s="14">
        <v>0</v>
      </c>
      <c r="AC22" s="14">
        <v>97.5</v>
      </c>
      <c r="AD22" s="14">
        <v>0.2</v>
      </c>
      <c r="AE22" s="14">
        <v>19</v>
      </c>
      <c r="AF22" s="5">
        <v>1.1136574074074075E-2</v>
      </c>
      <c r="AG22" s="14">
        <v>8</v>
      </c>
      <c r="AH22" s="14">
        <v>0</v>
      </c>
      <c r="AI22" s="14">
        <v>8</v>
      </c>
      <c r="AJ22" s="14">
        <v>0</v>
      </c>
      <c r="AK22" s="14" t="s">
        <v>11</v>
      </c>
      <c r="AL22" s="14">
        <v>0</v>
      </c>
      <c r="AM22" s="14">
        <v>97</v>
      </c>
      <c r="AN22" s="14">
        <v>0.24779999999999999</v>
      </c>
      <c r="AO22" s="14">
        <v>19</v>
      </c>
      <c r="AP22" s="5">
        <v>2.3217592592592599E-2</v>
      </c>
      <c r="AQ22" s="14">
        <v>8</v>
      </c>
      <c r="AR22" s="14">
        <v>0</v>
      </c>
      <c r="AS22" s="14">
        <v>8</v>
      </c>
      <c r="AT22" s="14">
        <v>0</v>
      </c>
      <c r="AU22" s="14" t="s">
        <v>11</v>
      </c>
      <c r="AV22" s="14">
        <v>0</v>
      </c>
      <c r="AW22" s="14">
        <v>97</v>
      </c>
      <c r="AX22" s="14">
        <v>0.27779999999999999</v>
      </c>
    </row>
    <row r="23" spans="1:50" x14ac:dyDescent="0.25">
      <c r="A23" s="14">
        <v>20</v>
      </c>
      <c r="B23" s="5">
        <v>43172.648876550928</v>
      </c>
      <c r="C23" s="14">
        <v>42986</v>
      </c>
      <c r="D23" s="14">
        <v>0</v>
      </c>
      <c r="E23" s="14">
        <v>42977</v>
      </c>
      <c r="F23" s="14">
        <v>5</v>
      </c>
      <c r="G23" s="14" t="s">
        <v>11</v>
      </c>
      <c r="H23" s="14">
        <v>0.37</v>
      </c>
      <c r="I23" s="14">
        <v>97</v>
      </c>
      <c r="J23" s="14">
        <v>0.19</v>
      </c>
      <c r="K23" s="14">
        <v>20</v>
      </c>
      <c r="L23" s="5">
        <v>1.4953703703703705E-2</v>
      </c>
      <c r="M23" s="14">
        <v>14980</v>
      </c>
      <c r="N23" s="14">
        <v>0</v>
      </c>
      <c r="O23" s="14">
        <v>14969</v>
      </c>
      <c r="P23" s="14">
        <v>5</v>
      </c>
      <c r="Q23" s="14" t="s">
        <v>13</v>
      </c>
      <c r="R23" s="14">
        <v>106.86</v>
      </c>
      <c r="S23" s="14">
        <v>97</v>
      </c>
      <c r="T23" s="14">
        <v>0.17</v>
      </c>
      <c r="U23" s="14">
        <v>20</v>
      </c>
      <c r="V23" s="5">
        <v>3.7459490740740745E-2</v>
      </c>
      <c r="W23" s="14">
        <v>260</v>
      </c>
      <c r="X23" s="14">
        <v>0</v>
      </c>
      <c r="Y23" s="14">
        <v>250</v>
      </c>
      <c r="Z23" s="14">
        <v>5</v>
      </c>
      <c r="AA23" s="14" t="s">
        <v>11</v>
      </c>
      <c r="AB23" s="14">
        <v>0</v>
      </c>
      <c r="AC23" s="14">
        <v>97.5</v>
      </c>
      <c r="AD23" s="14">
        <v>0.2</v>
      </c>
      <c r="AE23" s="14">
        <v>20</v>
      </c>
      <c r="AF23" s="5">
        <v>1.1605324074074073E-2</v>
      </c>
      <c r="AG23" s="14">
        <v>0</v>
      </c>
      <c r="AH23" s="14">
        <v>0</v>
      </c>
      <c r="AI23" s="14">
        <v>0</v>
      </c>
      <c r="AJ23" s="14">
        <v>0</v>
      </c>
      <c r="AK23" s="14" t="s">
        <v>11</v>
      </c>
      <c r="AL23" s="14">
        <v>0</v>
      </c>
      <c r="AM23" s="14">
        <v>97</v>
      </c>
      <c r="AN23" s="14">
        <v>0.24779999999999999</v>
      </c>
      <c r="AO23" s="14">
        <v>20</v>
      </c>
      <c r="AP23" s="5">
        <v>2.41203703703704E-2</v>
      </c>
      <c r="AQ23" s="14">
        <v>0</v>
      </c>
      <c r="AR23" s="14">
        <v>0</v>
      </c>
      <c r="AS23" s="14">
        <v>0</v>
      </c>
      <c r="AT23" s="14">
        <v>0</v>
      </c>
      <c r="AU23" s="14" t="s">
        <v>11</v>
      </c>
      <c r="AV23" s="14">
        <v>0</v>
      </c>
      <c r="AW23" s="14">
        <v>97</v>
      </c>
      <c r="AX23" s="14">
        <v>0.27779999999999999</v>
      </c>
    </row>
    <row r="24" spans="1:50" x14ac:dyDescent="0.25">
      <c r="A24" s="14">
        <v>21</v>
      </c>
      <c r="B24" s="5">
        <v>43172.649336504626</v>
      </c>
      <c r="C24" s="14">
        <v>66132</v>
      </c>
      <c r="D24" s="14">
        <v>0</v>
      </c>
      <c r="E24" s="14">
        <v>66124</v>
      </c>
      <c r="F24" s="14">
        <v>4</v>
      </c>
      <c r="G24" s="14" t="s">
        <v>11</v>
      </c>
      <c r="H24" s="14">
        <v>0.39</v>
      </c>
      <c r="I24" s="14">
        <v>96.5</v>
      </c>
      <c r="J24" s="14">
        <v>0.2</v>
      </c>
      <c r="K24" s="14">
        <v>21</v>
      </c>
      <c r="L24" s="5">
        <v>1.5416666666666667E-2</v>
      </c>
      <c r="M24" s="14">
        <v>10737</v>
      </c>
      <c r="N24" s="14">
        <v>0</v>
      </c>
      <c r="O24" s="14">
        <v>10726</v>
      </c>
      <c r="P24" s="14">
        <v>6</v>
      </c>
      <c r="Q24" s="14" t="s">
        <v>13</v>
      </c>
      <c r="R24" s="14">
        <v>106.88</v>
      </c>
      <c r="S24" s="14">
        <v>97</v>
      </c>
      <c r="T24" s="14">
        <v>0.2</v>
      </c>
      <c r="U24" s="14">
        <v>21</v>
      </c>
      <c r="V24" s="5">
        <v>3.7712962962962962E-2</v>
      </c>
      <c r="W24" s="14">
        <v>38073</v>
      </c>
      <c r="X24" s="14">
        <v>0</v>
      </c>
      <c r="Y24" s="14">
        <v>38062</v>
      </c>
      <c r="Z24" s="14">
        <v>6</v>
      </c>
      <c r="AA24" s="14" t="s">
        <v>13</v>
      </c>
      <c r="AB24" s="14">
        <v>0</v>
      </c>
      <c r="AC24" s="14">
        <v>97.5</v>
      </c>
      <c r="AD24" s="14">
        <v>0.18</v>
      </c>
      <c r="AE24" s="14">
        <v>21</v>
      </c>
      <c r="AF24" s="5">
        <v>1.1859953703703704E-2</v>
      </c>
      <c r="AG24" s="14">
        <v>10</v>
      </c>
      <c r="AH24" s="14">
        <v>0</v>
      </c>
      <c r="AI24" s="14">
        <v>10</v>
      </c>
      <c r="AJ24" s="14">
        <v>0</v>
      </c>
      <c r="AK24" s="14" t="s">
        <v>13</v>
      </c>
      <c r="AL24" s="14">
        <v>0</v>
      </c>
      <c r="AM24" s="14">
        <v>97</v>
      </c>
      <c r="AN24" s="14">
        <v>0.18365000000000001</v>
      </c>
      <c r="AO24" s="14">
        <v>21</v>
      </c>
      <c r="AP24" s="5">
        <v>2.5023148148148201E-2</v>
      </c>
      <c r="AQ24" s="14">
        <v>10</v>
      </c>
      <c r="AR24" s="14">
        <v>0</v>
      </c>
      <c r="AS24" s="14">
        <v>10</v>
      </c>
      <c r="AT24" s="14">
        <v>0</v>
      </c>
      <c r="AU24" s="14" t="s">
        <v>13</v>
      </c>
      <c r="AV24" s="14">
        <v>0</v>
      </c>
      <c r="AW24" s="14">
        <v>97</v>
      </c>
      <c r="AX24" s="14">
        <v>0.21365000000000001</v>
      </c>
    </row>
    <row r="25" spans="1:50" x14ac:dyDescent="0.25">
      <c r="A25" s="14">
        <v>22</v>
      </c>
      <c r="B25" s="5">
        <v>43172.649799618055</v>
      </c>
      <c r="C25" s="14">
        <v>30077</v>
      </c>
      <c r="D25" s="14">
        <v>0</v>
      </c>
      <c r="E25" s="14">
        <v>30069</v>
      </c>
      <c r="F25" s="14">
        <v>4</v>
      </c>
      <c r="G25" s="14" t="s">
        <v>11</v>
      </c>
      <c r="H25" s="14">
        <v>0.39</v>
      </c>
      <c r="I25" s="14">
        <v>96.5</v>
      </c>
      <c r="J25" s="14">
        <v>0.2</v>
      </c>
      <c r="K25" s="14">
        <v>22</v>
      </c>
      <c r="L25" s="5">
        <v>1.5879629629629629E-2</v>
      </c>
      <c r="M25" s="14">
        <v>57</v>
      </c>
      <c r="N25" s="14">
        <v>0</v>
      </c>
      <c r="O25" s="14">
        <v>49</v>
      </c>
      <c r="P25" s="14">
        <v>4</v>
      </c>
      <c r="Q25" s="14" t="s">
        <v>13</v>
      </c>
      <c r="R25" s="14">
        <v>106.88</v>
      </c>
      <c r="S25" s="14">
        <v>97</v>
      </c>
      <c r="T25" s="14">
        <v>0.2</v>
      </c>
      <c r="U25" s="14">
        <v>22</v>
      </c>
      <c r="V25" s="5">
        <v>3.8181712962962966E-2</v>
      </c>
      <c r="W25" s="14">
        <v>57</v>
      </c>
      <c r="X25" s="14">
        <v>0</v>
      </c>
      <c r="Y25" s="14">
        <v>47</v>
      </c>
      <c r="Z25" s="14">
        <v>4</v>
      </c>
      <c r="AA25" s="14" t="s">
        <v>13</v>
      </c>
      <c r="AB25" s="14">
        <v>0</v>
      </c>
      <c r="AC25" s="14">
        <v>97.5</v>
      </c>
      <c r="AD25" s="14">
        <v>0.18</v>
      </c>
      <c r="AE25" s="14">
        <v>22</v>
      </c>
      <c r="AF25" s="5">
        <v>1.2322916666666668E-2</v>
      </c>
      <c r="AG25" s="14">
        <v>0</v>
      </c>
      <c r="AH25" s="14">
        <v>0</v>
      </c>
      <c r="AI25" s="14">
        <v>0</v>
      </c>
      <c r="AJ25" s="14">
        <v>0</v>
      </c>
      <c r="AK25" s="14" t="s">
        <v>13</v>
      </c>
      <c r="AL25" s="14">
        <v>0</v>
      </c>
      <c r="AM25" s="14">
        <v>97</v>
      </c>
      <c r="AN25" s="14">
        <v>0.18365000000000001</v>
      </c>
      <c r="AO25" s="14">
        <v>22</v>
      </c>
      <c r="AP25" s="5">
        <v>2.5925925925926002E-2</v>
      </c>
      <c r="AQ25" s="14">
        <v>0</v>
      </c>
      <c r="AR25" s="14">
        <v>0</v>
      </c>
      <c r="AS25" s="14">
        <v>0</v>
      </c>
      <c r="AT25" s="14">
        <v>0</v>
      </c>
      <c r="AU25" s="14" t="s">
        <v>13</v>
      </c>
      <c r="AV25" s="14">
        <v>0</v>
      </c>
      <c r="AW25" s="14">
        <v>97</v>
      </c>
      <c r="AX25" s="14">
        <v>0.21365000000000001</v>
      </c>
    </row>
    <row r="26" spans="1:50" x14ac:dyDescent="0.25">
      <c r="A26" s="14">
        <v>23</v>
      </c>
      <c r="B26" s="5">
        <v>43172.650263530093</v>
      </c>
      <c r="C26" s="14">
        <v>37546</v>
      </c>
      <c r="D26" s="14">
        <v>0</v>
      </c>
      <c r="E26" s="14">
        <v>37538</v>
      </c>
      <c r="F26" s="14">
        <v>5</v>
      </c>
      <c r="G26" s="14" t="s">
        <v>12</v>
      </c>
      <c r="H26" s="14">
        <v>105.729999999999</v>
      </c>
      <c r="I26" s="14">
        <v>96</v>
      </c>
      <c r="J26" s="14">
        <v>0.15</v>
      </c>
      <c r="K26" s="14">
        <v>23</v>
      </c>
      <c r="L26" s="5">
        <v>1.6128472222222221E-2</v>
      </c>
      <c r="M26" s="14">
        <v>17183</v>
      </c>
      <c r="N26" s="14">
        <v>0</v>
      </c>
      <c r="O26" s="14">
        <v>17173</v>
      </c>
      <c r="P26" s="14">
        <v>5</v>
      </c>
      <c r="Q26" s="14" t="s">
        <v>12</v>
      </c>
      <c r="R26" s="14">
        <v>87.1</v>
      </c>
      <c r="S26" s="14">
        <v>96.5</v>
      </c>
      <c r="T26" s="14">
        <v>0.18</v>
      </c>
      <c r="U26" s="14">
        <v>23</v>
      </c>
      <c r="V26" s="5">
        <v>3.8895833333333331E-2</v>
      </c>
      <c r="W26" s="14">
        <v>35649</v>
      </c>
      <c r="X26" s="14">
        <v>0</v>
      </c>
      <c r="Y26" s="14">
        <v>35639</v>
      </c>
      <c r="Z26" s="14">
        <v>6</v>
      </c>
      <c r="AA26" s="14" t="s">
        <v>11</v>
      </c>
      <c r="AB26" s="14">
        <v>0</v>
      </c>
      <c r="AC26" s="14">
        <v>96.5</v>
      </c>
      <c r="AD26" s="14">
        <v>0.18</v>
      </c>
      <c r="AE26" s="14">
        <v>23</v>
      </c>
      <c r="AF26" s="5">
        <v>1.258912037037037E-2</v>
      </c>
      <c r="AG26" s="14">
        <v>9</v>
      </c>
      <c r="AH26" s="14">
        <v>0</v>
      </c>
      <c r="AI26" s="14">
        <v>9</v>
      </c>
      <c r="AJ26" s="14">
        <v>0</v>
      </c>
      <c r="AK26" s="14" t="s">
        <v>11</v>
      </c>
      <c r="AL26" s="14">
        <v>0</v>
      </c>
      <c r="AM26" s="14">
        <v>97</v>
      </c>
      <c r="AN26" s="14">
        <v>0.20349999999999999</v>
      </c>
      <c r="AO26" s="14">
        <v>23</v>
      </c>
      <c r="AP26" s="5">
        <v>2.6828703703703698E-2</v>
      </c>
      <c r="AQ26" s="14">
        <v>9</v>
      </c>
      <c r="AR26" s="14">
        <v>0</v>
      </c>
      <c r="AS26" s="14">
        <v>9</v>
      </c>
      <c r="AT26" s="14">
        <v>0</v>
      </c>
      <c r="AU26" s="14" t="s">
        <v>11</v>
      </c>
      <c r="AV26" s="14">
        <v>0</v>
      </c>
      <c r="AW26" s="14">
        <v>97</v>
      </c>
      <c r="AX26" s="14">
        <v>0.23349999999999999</v>
      </c>
    </row>
    <row r="27" spans="1:50" x14ac:dyDescent="0.25">
      <c r="A27" s="14">
        <v>24</v>
      </c>
      <c r="B27" s="5">
        <v>43172.650733645831</v>
      </c>
      <c r="C27" s="14">
        <v>10565</v>
      </c>
      <c r="D27" s="14">
        <v>0</v>
      </c>
      <c r="E27" s="14">
        <v>10549</v>
      </c>
      <c r="F27" s="14">
        <v>12</v>
      </c>
      <c r="G27" s="14" t="s">
        <v>12</v>
      </c>
      <c r="H27" s="14">
        <v>105.729999999999</v>
      </c>
      <c r="I27" s="14">
        <v>96</v>
      </c>
      <c r="J27" s="14">
        <v>0.15</v>
      </c>
      <c r="K27" s="14">
        <v>24</v>
      </c>
      <c r="L27" s="5">
        <v>1.6596064814814817E-2</v>
      </c>
      <c r="M27" s="14">
        <v>10064</v>
      </c>
      <c r="N27" s="14">
        <v>0</v>
      </c>
      <c r="O27" s="14">
        <v>10055</v>
      </c>
      <c r="P27" s="14">
        <v>4</v>
      </c>
      <c r="Q27" s="14" t="s">
        <v>12</v>
      </c>
      <c r="R27" s="14">
        <v>87.1</v>
      </c>
      <c r="S27" s="14">
        <v>96.5</v>
      </c>
      <c r="T27" s="14">
        <v>0.18</v>
      </c>
      <c r="U27" s="14">
        <v>24</v>
      </c>
      <c r="V27" s="5">
        <v>3.9356481481481478E-2</v>
      </c>
      <c r="W27" s="14">
        <v>30080</v>
      </c>
      <c r="X27" s="14">
        <v>0</v>
      </c>
      <c r="Y27" s="14">
        <v>30068</v>
      </c>
      <c r="Z27" s="14">
        <v>6</v>
      </c>
      <c r="AA27" s="14" t="s">
        <v>11</v>
      </c>
      <c r="AB27" s="14">
        <v>0</v>
      </c>
      <c r="AC27" s="14">
        <v>96.5</v>
      </c>
      <c r="AD27" s="14">
        <v>0.18</v>
      </c>
      <c r="AE27" s="14">
        <v>24</v>
      </c>
      <c r="AF27" s="5">
        <v>1.3049768518518518E-2</v>
      </c>
      <c r="AG27" s="14">
        <v>0</v>
      </c>
      <c r="AH27" s="14">
        <v>0</v>
      </c>
      <c r="AI27" s="14">
        <v>0</v>
      </c>
      <c r="AJ27" s="14">
        <v>0</v>
      </c>
      <c r="AK27" s="14" t="s">
        <v>11</v>
      </c>
      <c r="AL27" s="14">
        <v>0</v>
      </c>
      <c r="AM27" s="14">
        <v>97</v>
      </c>
      <c r="AN27" s="14">
        <v>0.20349999999999999</v>
      </c>
      <c r="AO27" s="14">
        <v>24</v>
      </c>
      <c r="AP27" s="5">
        <v>2.7731481481481499E-2</v>
      </c>
      <c r="AQ27" s="14">
        <v>0</v>
      </c>
      <c r="AR27" s="14">
        <v>0</v>
      </c>
      <c r="AS27" s="14">
        <v>0</v>
      </c>
      <c r="AT27" s="14">
        <v>0</v>
      </c>
      <c r="AU27" s="14" t="s">
        <v>11</v>
      </c>
      <c r="AV27" s="14">
        <v>0</v>
      </c>
      <c r="AW27" s="14">
        <v>97</v>
      </c>
      <c r="AX27" s="14">
        <v>0.23349999999999999</v>
      </c>
    </row>
    <row r="28" spans="1:50" x14ac:dyDescent="0.25">
      <c r="A28" s="14">
        <v>25</v>
      </c>
      <c r="B28" s="5">
        <v>43172.651190081022</v>
      </c>
      <c r="C28" s="14">
        <v>30123</v>
      </c>
      <c r="D28" s="14">
        <v>0</v>
      </c>
      <c r="E28" s="14">
        <v>30115</v>
      </c>
      <c r="F28" s="14">
        <v>4</v>
      </c>
      <c r="G28" s="14" t="s">
        <v>12</v>
      </c>
      <c r="H28" s="14">
        <v>105.729999999999</v>
      </c>
      <c r="I28" s="14">
        <v>96</v>
      </c>
      <c r="J28" s="14">
        <v>0.15</v>
      </c>
      <c r="K28" s="14">
        <v>25</v>
      </c>
      <c r="L28" s="5">
        <v>1.7055555555555556E-2</v>
      </c>
      <c r="M28" s="14">
        <v>20231</v>
      </c>
      <c r="N28" s="14">
        <v>0</v>
      </c>
      <c r="O28" s="14">
        <v>20214</v>
      </c>
      <c r="P28" s="14">
        <v>5</v>
      </c>
      <c r="Q28" s="14" t="s">
        <v>11</v>
      </c>
      <c r="R28" s="14">
        <v>0.32</v>
      </c>
      <c r="S28" s="14">
        <v>97</v>
      </c>
      <c r="T28" s="14">
        <v>0.16</v>
      </c>
      <c r="U28" s="14">
        <v>25</v>
      </c>
      <c r="V28" s="5">
        <v>3.9820601851851857E-2</v>
      </c>
      <c r="W28" s="14">
        <v>39332</v>
      </c>
      <c r="X28" s="14">
        <v>0</v>
      </c>
      <c r="Y28" s="14">
        <v>39322</v>
      </c>
      <c r="Z28" s="14">
        <v>5</v>
      </c>
      <c r="AA28" s="14" t="s">
        <v>11</v>
      </c>
      <c r="AB28" s="14">
        <v>0</v>
      </c>
      <c r="AC28" s="14">
        <v>96.5</v>
      </c>
      <c r="AD28" s="14">
        <v>0.21</v>
      </c>
      <c r="AE28" s="14">
        <v>25</v>
      </c>
      <c r="AF28" s="5">
        <v>1.4225694444444444E-2</v>
      </c>
      <c r="AG28" s="14">
        <v>8</v>
      </c>
      <c r="AH28" s="14">
        <v>0</v>
      </c>
      <c r="AI28" s="14">
        <v>8</v>
      </c>
      <c r="AJ28" s="14">
        <v>0</v>
      </c>
      <c r="AK28" s="14" t="s">
        <v>13</v>
      </c>
      <c r="AL28" s="14">
        <v>0</v>
      </c>
      <c r="AM28" s="14">
        <v>96.5</v>
      </c>
      <c r="AN28" s="14">
        <v>0.16750000000000001</v>
      </c>
      <c r="AO28" s="14">
        <v>25</v>
      </c>
      <c r="AP28" s="5">
        <v>2.86342592592593E-2</v>
      </c>
      <c r="AQ28" s="14">
        <v>8</v>
      </c>
      <c r="AR28" s="14">
        <v>0</v>
      </c>
      <c r="AS28" s="14">
        <v>8</v>
      </c>
      <c r="AT28" s="14">
        <v>0</v>
      </c>
      <c r="AU28" s="14" t="s">
        <v>13</v>
      </c>
      <c r="AV28" s="14">
        <v>0</v>
      </c>
      <c r="AW28" s="14">
        <v>96.5</v>
      </c>
      <c r="AX28" s="14">
        <v>0.19750000000000001</v>
      </c>
    </row>
    <row r="29" spans="1:50" x14ac:dyDescent="0.25">
      <c r="A29" s="14">
        <v>26</v>
      </c>
      <c r="B29" s="5">
        <v>43172.65305479167</v>
      </c>
      <c r="C29" s="14">
        <v>9992</v>
      </c>
      <c r="D29" s="14">
        <v>0</v>
      </c>
      <c r="E29" s="14">
        <v>9984</v>
      </c>
      <c r="F29" s="14">
        <v>4</v>
      </c>
      <c r="G29" s="14" t="s">
        <v>13</v>
      </c>
      <c r="H29" s="14">
        <v>104.62</v>
      </c>
      <c r="I29" s="14">
        <v>95</v>
      </c>
      <c r="J29" s="14">
        <v>0.13</v>
      </c>
      <c r="K29" s="14">
        <v>26</v>
      </c>
      <c r="L29" s="5">
        <v>1.751851851851852E-2</v>
      </c>
      <c r="M29" s="14">
        <v>17749</v>
      </c>
      <c r="N29" s="14">
        <v>0</v>
      </c>
      <c r="O29" s="14">
        <v>17739</v>
      </c>
      <c r="P29" s="14">
        <v>5</v>
      </c>
      <c r="Q29" s="14" t="s">
        <v>12</v>
      </c>
      <c r="R29" s="14">
        <v>67.81</v>
      </c>
      <c r="S29" s="14">
        <v>96.5</v>
      </c>
      <c r="T29" s="14">
        <v>0.16</v>
      </c>
      <c r="U29" s="14">
        <v>26</v>
      </c>
      <c r="V29" s="5">
        <v>4.0299768518518519E-2</v>
      </c>
      <c r="W29" s="14">
        <v>11820</v>
      </c>
      <c r="X29" s="14">
        <v>0</v>
      </c>
      <c r="Y29" s="14">
        <v>11800</v>
      </c>
      <c r="Z29" s="14">
        <v>15</v>
      </c>
      <c r="AA29" s="14" t="s">
        <v>11</v>
      </c>
      <c r="AB29" s="14">
        <v>0</v>
      </c>
      <c r="AC29" s="14">
        <v>96.5</v>
      </c>
      <c r="AD29" s="14">
        <v>0.21</v>
      </c>
      <c r="AE29" s="14">
        <v>26</v>
      </c>
      <c r="AF29" s="5">
        <v>1.4690972222222223E-2</v>
      </c>
      <c r="AG29" s="14">
        <v>9</v>
      </c>
      <c r="AH29" s="14">
        <v>0</v>
      </c>
      <c r="AI29" s="14">
        <v>9</v>
      </c>
      <c r="AJ29" s="14">
        <v>0</v>
      </c>
      <c r="AK29" s="14" t="s">
        <v>13</v>
      </c>
      <c r="AL29" s="14">
        <v>0</v>
      </c>
      <c r="AM29" s="14">
        <v>95.5</v>
      </c>
      <c r="AN29" s="14">
        <v>0.14149999999999999</v>
      </c>
      <c r="AO29" s="14">
        <v>26</v>
      </c>
      <c r="AP29" s="5">
        <v>2.9537037037037101E-2</v>
      </c>
      <c r="AQ29" s="14">
        <v>9</v>
      </c>
      <c r="AR29" s="14">
        <v>0</v>
      </c>
      <c r="AS29" s="14">
        <v>9</v>
      </c>
      <c r="AT29" s="14">
        <v>0</v>
      </c>
      <c r="AU29" s="14" t="s">
        <v>13</v>
      </c>
      <c r="AV29" s="14">
        <v>0</v>
      </c>
      <c r="AW29" s="14">
        <v>96.5</v>
      </c>
      <c r="AX29" s="14">
        <v>0.17149999999999999</v>
      </c>
    </row>
    <row r="30" spans="1:50" x14ac:dyDescent="0.25">
      <c r="A30" s="14">
        <v>27</v>
      </c>
      <c r="B30" s="5">
        <v>43172.653511018521</v>
      </c>
      <c r="C30" s="14">
        <v>14343</v>
      </c>
      <c r="D30" s="14">
        <v>0</v>
      </c>
      <c r="E30" s="14">
        <v>14334</v>
      </c>
      <c r="F30" s="14">
        <v>4</v>
      </c>
      <c r="G30" s="14" t="s">
        <v>13</v>
      </c>
      <c r="H30" s="14">
        <v>104.1</v>
      </c>
      <c r="I30" s="14">
        <v>94.5</v>
      </c>
      <c r="J30" s="14">
        <v>0.11</v>
      </c>
      <c r="K30" s="14">
        <v>27</v>
      </c>
      <c r="L30" s="5">
        <v>1.7981481481481484E-2</v>
      </c>
      <c r="M30" s="14">
        <v>10081</v>
      </c>
      <c r="N30" s="14">
        <v>0</v>
      </c>
      <c r="O30" s="14">
        <v>10071</v>
      </c>
      <c r="P30" s="14">
        <v>5</v>
      </c>
      <c r="Q30" s="14" t="s">
        <v>12</v>
      </c>
      <c r="R30" s="14">
        <v>67.81</v>
      </c>
      <c r="S30" s="14">
        <v>96.5</v>
      </c>
      <c r="T30" s="14">
        <v>0.16</v>
      </c>
      <c r="U30" s="14">
        <v>27</v>
      </c>
      <c r="V30" s="5">
        <v>4.0751157407407403E-2</v>
      </c>
      <c r="W30" s="14">
        <v>30093</v>
      </c>
      <c r="X30" s="14">
        <v>1</v>
      </c>
      <c r="Y30" s="14">
        <v>30084</v>
      </c>
      <c r="Z30" s="14">
        <v>5</v>
      </c>
      <c r="AA30" s="14" t="s">
        <v>11</v>
      </c>
      <c r="AB30" s="14">
        <v>0</v>
      </c>
      <c r="AC30" s="14">
        <v>96.5</v>
      </c>
      <c r="AD30" s="14">
        <v>0.21</v>
      </c>
      <c r="AE30" s="14">
        <v>27</v>
      </c>
      <c r="AF30" s="5">
        <v>1.5155092592592593E-2</v>
      </c>
      <c r="AG30" s="14">
        <v>0</v>
      </c>
      <c r="AH30" s="14">
        <v>0</v>
      </c>
      <c r="AI30" s="14">
        <v>0</v>
      </c>
      <c r="AJ30" s="14">
        <v>0</v>
      </c>
      <c r="AK30" s="14" t="s">
        <v>13</v>
      </c>
      <c r="AL30" s="14">
        <v>0</v>
      </c>
      <c r="AM30" s="14">
        <v>95.5</v>
      </c>
      <c r="AN30" s="14">
        <v>0.14149999999999999</v>
      </c>
      <c r="AO30" s="14">
        <v>27</v>
      </c>
      <c r="AP30" s="5">
        <v>3.0439814814814899E-2</v>
      </c>
      <c r="AQ30" s="14">
        <v>0</v>
      </c>
      <c r="AR30" s="14">
        <v>0</v>
      </c>
      <c r="AS30" s="14">
        <v>0</v>
      </c>
      <c r="AT30" s="14">
        <v>0</v>
      </c>
      <c r="AU30" s="14" t="s">
        <v>13</v>
      </c>
      <c r="AV30" s="14">
        <v>0</v>
      </c>
      <c r="AW30" s="14">
        <v>96.5</v>
      </c>
      <c r="AX30" s="14">
        <v>0.17149999999999999</v>
      </c>
    </row>
    <row r="31" spans="1:50" x14ac:dyDescent="0.25">
      <c r="A31" s="14">
        <v>28</v>
      </c>
      <c r="B31" s="5">
        <v>43172.653970023151</v>
      </c>
      <c r="C31" s="14">
        <v>58</v>
      </c>
      <c r="D31" s="14">
        <v>0</v>
      </c>
      <c r="E31" s="14">
        <v>50</v>
      </c>
      <c r="F31" s="14">
        <v>4</v>
      </c>
      <c r="G31" s="14" t="s">
        <v>13</v>
      </c>
      <c r="H31" s="14">
        <v>104.1</v>
      </c>
      <c r="I31" s="14">
        <v>94.5</v>
      </c>
      <c r="J31" s="14">
        <v>0.11</v>
      </c>
      <c r="K31" s="14">
        <v>28</v>
      </c>
      <c r="L31" s="5">
        <v>1.8446759259259256E-2</v>
      </c>
      <c r="M31" s="14">
        <v>17795</v>
      </c>
      <c r="N31" s="14">
        <v>0</v>
      </c>
      <c r="O31" s="14">
        <v>17786</v>
      </c>
      <c r="P31" s="14">
        <v>5</v>
      </c>
      <c r="Q31" s="14" t="s">
        <v>11</v>
      </c>
      <c r="R31" s="14">
        <v>0.46</v>
      </c>
      <c r="S31" s="14">
        <v>96</v>
      </c>
      <c r="T31" s="14">
        <v>0.23</v>
      </c>
      <c r="U31" s="14">
        <v>28</v>
      </c>
      <c r="V31" s="5">
        <v>4.1210648148148149E-2</v>
      </c>
      <c r="W31" s="14">
        <v>37617</v>
      </c>
      <c r="X31" s="14">
        <v>0</v>
      </c>
      <c r="Y31" s="14">
        <v>37605</v>
      </c>
      <c r="Z31" s="14">
        <v>6</v>
      </c>
      <c r="AA31" s="14" t="s">
        <v>11</v>
      </c>
      <c r="AB31" s="14">
        <v>0</v>
      </c>
      <c r="AC31" s="14">
        <v>96.5</v>
      </c>
      <c r="AD31" s="14">
        <v>0.16</v>
      </c>
      <c r="AE31" s="14">
        <v>28</v>
      </c>
      <c r="AF31" s="5">
        <v>1.540740740740741E-2</v>
      </c>
      <c r="AG31" s="14">
        <v>8</v>
      </c>
      <c r="AH31" s="14">
        <v>0</v>
      </c>
      <c r="AI31" s="14">
        <v>8</v>
      </c>
      <c r="AJ31" s="14">
        <v>0</v>
      </c>
      <c r="AK31" s="14" t="s">
        <v>11</v>
      </c>
      <c r="AL31" s="14">
        <v>0</v>
      </c>
      <c r="AM31" s="14">
        <v>95.5</v>
      </c>
      <c r="AN31" s="14">
        <v>0.21704999999999999</v>
      </c>
      <c r="AO31" s="14">
        <v>28</v>
      </c>
      <c r="AP31" s="5">
        <v>3.1342592592592602E-2</v>
      </c>
      <c r="AQ31" s="14">
        <v>8</v>
      </c>
      <c r="AR31" s="14">
        <v>0</v>
      </c>
      <c r="AS31" s="14">
        <v>8</v>
      </c>
      <c r="AT31" s="14">
        <v>0</v>
      </c>
      <c r="AU31" s="14" t="s">
        <v>11</v>
      </c>
      <c r="AV31" s="14">
        <v>0</v>
      </c>
      <c r="AW31" s="14">
        <v>96.5</v>
      </c>
      <c r="AX31" s="14">
        <v>0.24704999999999999</v>
      </c>
    </row>
    <row r="32" spans="1:50" x14ac:dyDescent="0.25">
      <c r="A32" s="14">
        <v>29</v>
      </c>
      <c r="B32" s="5">
        <v>43172.655143472221</v>
      </c>
      <c r="C32" s="14">
        <v>8907</v>
      </c>
      <c r="D32" s="14">
        <v>0</v>
      </c>
      <c r="E32" s="14">
        <v>8898</v>
      </c>
      <c r="F32" s="14">
        <v>5</v>
      </c>
      <c r="G32" s="14" t="s">
        <v>13</v>
      </c>
      <c r="H32" s="14">
        <v>104.13</v>
      </c>
      <c r="I32" s="14">
        <v>94.5</v>
      </c>
      <c r="J32" s="14">
        <v>0.14000000000000001</v>
      </c>
      <c r="K32" s="14">
        <v>29</v>
      </c>
      <c r="L32" s="5">
        <v>1.8908564814814812E-2</v>
      </c>
      <c r="M32" s="14">
        <v>15987</v>
      </c>
      <c r="N32" s="14">
        <v>0</v>
      </c>
      <c r="O32" s="14">
        <v>15974</v>
      </c>
      <c r="P32" s="14">
        <v>7</v>
      </c>
      <c r="Q32" s="14" t="s">
        <v>11</v>
      </c>
      <c r="R32" s="14">
        <v>0.46</v>
      </c>
      <c r="S32" s="14">
        <v>96</v>
      </c>
      <c r="T32" s="14">
        <v>0.23</v>
      </c>
      <c r="U32" s="14">
        <v>29</v>
      </c>
      <c r="V32" s="5">
        <v>1.396990740740741E-3</v>
      </c>
      <c r="W32" s="14">
        <v>37710</v>
      </c>
      <c r="X32" s="14">
        <v>0</v>
      </c>
      <c r="Y32" s="14">
        <v>37698</v>
      </c>
      <c r="Z32" s="14">
        <v>7</v>
      </c>
      <c r="AA32" s="14" t="s">
        <v>11</v>
      </c>
      <c r="AB32" s="14">
        <v>0</v>
      </c>
      <c r="AC32" s="14">
        <v>95.5</v>
      </c>
      <c r="AD32" s="14">
        <v>0.18</v>
      </c>
      <c r="AE32" s="14">
        <v>29</v>
      </c>
      <c r="AF32" s="5">
        <v>1.5869212962962963E-2</v>
      </c>
      <c r="AG32" s="14">
        <v>0</v>
      </c>
      <c r="AH32" s="14">
        <v>0</v>
      </c>
      <c r="AI32" s="14">
        <v>0</v>
      </c>
      <c r="AJ32" s="14">
        <v>0</v>
      </c>
      <c r="AK32" s="14" t="s">
        <v>11</v>
      </c>
      <c r="AL32" s="14">
        <v>0</v>
      </c>
      <c r="AM32" s="14">
        <v>95.5</v>
      </c>
      <c r="AN32" s="14">
        <v>0.21704999999999999</v>
      </c>
      <c r="AO32" s="14">
        <v>29</v>
      </c>
      <c r="AP32" s="5">
        <v>3.2245370370370403E-2</v>
      </c>
      <c r="AQ32" s="14">
        <v>0</v>
      </c>
      <c r="AR32" s="14">
        <v>0</v>
      </c>
      <c r="AS32" s="14">
        <v>0</v>
      </c>
      <c r="AT32" s="14">
        <v>0</v>
      </c>
      <c r="AU32" s="14" t="s">
        <v>11</v>
      </c>
      <c r="AV32" s="14">
        <v>0</v>
      </c>
      <c r="AW32" s="14">
        <v>96.5</v>
      </c>
      <c r="AX32" s="14">
        <v>0.24704999999999999</v>
      </c>
    </row>
    <row r="33" spans="1:50" x14ac:dyDescent="0.25">
      <c r="A33" s="14">
        <v>30</v>
      </c>
      <c r="B33" s="5">
        <v>43172.655608240741</v>
      </c>
      <c r="C33" s="14">
        <v>37754</v>
      </c>
      <c r="D33" s="14">
        <v>0</v>
      </c>
      <c r="E33" s="14">
        <v>37746</v>
      </c>
      <c r="F33" s="14">
        <v>4</v>
      </c>
      <c r="G33" s="14" t="s">
        <v>13</v>
      </c>
      <c r="H33" s="14">
        <v>104.2</v>
      </c>
      <c r="I33" s="14">
        <v>94.5</v>
      </c>
      <c r="J33" s="14">
        <v>0.22</v>
      </c>
      <c r="K33" s="14">
        <v>30</v>
      </c>
      <c r="L33" s="5">
        <v>1.9371527777777776E-2</v>
      </c>
      <c r="M33" s="14">
        <v>10087</v>
      </c>
      <c r="N33" s="14">
        <v>0</v>
      </c>
      <c r="O33" s="14">
        <v>10077</v>
      </c>
      <c r="P33" s="14">
        <v>6</v>
      </c>
      <c r="Q33" s="14" t="s">
        <v>11</v>
      </c>
      <c r="R33" s="14">
        <v>0.46</v>
      </c>
      <c r="S33" s="14">
        <v>96</v>
      </c>
      <c r="T33" s="14">
        <v>0.23</v>
      </c>
      <c r="U33" s="14">
        <v>30</v>
      </c>
      <c r="V33" s="5">
        <v>1.8611111111111109E-3</v>
      </c>
      <c r="W33" s="14">
        <v>30083</v>
      </c>
      <c r="X33" s="14">
        <v>0</v>
      </c>
      <c r="Y33" s="14">
        <v>30074</v>
      </c>
      <c r="Z33" s="14">
        <v>4</v>
      </c>
      <c r="AA33" s="14" t="s">
        <v>11</v>
      </c>
      <c r="AB33" s="14">
        <v>0</v>
      </c>
      <c r="AC33" s="14">
        <v>95.5</v>
      </c>
      <c r="AD33" s="14">
        <v>0.18</v>
      </c>
      <c r="AE33" s="14">
        <v>30</v>
      </c>
      <c r="AF33" s="5">
        <v>1.6133101851851853E-2</v>
      </c>
      <c r="AG33" s="14">
        <v>12</v>
      </c>
      <c r="AH33" s="14">
        <v>0</v>
      </c>
      <c r="AI33" s="14">
        <v>12</v>
      </c>
      <c r="AJ33" s="14">
        <v>0</v>
      </c>
      <c r="AK33" s="14" t="s">
        <v>11</v>
      </c>
      <c r="AL33" s="14">
        <v>0</v>
      </c>
      <c r="AM33" s="14">
        <v>95.5</v>
      </c>
      <c r="AN33" s="14">
        <v>0.21460000000000001</v>
      </c>
      <c r="AO33" s="14">
        <v>30</v>
      </c>
      <c r="AP33" s="5">
        <v>3.3148148148148197E-2</v>
      </c>
      <c r="AQ33" s="14">
        <v>12</v>
      </c>
      <c r="AR33" s="14">
        <v>0</v>
      </c>
      <c r="AS33" s="14">
        <v>12</v>
      </c>
      <c r="AT33" s="14">
        <v>0</v>
      </c>
      <c r="AU33" s="14" t="s">
        <v>11</v>
      </c>
      <c r="AV33" s="14">
        <v>0</v>
      </c>
      <c r="AW33" s="14">
        <v>96.5</v>
      </c>
      <c r="AX33" s="14">
        <v>0.24460000000000001</v>
      </c>
    </row>
    <row r="34" spans="1:50" x14ac:dyDescent="0.25">
      <c r="A34" s="14">
        <v>31</v>
      </c>
      <c r="B34" s="5">
        <v>43172.656084085647</v>
      </c>
      <c r="C34" s="14">
        <v>62</v>
      </c>
      <c r="D34" s="14">
        <v>0</v>
      </c>
      <c r="E34" s="14">
        <v>42</v>
      </c>
      <c r="F34" s="14">
        <v>5</v>
      </c>
      <c r="G34" s="14" t="s">
        <v>13</v>
      </c>
      <c r="H34" s="14">
        <v>104.2</v>
      </c>
      <c r="I34" s="14">
        <v>94.5</v>
      </c>
      <c r="J34" s="14">
        <v>0.22</v>
      </c>
      <c r="K34" s="14">
        <v>31</v>
      </c>
      <c r="L34" s="5">
        <v>1.9834490740740739E-2</v>
      </c>
      <c r="M34" s="14">
        <v>18410</v>
      </c>
      <c r="N34" s="14">
        <v>0</v>
      </c>
      <c r="O34" s="14">
        <v>18398</v>
      </c>
      <c r="P34" s="14">
        <v>6</v>
      </c>
      <c r="Q34" s="14" t="s">
        <v>13</v>
      </c>
      <c r="R34" s="14">
        <v>105.74</v>
      </c>
      <c r="S34" s="14">
        <v>96</v>
      </c>
      <c r="T34" s="14">
        <v>0.15</v>
      </c>
      <c r="U34" s="14">
        <v>31</v>
      </c>
      <c r="V34" s="5">
        <v>2.3240740740740743E-3</v>
      </c>
      <c r="W34" s="14">
        <v>42028</v>
      </c>
      <c r="X34" s="14">
        <v>0</v>
      </c>
      <c r="Y34" s="14">
        <v>42018</v>
      </c>
      <c r="Z34" s="14">
        <v>4</v>
      </c>
      <c r="AA34" s="14" t="s">
        <v>11</v>
      </c>
      <c r="AB34" s="14">
        <v>0</v>
      </c>
      <c r="AC34" s="14">
        <v>95.5</v>
      </c>
      <c r="AD34" s="14">
        <v>0.18</v>
      </c>
      <c r="AE34" s="14">
        <v>31</v>
      </c>
      <c r="AF34" s="5">
        <v>1.6587962962962964E-2</v>
      </c>
      <c r="AG34" s="14">
        <v>0</v>
      </c>
      <c r="AH34" s="14">
        <v>0</v>
      </c>
      <c r="AI34" s="14">
        <v>0</v>
      </c>
      <c r="AJ34" s="14">
        <v>0</v>
      </c>
      <c r="AK34" s="14" t="s">
        <v>11</v>
      </c>
      <c r="AL34" s="14">
        <v>0</v>
      </c>
      <c r="AM34" s="14">
        <v>95.5</v>
      </c>
      <c r="AN34" s="14">
        <v>0.21460000000000001</v>
      </c>
      <c r="AO34" s="14">
        <v>31</v>
      </c>
      <c r="AP34" s="5">
        <v>3.4050925925925998E-2</v>
      </c>
      <c r="AQ34" s="14">
        <v>0</v>
      </c>
      <c r="AR34" s="14">
        <v>0</v>
      </c>
      <c r="AS34" s="14">
        <v>0</v>
      </c>
      <c r="AT34" s="14">
        <v>0</v>
      </c>
      <c r="AU34" s="14" t="s">
        <v>11</v>
      </c>
      <c r="AV34" s="14">
        <v>0</v>
      </c>
      <c r="AW34" s="14">
        <v>95.5</v>
      </c>
      <c r="AX34" s="14">
        <v>0.24460000000000001</v>
      </c>
    </row>
    <row r="35" spans="1:50" x14ac:dyDescent="0.25">
      <c r="A35" s="14">
        <v>32</v>
      </c>
      <c r="B35" s="5">
        <v>43172.656332962964</v>
      </c>
      <c r="C35" s="14">
        <v>9053</v>
      </c>
      <c r="D35" s="14">
        <v>0</v>
      </c>
      <c r="E35" s="14">
        <v>9044</v>
      </c>
      <c r="F35" s="14">
        <v>5</v>
      </c>
      <c r="G35" s="14" t="s">
        <v>11</v>
      </c>
      <c r="H35" s="14">
        <v>28.81</v>
      </c>
      <c r="I35" s="14">
        <v>95</v>
      </c>
      <c r="J35" s="14">
        <v>0.18</v>
      </c>
      <c r="K35" s="14">
        <v>32</v>
      </c>
      <c r="L35" s="5">
        <v>2.0299768518518519E-2</v>
      </c>
      <c r="M35" s="14">
        <v>17428</v>
      </c>
      <c r="N35" s="14">
        <v>0</v>
      </c>
      <c r="O35" s="14">
        <v>17417</v>
      </c>
      <c r="P35" s="14">
        <v>6</v>
      </c>
      <c r="Q35" s="14" t="s">
        <v>12</v>
      </c>
      <c r="R35" s="14">
        <v>86.16</v>
      </c>
      <c r="S35" s="14">
        <v>95.5</v>
      </c>
      <c r="T35" s="14">
        <v>0.15</v>
      </c>
      <c r="U35" s="14">
        <v>32</v>
      </c>
      <c r="V35" s="5">
        <v>2.8043981481481479E-3</v>
      </c>
      <c r="W35" s="14">
        <v>10045</v>
      </c>
      <c r="X35" s="14">
        <v>1</v>
      </c>
      <c r="Y35" s="14">
        <v>10033</v>
      </c>
      <c r="Z35" s="14">
        <v>7</v>
      </c>
      <c r="AA35" s="14" t="s">
        <v>11</v>
      </c>
      <c r="AB35" s="14">
        <v>0</v>
      </c>
      <c r="AC35" s="14">
        <v>95.5</v>
      </c>
      <c r="AD35" s="14">
        <v>0.18</v>
      </c>
      <c r="AE35" s="14">
        <v>32</v>
      </c>
      <c r="AF35" s="5">
        <v>1.7777777777777778E-2</v>
      </c>
      <c r="AG35" s="14">
        <v>11</v>
      </c>
      <c r="AH35" s="14">
        <v>0</v>
      </c>
      <c r="AI35" s="14">
        <v>11</v>
      </c>
      <c r="AJ35" s="14">
        <v>0</v>
      </c>
      <c r="AK35" s="14" t="s">
        <v>11</v>
      </c>
      <c r="AL35" s="14">
        <v>0</v>
      </c>
      <c r="AM35" s="14">
        <v>95</v>
      </c>
      <c r="AN35" s="14">
        <v>0.1837</v>
      </c>
      <c r="AO35" s="14">
        <v>32</v>
      </c>
      <c r="AP35" s="5">
        <v>3.4953703703703799E-2</v>
      </c>
      <c r="AQ35" s="14">
        <v>11</v>
      </c>
      <c r="AR35" s="14">
        <v>0</v>
      </c>
      <c r="AS35" s="14">
        <v>11</v>
      </c>
      <c r="AT35" s="14">
        <v>0</v>
      </c>
      <c r="AU35" s="14" t="s">
        <v>11</v>
      </c>
      <c r="AV35" s="14">
        <v>0</v>
      </c>
      <c r="AW35" s="14">
        <v>95.5</v>
      </c>
      <c r="AX35" s="14">
        <v>0.2137</v>
      </c>
    </row>
    <row r="36" spans="1:50" x14ac:dyDescent="0.25">
      <c r="A36" s="14">
        <v>33</v>
      </c>
      <c r="B36" s="5">
        <v>43172.656825057871</v>
      </c>
      <c r="C36" s="14">
        <v>128</v>
      </c>
      <c r="D36" s="14">
        <v>0</v>
      </c>
      <c r="E36" s="14">
        <v>119</v>
      </c>
      <c r="F36" s="14">
        <v>4</v>
      </c>
      <c r="G36" s="14" t="s">
        <v>11</v>
      </c>
      <c r="H36" s="14">
        <v>28.81</v>
      </c>
      <c r="I36" s="14">
        <v>95</v>
      </c>
      <c r="J36" s="14">
        <v>0.18</v>
      </c>
      <c r="K36" s="14">
        <v>33</v>
      </c>
      <c r="L36" s="5">
        <v>2.0762731481481483E-2</v>
      </c>
      <c r="M36" s="14">
        <v>10073</v>
      </c>
      <c r="N36" s="14">
        <v>0</v>
      </c>
      <c r="O36" s="14">
        <v>10064</v>
      </c>
      <c r="P36" s="14">
        <v>5</v>
      </c>
      <c r="Q36" s="14" t="s">
        <v>12</v>
      </c>
      <c r="R36" s="14">
        <v>86.16</v>
      </c>
      <c r="S36" s="14">
        <v>95.5</v>
      </c>
      <c r="T36" s="14">
        <v>0.15</v>
      </c>
      <c r="U36" s="14">
        <v>33</v>
      </c>
      <c r="V36" s="5">
        <v>3.2511574074074075E-3</v>
      </c>
      <c r="W36" s="14">
        <v>30092</v>
      </c>
      <c r="X36" s="14">
        <v>1</v>
      </c>
      <c r="Y36" s="14">
        <v>30083</v>
      </c>
      <c r="Z36" s="14">
        <v>4</v>
      </c>
      <c r="AA36" s="14" t="s">
        <v>11</v>
      </c>
      <c r="AB36" s="14">
        <v>0</v>
      </c>
      <c r="AC36" s="14">
        <v>95.5</v>
      </c>
      <c r="AD36" s="14">
        <v>0.18</v>
      </c>
      <c r="AE36" s="14">
        <v>33</v>
      </c>
      <c r="AF36" s="5">
        <v>1.9168981481481481E-2</v>
      </c>
      <c r="AG36" s="14">
        <v>8</v>
      </c>
      <c r="AH36" s="14">
        <v>0</v>
      </c>
      <c r="AI36" s="14">
        <v>8</v>
      </c>
      <c r="AJ36" s="14">
        <v>0</v>
      </c>
      <c r="AK36" s="14" t="s">
        <v>12</v>
      </c>
      <c r="AL36" s="14">
        <v>0</v>
      </c>
      <c r="AM36" s="14">
        <v>94</v>
      </c>
      <c r="AN36" s="14">
        <v>0.20699999999999999</v>
      </c>
      <c r="AO36" s="14">
        <v>33</v>
      </c>
      <c r="AP36" s="5">
        <v>3.5856481481481503E-2</v>
      </c>
      <c r="AQ36" s="14">
        <v>8</v>
      </c>
      <c r="AR36" s="14">
        <v>0</v>
      </c>
      <c r="AS36" s="14">
        <v>8</v>
      </c>
      <c r="AT36" s="14">
        <v>0</v>
      </c>
      <c r="AU36" s="14" t="s">
        <v>12</v>
      </c>
      <c r="AV36" s="14">
        <v>0</v>
      </c>
      <c r="AW36" s="14">
        <v>95.5</v>
      </c>
      <c r="AX36" s="14">
        <v>0.23699999999999999</v>
      </c>
    </row>
    <row r="37" spans="1:50" x14ac:dyDescent="0.25">
      <c r="A37" s="14">
        <v>34</v>
      </c>
      <c r="B37" s="5">
        <v>43172.657072800925</v>
      </c>
      <c r="C37" s="14">
        <v>13974</v>
      </c>
      <c r="D37" s="14">
        <v>0</v>
      </c>
      <c r="E37" s="14">
        <v>13946</v>
      </c>
      <c r="F37" s="14">
        <v>6</v>
      </c>
      <c r="G37" s="14" t="s">
        <v>11</v>
      </c>
      <c r="H37" s="14">
        <v>84.85</v>
      </c>
      <c r="I37" s="14">
        <v>94</v>
      </c>
      <c r="J37" s="14">
        <v>0.23</v>
      </c>
      <c r="K37" s="14">
        <v>34</v>
      </c>
      <c r="L37" s="5">
        <v>2.1225694444444446E-2</v>
      </c>
      <c r="M37" s="14">
        <v>18667</v>
      </c>
      <c r="N37" s="14">
        <v>0</v>
      </c>
      <c r="O37" s="14">
        <v>18659</v>
      </c>
      <c r="P37" s="14">
        <v>4</v>
      </c>
      <c r="Q37" s="14" t="s">
        <v>11</v>
      </c>
      <c r="R37" s="14">
        <v>38.46</v>
      </c>
      <c r="S37" s="14">
        <v>95.5</v>
      </c>
      <c r="T37" s="14">
        <v>0.16</v>
      </c>
      <c r="U37" s="14">
        <v>34</v>
      </c>
      <c r="V37" s="5">
        <v>3.7152777777777774E-3</v>
      </c>
      <c r="W37" s="14">
        <v>35857</v>
      </c>
      <c r="X37" s="14">
        <v>0</v>
      </c>
      <c r="Y37" s="14">
        <v>35848</v>
      </c>
      <c r="Z37" s="14">
        <v>5</v>
      </c>
      <c r="AA37" s="14" t="s">
        <v>12</v>
      </c>
      <c r="AB37" s="14">
        <v>0</v>
      </c>
      <c r="AC37" s="14">
        <v>94</v>
      </c>
      <c r="AD37" s="14">
        <v>0.16</v>
      </c>
      <c r="AE37" s="14">
        <v>34</v>
      </c>
      <c r="AF37" s="5">
        <v>1.9641203703703706E-2</v>
      </c>
      <c r="AG37" s="14">
        <v>9</v>
      </c>
      <c r="AH37" s="14">
        <v>0</v>
      </c>
      <c r="AI37" s="14">
        <v>9</v>
      </c>
      <c r="AJ37" s="14">
        <v>0</v>
      </c>
      <c r="AK37" s="14" t="s">
        <v>13</v>
      </c>
      <c r="AL37" s="14">
        <v>0</v>
      </c>
      <c r="AM37" s="14">
        <v>94.5</v>
      </c>
      <c r="AN37" s="14">
        <v>0.2152</v>
      </c>
      <c r="AO37" s="14">
        <v>34</v>
      </c>
      <c r="AP37" s="5">
        <v>3.6759259259259297E-2</v>
      </c>
      <c r="AQ37" s="14">
        <v>9</v>
      </c>
      <c r="AR37" s="14">
        <v>0</v>
      </c>
      <c r="AS37" s="14">
        <v>9</v>
      </c>
      <c r="AT37" s="14">
        <v>0</v>
      </c>
      <c r="AU37" s="14" t="s">
        <v>13</v>
      </c>
      <c r="AV37" s="14">
        <v>0</v>
      </c>
      <c r="AW37" s="14">
        <v>95.5</v>
      </c>
      <c r="AX37" s="14">
        <v>0.2452</v>
      </c>
    </row>
    <row r="38" spans="1:50" x14ac:dyDescent="0.25">
      <c r="A38" s="14">
        <v>35</v>
      </c>
      <c r="B38" s="5">
        <v>43172.657537696759</v>
      </c>
      <c r="C38" s="14">
        <v>198</v>
      </c>
      <c r="D38" s="14">
        <v>1</v>
      </c>
      <c r="E38" s="14">
        <v>173</v>
      </c>
      <c r="F38" s="14">
        <v>17</v>
      </c>
      <c r="G38" s="14" t="s">
        <v>11</v>
      </c>
      <c r="H38" s="14">
        <v>84.85</v>
      </c>
      <c r="I38" s="14">
        <v>94</v>
      </c>
      <c r="J38" s="14">
        <v>0.23</v>
      </c>
      <c r="K38" s="14">
        <v>35</v>
      </c>
      <c r="L38" s="5">
        <v>2.168865740740741E-2</v>
      </c>
      <c r="M38" s="14">
        <v>19181</v>
      </c>
      <c r="N38" s="14">
        <v>0</v>
      </c>
      <c r="O38" s="14">
        <v>19171</v>
      </c>
      <c r="P38" s="14">
        <v>6</v>
      </c>
      <c r="Q38" s="14" t="s">
        <v>12</v>
      </c>
      <c r="R38" s="14">
        <v>85.31</v>
      </c>
      <c r="S38" s="14">
        <v>94.5</v>
      </c>
      <c r="T38" s="14">
        <v>0.19</v>
      </c>
      <c r="U38" s="14">
        <v>35</v>
      </c>
      <c r="V38" s="5">
        <v>4.1793981481481482E-3</v>
      </c>
      <c r="W38" s="14">
        <v>10381</v>
      </c>
      <c r="X38" s="14">
        <v>0</v>
      </c>
      <c r="Y38" s="14">
        <v>10370</v>
      </c>
      <c r="Z38" s="14">
        <v>4</v>
      </c>
      <c r="AA38" s="14" t="s">
        <v>12</v>
      </c>
      <c r="AB38" s="14">
        <v>0</v>
      </c>
      <c r="AC38" s="14">
        <v>94</v>
      </c>
      <c r="AD38" s="14">
        <v>0.16</v>
      </c>
      <c r="AE38" s="14">
        <v>35</v>
      </c>
      <c r="AF38" s="5">
        <v>2.0097222222222221E-2</v>
      </c>
      <c r="AG38" s="14">
        <v>0</v>
      </c>
      <c r="AH38" s="14">
        <v>0</v>
      </c>
      <c r="AI38" s="14">
        <v>0</v>
      </c>
      <c r="AJ38" s="14">
        <v>0</v>
      </c>
      <c r="AK38" s="14" t="s">
        <v>13</v>
      </c>
      <c r="AL38" s="14">
        <v>0</v>
      </c>
      <c r="AM38" s="14">
        <v>94.5</v>
      </c>
      <c r="AN38" s="14">
        <v>0.2152</v>
      </c>
      <c r="AO38" s="14">
        <v>35</v>
      </c>
      <c r="AP38" s="5">
        <v>3.7662037037037098E-2</v>
      </c>
      <c r="AQ38" s="14">
        <v>0</v>
      </c>
      <c r="AR38" s="14">
        <v>0</v>
      </c>
      <c r="AS38" s="14">
        <v>0</v>
      </c>
      <c r="AT38" s="14">
        <v>0</v>
      </c>
      <c r="AU38" s="14" t="s">
        <v>13</v>
      </c>
      <c r="AV38" s="14">
        <v>0</v>
      </c>
      <c r="AW38" s="14">
        <v>95.5</v>
      </c>
      <c r="AX38" s="14">
        <v>0.2452</v>
      </c>
    </row>
    <row r="39" spans="1:50" x14ac:dyDescent="0.25">
      <c r="A39" s="14">
        <v>36</v>
      </c>
      <c r="B39" s="5">
        <v>43172.657785057869</v>
      </c>
      <c r="C39" s="14">
        <v>17810</v>
      </c>
      <c r="D39" s="14">
        <v>1</v>
      </c>
      <c r="E39" s="14">
        <v>14833</v>
      </c>
      <c r="F39" s="14">
        <v>2957</v>
      </c>
      <c r="G39" s="14" t="s">
        <v>11</v>
      </c>
      <c r="H39" s="14">
        <v>47.4</v>
      </c>
      <c r="I39" s="14">
        <v>94</v>
      </c>
      <c r="J39" s="14">
        <v>0.26</v>
      </c>
      <c r="K39" s="14">
        <v>36</v>
      </c>
      <c r="L39" s="5">
        <v>2.2152777777777775E-2</v>
      </c>
      <c r="M39" s="14">
        <v>10096</v>
      </c>
      <c r="N39" s="14">
        <v>0</v>
      </c>
      <c r="O39" s="14">
        <v>10087</v>
      </c>
      <c r="P39" s="14">
        <v>5</v>
      </c>
      <c r="Q39" s="14" t="s">
        <v>12</v>
      </c>
      <c r="R39" s="14">
        <v>85.31</v>
      </c>
      <c r="S39" s="14">
        <v>94.5</v>
      </c>
      <c r="T39" s="14">
        <v>0.19</v>
      </c>
      <c r="U39" s="14">
        <v>36</v>
      </c>
      <c r="V39" s="5">
        <v>4.6458333333333325E-3</v>
      </c>
      <c r="W39" s="14">
        <v>79</v>
      </c>
      <c r="X39" s="14">
        <v>0</v>
      </c>
      <c r="Y39" s="14">
        <v>69</v>
      </c>
      <c r="Z39" s="14">
        <v>5</v>
      </c>
      <c r="AA39" s="14" t="s">
        <v>12</v>
      </c>
      <c r="AB39" s="14">
        <v>0</v>
      </c>
      <c r="AC39" s="14">
        <v>94</v>
      </c>
      <c r="AD39" s="14">
        <v>0.16</v>
      </c>
      <c r="AE39" s="14">
        <v>36</v>
      </c>
      <c r="AF39" s="5">
        <v>2.0353009259259262E-2</v>
      </c>
      <c r="AG39" s="14">
        <v>10</v>
      </c>
      <c r="AH39" s="14">
        <v>0</v>
      </c>
      <c r="AI39" s="14">
        <v>10</v>
      </c>
      <c r="AJ39" s="14">
        <v>0</v>
      </c>
      <c r="AK39" s="14" t="s">
        <v>12</v>
      </c>
      <c r="AL39" s="14">
        <v>0</v>
      </c>
      <c r="AM39" s="14">
        <v>94</v>
      </c>
      <c r="AN39" s="14">
        <v>0.17305000000000001</v>
      </c>
      <c r="AO39" s="14">
        <v>36</v>
      </c>
      <c r="AP39" s="5">
        <v>3.8564814814814899E-2</v>
      </c>
      <c r="AQ39" s="14">
        <v>10</v>
      </c>
      <c r="AR39" s="14">
        <v>0</v>
      </c>
      <c r="AS39" s="14">
        <v>10</v>
      </c>
      <c r="AT39" s="14">
        <v>0</v>
      </c>
      <c r="AU39" s="14" t="s">
        <v>12</v>
      </c>
      <c r="AV39" s="14">
        <v>0</v>
      </c>
      <c r="AW39" s="14">
        <v>94</v>
      </c>
      <c r="AX39" s="14">
        <v>0.20305000000000001</v>
      </c>
    </row>
    <row r="40" spans="1:50" x14ac:dyDescent="0.25">
      <c r="A40" s="14">
        <v>37</v>
      </c>
      <c r="B40" s="5">
        <v>43172.659795150466</v>
      </c>
      <c r="C40" s="14">
        <v>18466</v>
      </c>
      <c r="D40" s="14">
        <v>0</v>
      </c>
      <c r="E40" s="14">
        <v>18079</v>
      </c>
      <c r="F40" s="14">
        <v>45</v>
      </c>
      <c r="G40" s="14" t="s">
        <v>13</v>
      </c>
      <c r="H40" s="14">
        <v>103</v>
      </c>
      <c r="I40" s="14">
        <v>93.5</v>
      </c>
      <c r="J40" s="14">
        <v>0.11</v>
      </c>
      <c r="K40" s="14">
        <v>37</v>
      </c>
      <c r="L40" s="5">
        <v>2.2624999999999996E-2</v>
      </c>
      <c r="M40" s="14">
        <v>10670</v>
      </c>
      <c r="N40" s="14">
        <v>0</v>
      </c>
      <c r="O40" s="14">
        <v>10662</v>
      </c>
      <c r="P40" s="14">
        <v>4</v>
      </c>
      <c r="Q40" s="14" t="s">
        <v>11</v>
      </c>
      <c r="R40" s="14">
        <v>104.67</v>
      </c>
      <c r="S40" s="14">
        <v>95</v>
      </c>
      <c r="T40" s="14">
        <v>0.18</v>
      </c>
      <c r="U40" s="14">
        <v>37</v>
      </c>
      <c r="V40" s="5">
        <v>4.8946759259259256E-3</v>
      </c>
      <c r="W40" s="14">
        <v>36240</v>
      </c>
      <c r="X40" s="14">
        <v>0</v>
      </c>
      <c r="Y40" s="14">
        <v>36231</v>
      </c>
      <c r="Z40" s="14">
        <v>5</v>
      </c>
      <c r="AA40" s="14" t="s">
        <v>11</v>
      </c>
      <c r="AB40" s="14">
        <v>0</v>
      </c>
      <c r="AC40" s="14">
        <v>94.5</v>
      </c>
      <c r="AD40" s="14">
        <v>0.18</v>
      </c>
      <c r="AE40" s="14">
        <v>37</v>
      </c>
      <c r="AF40" s="5">
        <v>2.0833333333333332E-2</v>
      </c>
      <c r="AG40" s="14">
        <v>11</v>
      </c>
      <c r="AH40" s="14">
        <v>0</v>
      </c>
      <c r="AI40" s="14">
        <v>11</v>
      </c>
      <c r="AJ40" s="14">
        <v>0</v>
      </c>
      <c r="AK40" s="14" t="s">
        <v>11</v>
      </c>
      <c r="AL40" s="14">
        <v>0</v>
      </c>
      <c r="AM40" s="14">
        <v>94.5</v>
      </c>
      <c r="AN40" s="14">
        <v>0.17785000000000001</v>
      </c>
      <c r="AO40" s="14">
        <v>37</v>
      </c>
      <c r="AP40" s="5">
        <v>3.94675925925927E-2</v>
      </c>
      <c r="AQ40" s="14">
        <v>11</v>
      </c>
      <c r="AR40" s="14">
        <v>0</v>
      </c>
      <c r="AS40" s="14">
        <v>11</v>
      </c>
      <c r="AT40" s="14">
        <v>0</v>
      </c>
      <c r="AU40" s="14" t="s">
        <v>11</v>
      </c>
      <c r="AV40" s="14">
        <v>0</v>
      </c>
      <c r="AW40" s="14">
        <v>94</v>
      </c>
      <c r="AX40" s="14">
        <v>0.20785000000000001</v>
      </c>
    </row>
    <row r="41" spans="1:50" x14ac:dyDescent="0.25">
      <c r="A41" s="14">
        <v>38</v>
      </c>
      <c r="B41" s="5">
        <v>43172.660256643518</v>
      </c>
      <c r="C41" s="14">
        <v>399</v>
      </c>
      <c r="D41" s="14">
        <v>1</v>
      </c>
      <c r="E41" s="14">
        <v>294</v>
      </c>
      <c r="F41" s="14">
        <v>45</v>
      </c>
      <c r="G41" s="14" t="s">
        <v>13</v>
      </c>
      <c r="H41" s="14">
        <v>103</v>
      </c>
      <c r="I41" s="14">
        <v>93.5</v>
      </c>
      <c r="J41" s="14">
        <v>0.11</v>
      </c>
      <c r="K41" s="14">
        <v>38</v>
      </c>
      <c r="L41" s="5">
        <v>2.3081018518518518E-2</v>
      </c>
      <c r="M41" s="14">
        <v>7955</v>
      </c>
      <c r="N41" s="14">
        <v>0</v>
      </c>
      <c r="O41" s="14">
        <v>7945</v>
      </c>
      <c r="P41" s="14">
        <v>4</v>
      </c>
      <c r="Q41" s="14" t="s">
        <v>11</v>
      </c>
      <c r="R41" s="14">
        <v>9.8800000000000008</v>
      </c>
      <c r="S41" s="14">
        <v>95</v>
      </c>
      <c r="T41" s="14">
        <v>0.2</v>
      </c>
      <c r="U41" s="14">
        <v>38</v>
      </c>
      <c r="V41" s="5">
        <v>5.3587962962962964E-3</v>
      </c>
      <c r="W41" s="14">
        <v>53</v>
      </c>
      <c r="X41" s="14">
        <v>0</v>
      </c>
      <c r="Y41" s="14">
        <v>44</v>
      </c>
      <c r="Z41" s="14">
        <v>5</v>
      </c>
      <c r="AA41" s="14" t="s">
        <v>11</v>
      </c>
      <c r="AB41" s="14">
        <v>0</v>
      </c>
      <c r="AC41" s="14">
        <v>94.5</v>
      </c>
      <c r="AD41" s="14">
        <v>0.18</v>
      </c>
      <c r="AE41" s="14">
        <v>38</v>
      </c>
      <c r="AF41" s="5">
        <v>2.1290509259259262E-2</v>
      </c>
      <c r="AG41" s="14">
        <v>0</v>
      </c>
      <c r="AH41" s="14">
        <v>0</v>
      </c>
      <c r="AI41" s="14">
        <v>0</v>
      </c>
      <c r="AJ41" s="14">
        <v>0</v>
      </c>
      <c r="AK41" s="14" t="s">
        <v>11</v>
      </c>
      <c r="AL41" s="14">
        <v>0</v>
      </c>
      <c r="AM41" s="14">
        <v>94.5</v>
      </c>
      <c r="AN41" s="14">
        <v>0.17785000000000001</v>
      </c>
      <c r="AO41" s="14">
        <v>38</v>
      </c>
      <c r="AP41" s="5">
        <v>4.0370370370370397E-2</v>
      </c>
      <c r="AQ41" s="14">
        <v>0</v>
      </c>
      <c r="AR41" s="14">
        <v>0</v>
      </c>
      <c r="AS41" s="14">
        <v>0</v>
      </c>
      <c r="AT41" s="14">
        <v>0</v>
      </c>
      <c r="AU41" s="14" t="s">
        <v>11</v>
      </c>
      <c r="AV41" s="14">
        <v>0</v>
      </c>
      <c r="AW41" s="14">
        <v>94</v>
      </c>
      <c r="AX41" s="14">
        <v>0.20785000000000001</v>
      </c>
    </row>
    <row r="42" spans="1:50" x14ac:dyDescent="0.25">
      <c r="A42" s="14">
        <v>39</v>
      </c>
      <c r="B42" s="5">
        <v>43172.660517175929</v>
      </c>
      <c r="C42" s="14">
        <v>8624</v>
      </c>
      <c r="D42" s="14">
        <v>1</v>
      </c>
      <c r="E42" s="14">
        <v>8587</v>
      </c>
      <c r="F42" s="14">
        <v>18</v>
      </c>
      <c r="G42" s="14" t="s">
        <v>13</v>
      </c>
      <c r="H42" s="14">
        <v>101.96</v>
      </c>
      <c r="I42" s="14">
        <v>92.5</v>
      </c>
      <c r="J42" s="14">
        <v>0.17</v>
      </c>
      <c r="K42" s="14">
        <v>39</v>
      </c>
      <c r="L42" s="5">
        <v>2.3543981481481485E-2</v>
      </c>
      <c r="M42" s="14">
        <v>60</v>
      </c>
      <c r="N42" s="14">
        <v>0</v>
      </c>
      <c r="O42" s="14">
        <v>54</v>
      </c>
      <c r="P42" s="14">
        <v>4</v>
      </c>
      <c r="Q42" s="14" t="s">
        <v>11</v>
      </c>
      <c r="R42" s="14">
        <v>9.8800000000000008</v>
      </c>
      <c r="S42" s="14">
        <v>95</v>
      </c>
      <c r="T42" s="14">
        <v>0.2</v>
      </c>
      <c r="U42" s="14">
        <v>39</v>
      </c>
      <c r="V42" s="5">
        <v>5.6053240740740742E-3</v>
      </c>
      <c r="W42" s="14">
        <v>9458</v>
      </c>
      <c r="X42" s="14">
        <v>1</v>
      </c>
      <c r="Y42" s="14">
        <v>9450</v>
      </c>
      <c r="Z42" s="14">
        <v>4</v>
      </c>
      <c r="AA42" s="14" t="s">
        <v>11</v>
      </c>
      <c r="AB42" s="14">
        <v>0</v>
      </c>
      <c r="AC42" s="14">
        <v>94.5</v>
      </c>
      <c r="AD42" s="14">
        <v>0.18</v>
      </c>
      <c r="AE42" s="14">
        <v>39</v>
      </c>
      <c r="AF42" s="5">
        <v>2.1547453703703704E-2</v>
      </c>
      <c r="AG42" s="14">
        <v>12</v>
      </c>
      <c r="AH42" s="14">
        <v>0</v>
      </c>
      <c r="AI42" s="14">
        <v>11</v>
      </c>
      <c r="AJ42" s="14">
        <v>0</v>
      </c>
      <c r="AK42" s="14" t="s">
        <v>13</v>
      </c>
      <c r="AL42" s="14">
        <v>0</v>
      </c>
      <c r="AM42" s="14">
        <v>93.5</v>
      </c>
      <c r="AN42" s="14">
        <v>0.16164999999999999</v>
      </c>
      <c r="AO42" s="14">
        <v>39</v>
      </c>
      <c r="AP42" s="5">
        <v>4.1273148148148198E-2</v>
      </c>
      <c r="AQ42" s="14">
        <v>12</v>
      </c>
      <c r="AR42" s="14">
        <v>0</v>
      </c>
      <c r="AS42" s="14">
        <v>11</v>
      </c>
      <c r="AT42" s="14">
        <v>0</v>
      </c>
      <c r="AU42" s="14" t="s">
        <v>13</v>
      </c>
      <c r="AV42" s="14">
        <v>0</v>
      </c>
      <c r="AW42" s="14">
        <v>93.5</v>
      </c>
      <c r="AX42" s="14">
        <v>0.19164999999999999</v>
      </c>
    </row>
    <row r="43" spans="1:50" x14ac:dyDescent="0.25">
      <c r="A43" s="14">
        <v>40</v>
      </c>
      <c r="B43" s="5">
        <v>43172.660970046294</v>
      </c>
      <c r="C43" s="14">
        <v>31919</v>
      </c>
      <c r="D43" s="14">
        <v>0</v>
      </c>
      <c r="E43" s="14">
        <v>31739</v>
      </c>
      <c r="F43" s="14">
        <v>93</v>
      </c>
      <c r="G43" s="14" t="s">
        <v>13</v>
      </c>
      <c r="H43" s="14">
        <v>101.96</v>
      </c>
      <c r="I43" s="14">
        <v>92.5</v>
      </c>
      <c r="J43" s="14">
        <v>0.17</v>
      </c>
      <c r="K43" s="14">
        <v>40</v>
      </c>
      <c r="L43" s="5">
        <v>2.3787037037037037E-2</v>
      </c>
      <c r="M43" s="14">
        <v>11065</v>
      </c>
      <c r="N43" s="14">
        <v>0</v>
      </c>
      <c r="O43" s="14">
        <v>11059</v>
      </c>
      <c r="P43" s="14">
        <v>4</v>
      </c>
      <c r="Q43" s="14" t="s">
        <v>11</v>
      </c>
      <c r="R43" s="14">
        <v>9.89</v>
      </c>
      <c r="S43" s="14">
        <v>95</v>
      </c>
      <c r="T43" s="14">
        <v>0.2</v>
      </c>
      <c r="U43" s="14">
        <v>40</v>
      </c>
      <c r="V43" s="5">
        <v>6.0717592592592594E-3</v>
      </c>
      <c r="W43" s="14">
        <v>66</v>
      </c>
      <c r="X43" s="14">
        <v>0</v>
      </c>
      <c r="Y43" s="14">
        <v>58</v>
      </c>
      <c r="Z43" s="14">
        <v>3</v>
      </c>
      <c r="AA43" s="14" t="s">
        <v>11</v>
      </c>
      <c r="AB43" s="14">
        <v>0</v>
      </c>
      <c r="AC43" s="14">
        <v>94.5</v>
      </c>
      <c r="AD43" s="14">
        <v>0.18</v>
      </c>
      <c r="AE43" s="14">
        <v>40</v>
      </c>
      <c r="AF43" s="5">
        <v>2.2375000000000003E-2</v>
      </c>
      <c r="AG43" s="14">
        <v>112</v>
      </c>
      <c r="AH43" s="14">
        <v>0</v>
      </c>
      <c r="AI43" s="14">
        <v>109</v>
      </c>
      <c r="AJ43" s="14">
        <v>3</v>
      </c>
      <c r="AK43" s="14" t="s">
        <v>13</v>
      </c>
      <c r="AL43" s="14">
        <v>0</v>
      </c>
      <c r="AM43" s="14">
        <v>93.5</v>
      </c>
      <c r="AN43" s="14">
        <v>0.16255</v>
      </c>
      <c r="AO43" s="14">
        <v>40</v>
      </c>
      <c r="AP43" s="5">
        <v>4.2175925925925999E-2</v>
      </c>
      <c r="AQ43" s="14">
        <v>112</v>
      </c>
      <c r="AR43" s="14">
        <v>0</v>
      </c>
      <c r="AS43" s="14">
        <v>109</v>
      </c>
      <c r="AT43" s="14">
        <v>3</v>
      </c>
      <c r="AU43" s="14" t="s">
        <v>13</v>
      </c>
      <c r="AV43" s="14">
        <v>0</v>
      </c>
      <c r="AW43" s="14">
        <v>93.5</v>
      </c>
      <c r="AX43" s="14">
        <v>0.19255</v>
      </c>
    </row>
    <row r="44" spans="1:50" x14ac:dyDescent="0.25">
      <c r="A44" s="14">
        <v>41</v>
      </c>
      <c r="B44" s="5">
        <v>43172.661433657406</v>
      </c>
      <c r="C44" s="14">
        <v>37440</v>
      </c>
      <c r="D44" s="14">
        <v>1</v>
      </c>
      <c r="E44" s="14">
        <v>37361</v>
      </c>
      <c r="F44" s="14">
        <v>23</v>
      </c>
      <c r="G44" s="14" t="s">
        <v>13</v>
      </c>
      <c r="H44" s="14">
        <v>101.94</v>
      </c>
      <c r="I44" s="14">
        <v>92.5</v>
      </c>
      <c r="J44" s="14">
        <v>0.16</v>
      </c>
      <c r="K44" s="14">
        <v>41</v>
      </c>
      <c r="L44" s="5">
        <v>2.4253472222222221E-2</v>
      </c>
      <c r="M44" s="14">
        <v>62</v>
      </c>
      <c r="N44" s="14">
        <v>0</v>
      </c>
      <c r="O44" s="14">
        <v>55</v>
      </c>
      <c r="P44" s="14">
        <v>3</v>
      </c>
      <c r="Q44" s="14" t="s">
        <v>11</v>
      </c>
      <c r="R44" s="14">
        <v>9.89</v>
      </c>
      <c r="S44" s="14">
        <v>95</v>
      </c>
      <c r="T44" s="14">
        <v>0.2</v>
      </c>
      <c r="U44" s="14">
        <v>41</v>
      </c>
      <c r="V44" s="5">
        <v>6.3287037037037036E-3</v>
      </c>
      <c r="W44" s="14">
        <v>38891</v>
      </c>
      <c r="X44" s="14">
        <v>0</v>
      </c>
      <c r="Y44" s="14">
        <v>38771</v>
      </c>
      <c r="Z44" s="14">
        <v>50</v>
      </c>
      <c r="AA44" s="14" t="s">
        <v>11</v>
      </c>
      <c r="AB44" s="14">
        <v>0</v>
      </c>
      <c r="AC44" s="14">
        <v>94.5</v>
      </c>
      <c r="AD44" s="14">
        <v>0.21</v>
      </c>
      <c r="AE44" s="14">
        <v>41</v>
      </c>
      <c r="AF44" s="5">
        <v>2.3065972222222227E-2</v>
      </c>
      <c r="AG44" s="14">
        <v>68</v>
      </c>
      <c r="AH44" s="14">
        <v>0</v>
      </c>
      <c r="AI44" s="14">
        <v>66</v>
      </c>
      <c r="AJ44" s="14">
        <v>2</v>
      </c>
      <c r="AK44" s="14" t="s">
        <v>13</v>
      </c>
      <c r="AL44" s="14">
        <v>0</v>
      </c>
      <c r="AM44" s="14">
        <v>93.5</v>
      </c>
      <c r="AN44" s="14">
        <v>8.5300000000000001E-2</v>
      </c>
      <c r="AO44" s="14">
        <v>41</v>
      </c>
      <c r="AP44" s="5">
        <v>4.30787037037038E-2</v>
      </c>
      <c r="AQ44" s="14">
        <v>68</v>
      </c>
      <c r="AR44" s="14">
        <v>0</v>
      </c>
      <c r="AS44" s="14">
        <v>66</v>
      </c>
      <c r="AT44" s="14">
        <v>2</v>
      </c>
      <c r="AU44" s="14" t="s">
        <v>13</v>
      </c>
      <c r="AV44" s="14">
        <v>0</v>
      </c>
      <c r="AW44" s="14">
        <v>93</v>
      </c>
      <c r="AX44" s="14">
        <v>0.1153</v>
      </c>
    </row>
    <row r="45" spans="1:50" x14ac:dyDescent="0.25">
      <c r="A45" s="14">
        <v>42</v>
      </c>
      <c r="B45" s="5">
        <v>43172.661917754631</v>
      </c>
      <c r="C45" s="14">
        <v>21347</v>
      </c>
      <c r="D45" s="14">
        <v>0</v>
      </c>
      <c r="E45" s="14">
        <v>21261</v>
      </c>
      <c r="F45" s="14">
        <v>53</v>
      </c>
      <c r="G45" s="14" t="s">
        <v>11</v>
      </c>
      <c r="H45" s="14">
        <v>65.3</v>
      </c>
      <c r="I45" s="14">
        <v>93</v>
      </c>
      <c r="J45" s="14">
        <v>0.15</v>
      </c>
      <c r="K45" s="14">
        <v>42</v>
      </c>
      <c r="L45" s="5">
        <v>2.4497685185185181E-2</v>
      </c>
      <c r="M45" s="14">
        <v>15492</v>
      </c>
      <c r="N45" s="14">
        <v>0</v>
      </c>
      <c r="O45" s="14">
        <v>15485</v>
      </c>
      <c r="P45" s="14">
        <v>4</v>
      </c>
      <c r="Q45" s="14" t="s">
        <v>13</v>
      </c>
      <c r="R45" s="14">
        <v>104.67</v>
      </c>
      <c r="S45" s="14">
        <v>95</v>
      </c>
      <c r="T45" s="14">
        <v>0.2</v>
      </c>
      <c r="U45" s="14">
        <v>42</v>
      </c>
      <c r="V45" s="5">
        <v>6.8854166666666656E-3</v>
      </c>
      <c r="W45" s="14">
        <v>4701</v>
      </c>
      <c r="X45" s="14">
        <v>1</v>
      </c>
      <c r="Y45" s="14">
        <v>4399</v>
      </c>
      <c r="Z45" s="14">
        <v>184</v>
      </c>
      <c r="AA45" s="14" t="s">
        <v>11</v>
      </c>
      <c r="AB45" s="14">
        <v>0</v>
      </c>
      <c r="AC45" s="14">
        <v>94.5</v>
      </c>
      <c r="AD45" s="14">
        <v>0.21</v>
      </c>
      <c r="AE45" s="14">
        <v>42</v>
      </c>
      <c r="AF45" s="5">
        <v>2.3560185185185187E-2</v>
      </c>
      <c r="AG45" s="14">
        <v>37</v>
      </c>
      <c r="AH45" s="14">
        <v>0</v>
      </c>
      <c r="AI45" s="14">
        <v>37</v>
      </c>
      <c r="AJ45" s="14">
        <v>0</v>
      </c>
      <c r="AK45" s="14" t="s">
        <v>13</v>
      </c>
      <c r="AL45" s="14">
        <v>0</v>
      </c>
      <c r="AM45" s="14">
        <v>93.5</v>
      </c>
      <c r="AN45" s="14">
        <v>8.5300000000000001E-2</v>
      </c>
      <c r="AO45" s="14">
        <v>42</v>
      </c>
      <c r="AP45" s="5">
        <v>4.39814814814816E-2</v>
      </c>
      <c r="AQ45" s="14">
        <v>37</v>
      </c>
      <c r="AR45" s="14">
        <v>0</v>
      </c>
      <c r="AS45" s="14">
        <v>37</v>
      </c>
      <c r="AT45" s="14">
        <v>0</v>
      </c>
      <c r="AU45" s="14" t="s">
        <v>13</v>
      </c>
      <c r="AV45" s="14">
        <v>0</v>
      </c>
      <c r="AW45" s="14">
        <v>93.5</v>
      </c>
      <c r="AX45" s="14">
        <v>0.1153</v>
      </c>
    </row>
    <row r="46" spans="1:50" x14ac:dyDescent="0.25">
      <c r="A46" s="14">
        <v>43</v>
      </c>
      <c r="B46" s="5">
        <v>43172.662357303241</v>
      </c>
      <c r="C46" s="14">
        <v>35977</v>
      </c>
      <c r="D46" s="14">
        <v>0</v>
      </c>
      <c r="E46" s="14">
        <v>35953</v>
      </c>
      <c r="F46" s="14">
        <v>3</v>
      </c>
      <c r="G46" s="14" t="s">
        <v>11</v>
      </c>
      <c r="H46" s="14">
        <v>65.3</v>
      </c>
      <c r="I46" s="14">
        <v>93</v>
      </c>
      <c r="J46" s="14">
        <v>0.15</v>
      </c>
      <c r="K46" s="14">
        <v>43</v>
      </c>
      <c r="L46" s="5">
        <v>2.4966435185185185E-2</v>
      </c>
      <c r="M46" s="14">
        <v>806</v>
      </c>
      <c r="N46" s="14">
        <v>0</v>
      </c>
      <c r="O46" s="14">
        <v>792</v>
      </c>
      <c r="P46" s="14">
        <v>4</v>
      </c>
      <c r="Q46" s="14" t="s">
        <v>13</v>
      </c>
      <c r="R46" s="14">
        <v>104.67</v>
      </c>
      <c r="S46" s="14">
        <v>95</v>
      </c>
      <c r="T46" s="14">
        <v>0.2</v>
      </c>
      <c r="U46" s="14">
        <v>43</v>
      </c>
      <c r="V46" s="5">
        <v>9.7268518518518511E-3</v>
      </c>
      <c r="W46" s="14">
        <v>7725</v>
      </c>
      <c r="X46" s="14">
        <v>2</v>
      </c>
      <c r="Y46" s="14">
        <v>7536</v>
      </c>
      <c r="Z46" s="14">
        <v>107</v>
      </c>
      <c r="AA46" s="14" t="s">
        <v>13</v>
      </c>
      <c r="AB46" s="14">
        <v>0</v>
      </c>
      <c r="AC46" s="14">
        <v>93.5</v>
      </c>
      <c r="AD46" s="14">
        <v>0.17</v>
      </c>
      <c r="AE46" s="14">
        <v>43</v>
      </c>
      <c r="AF46" s="5">
        <v>2.3995370370370372E-2</v>
      </c>
      <c r="AG46" s="14">
        <v>26</v>
      </c>
      <c r="AH46" s="14">
        <v>0</v>
      </c>
      <c r="AI46" s="14">
        <v>26</v>
      </c>
      <c r="AJ46" s="14">
        <v>0</v>
      </c>
      <c r="AK46" s="14" t="s">
        <v>11</v>
      </c>
      <c r="AL46" s="14">
        <v>0</v>
      </c>
      <c r="AM46" s="14">
        <v>93.5</v>
      </c>
      <c r="AN46" s="14">
        <v>0.18615000000000001</v>
      </c>
      <c r="AO46" s="14">
        <v>43</v>
      </c>
      <c r="AP46" s="5">
        <v>4.4884259259259297E-2</v>
      </c>
      <c r="AQ46" s="14">
        <v>26</v>
      </c>
      <c r="AR46" s="14">
        <v>0</v>
      </c>
      <c r="AS46" s="14">
        <v>26</v>
      </c>
      <c r="AT46" s="14">
        <v>0</v>
      </c>
      <c r="AU46" s="14" t="s">
        <v>11</v>
      </c>
      <c r="AV46" s="14">
        <v>0</v>
      </c>
      <c r="AW46" s="14">
        <v>93.5</v>
      </c>
      <c r="AX46" s="14">
        <v>0.21615000000000001</v>
      </c>
    </row>
    <row r="47" spans="1:50" x14ac:dyDescent="0.25">
      <c r="K47" s="14">
        <v>44</v>
      </c>
      <c r="L47" s="5">
        <v>2.6497685185185183E-2</v>
      </c>
      <c r="M47" s="14">
        <v>26511</v>
      </c>
      <c r="N47" s="14">
        <v>1</v>
      </c>
      <c r="O47" s="14">
        <v>26355</v>
      </c>
      <c r="P47" s="14">
        <v>31</v>
      </c>
      <c r="Q47" s="14" t="s">
        <v>11</v>
      </c>
      <c r="R47" s="14">
        <v>66.05</v>
      </c>
      <c r="S47" s="14">
        <v>94</v>
      </c>
      <c r="T47" s="14">
        <v>0.19</v>
      </c>
      <c r="U47" s="14">
        <v>44</v>
      </c>
      <c r="V47" s="5">
        <v>1.019675925925926E-2</v>
      </c>
      <c r="W47" s="14">
        <v>1107</v>
      </c>
      <c r="X47" s="14">
        <v>2</v>
      </c>
      <c r="Y47" s="14">
        <v>825</v>
      </c>
      <c r="Z47" s="14">
        <v>213</v>
      </c>
      <c r="AA47" s="14" t="s">
        <v>13</v>
      </c>
      <c r="AB47" s="14">
        <v>0</v>
      </c>
      <c r="AC47" s="14">
        <v>93.5</v>
      </c>
      <c r="AD47" s="14">
        <v>0.17</v>
      </c>
      <c r="AE47" s="14">
        <v>44</v>
      </c>
      <c r="AF47" s="5">
        <v>2.4172453703703703E-2</v>
      </c>
      <c r="AG47" s="14">
        <v>33</v>
      </c>
      <c r="AH47" s="14">
        <v>0</v>
      </c>
      <c r="AI47" s="14">
        <v>33</v>
      </c>
      <c r="AJ47" s="14">
        <v>0</v>
      </c>
      <c r="AK47" s="14" t="s">
        <v>11</v>
      </c>
      <c r="AL47" s="14">
        <v>0</v>
      </c>
      <c r="AM47" s="14">
        <v>93.5</v>
      </c>
      <c r="AN47" s="14">
        <v>0.18615000000000001</v>
      </c>
      <c r="AO47" s="14">
        <v>44</v>
      </c>
      <c r="AP47" s="5">
        <v>4.5787037037037098E-2</v>
      </c>
      <c r="AQ47" s="14">
        <v>33</v>
      </c>
      <c r="AR47" s="14">
        <v>0</v>
      </c>
      <c r="AS47" s="14">
        <v>33</v>
      </c>
      <c r="AT47" s="14">
        <v>0</v>
      </c>
      <c r="AU47" s="14" t="s">
        <v>11</v>
      </c>
      <c r="AV47" s="14">
        <v>0</v>
      </c>
      <c r="AW47" s="14">
        <v>93.5</v>
      </c>
      <c r="AX47" s="14">
        <v>0.21615000000000001</v>
      </c>
    </row>
    <row r="48" spans="1:50" x14ac:dyDescent="0.25">
      <c r="K48" s="14">
        <v>45</v>
      </c>
      <c r="L48" s="5">
        <v>2.6809027777777775E-2</v>
      </c>
      <c r="M48" s="14">
        <v>23131</v>
      </c>
      <c r="N48" s="14">
        <v>0</v>
      </c>
      <c r="O48" s="14">
        <v>22989</v>
      </c>
      <c r="P48" s="14">
        <v>15</v>
      </c>
      <c r="Q48" s="14" t="s">
        <v>11</v>
      </c>
      <c r="R48" s="14">
        <v>66.05</v>
      </c>
      <c r="S48" s="14">
        <v>94</v>
      </c>
      <c r="T48" s="14">
        <v>0.19</v>
      </c>
      <c r="U48" s="14">
        <v>45</v>
      </c>
      <c r="V48" s="5">
        <v>1.0508101851851852E-2</v>
      </c>
      <c r="W48" s="14">
        <v>47264</v>
      </c>
      <c r="X48" s="14">
        <v>0</v>
      </c>
      <c r="Y48" s="14">
        <v>47233</v>
      </c>
      <c r="Z48" s="14">
        <v>9</v>
      </c>
      <c r="AA48" s="14" t="s">
        <v>13</v>
      </c>
      <c r="AB48" s="14">
        <v>0</v>
      </c>
      <c r="AC48" s="14">
        <v>93</v>
      </c>
      <c r="AD48" s="14">
        <v>0.15</v>
      </c>
      <c r="AE48" s="14">
        <v>45</v>
      </c>
      <c r="AF48" s="5">
        <v>2.456712962962963E-2</v>
      </c>
      <c r="AG48" s="14">
        <v>9</v>
      </c>
      <c r="AH48" s="14">
        <v>0</v>
      </c>
      <c r="AI48" s="14">
        <v>9</v>
      </c>
      <c r="AJ48" s="14">
        <v>0</v>
      </c>
      <c r="AK48" s="14" t="s">
        <v>13</v>
      </c>
      <c r="AL48" s="14">
        <v>0</v>
      </c>
      <c r="AM48" s="14">
        <v>92.5</v>
      </c>
      <c r="AN48" s="14">
        <v>0.1249</v>
      </c>
      <c r="AO48" s="14">
        <v>45</v>
      </c>
      <c r="AP48" s="5">
        <v>4.6689814814814899E-2</v>
      </c>
      <c r="AQ48" s="14">
        <v>9</v>
      </c>
      <c r="AR48" s="14">
        <v>0</v>
      </c>
      <c r="AS48" s="14">
        <v>9</v>
      </c>
      <c r="AT48" s="14">
        <v>0</v>
      </c>
      <c r="AU48" s="14" t="s">
        <v>13</v>
      </c>
      <c r="AV48" s="14">
        <v>0</v>
      </c>
      <c r="AW48" s="14">
        <v>92.5</v>
      </c>
      <c r="AX48" s="14">
        <v>0.15489999999999998</v>
      </c>
    </row>
    <row r="49" spans="11:50" x14ac:dyDescent="0.25">
      <c r="K49" s="14">
        <v>46</v>
      </c>
      <c r="L49" s="5">
        <v>2.736111111111111E-2</v>
      </c>
      <c r="M49" s="14">
        <v>17867</v>
      </c>
      <c r="N49" s="14">
        <v>1</v>
      </c>
      <c r="O49" s="14">
        <v>17846</v>
      </c>
      <c r="P49" s="14">
        <v>3</v>
      </c>
      <c r="Q49" s="14" t="s">
        <v>13</v>
      </c>
      <c r="R49" s="14">
        <v>103.48</v>
      </c>
      <c r="S49" s="14">
        <v>94</v>
      </c>
      <c r="T49" s="14">
        <v>0.08</v>
      </c>
      <c r="U49" s="14">
        <v>46</v>
      </c>
      <c r="V49" s="5">
        <v>1.1054398148148148E-2</v>
      </c>
      <c r="W49" s="14">
        <v>17316</v>
      </c>
      <c r="X49" s="14">
        <v>0</v>
      </c>
      <c r="Y49" s="14">
        <v>13943</v>
      </c>
      <c r="Z49" s="14">
        <v>3363</v>
      </c>
      <c r="AA49" s="14" t="s">
        <v>13</v>
      </c>
      <c r="AB49" s="14">
        <v>0</v>
      </c>
      <c r="AC49" s="14">
        <v>93</v>
      </c>
      <c r="AD49" s="14">
        <v>0.15</v>
      </c>
      <c r="AE49" s="14">
        <v>46</v>
      </c>
      <c r="AF49" s="5">
        <v>2.5039351851851851E-2</v>
      </c>
      <c r="AG49" s="14">
        <v>13</v>
      </c>
      <c r="AH49" s="14">
        <v>0</v>
      </c>
      <c r="AI49" s="14">
        <v>13</v>
      </c>
      <c r="AJ49" s="14">
        <v>0</v>
      </c>
      <c r="AK49" s="14" t="s">
        <v>11</v>
      </c>
      <c r="AL49" s="14">
        <v>0</v>
      </c>
      <c r="AM49" s="14">
        <v>92</v>
      </c>
      <c r="AN49" s="14">
        <v>0.19719999999999999</v>
      </c>
      <c r="AO49" s="14">
        <v>46</v>
      </c>
      <c r="AP49" s="5">
        <v>4.75925925925927E-2</v>
      </c>
      <c r="AQ49" s="14">
        <v>13</v>
      </c>
      <c r="AR49" s="14">
        <v>0</v>
      </c>
      <c r="AS49" s="14">
        <v>13</v>
      </c>
      <c r="AT49" s="14">
        <v>0</v>
      </c>
      <c r="AU49" s="14" t="s">
        <v>11</v>
      </c>
      <c r="AV49" s="14">
        <v>0</v>
      </c>
      <c r="AW49" s="14">
        <v>92</v>
      </c>
      <c r="AX49" s="14">
        <v>0.22719999999999999</v>
      </c>
    </row>
    <row r="50" spans="11:50" x14ac:dyDescent="0.25">
      <c r="K50" s="14">
        <v>47</v>
      </c>
      <c r="L50" s="5">
        <v>2.7679398148148151E-2</v>
      </c>
      <c r="M50" s="14">
        <v>62</v>
      </c>
      <c r="N50" s="14">
        <v>0</v>
      </c>
      <c r="O50" s="14">
        <v>53</v>
      </c>
      <c r="P50" s="14">
        <v>4</v>
      </c>
      <c r="Q50" s="14" t="s">
        <v>13</v>
      </c>
      <c r="R50" s="14">
        <v>103.48</v>
      </c>
      <c r="S50" s="14">
        <v>94</v>
      </c>
      <c r="T50" s="14">
        <v>0.08</v>
      </c>
      <c r="U50" s="14">
        <v>47</v>
      </c>
      <c r="V50" s="5">
        <v>8.4953703703703701E-3</v>
      </c>
      <c r="W50" s="14">
        <v>17581</v>
      </c>
      <c r="X50" s="14">
        <v>1</v>
      </c>
      <c r="Y50" s="14">
        <v>17545</v>
      </c>
      <c r="Z50" s="14">
        <v>10</v>
      </c>
      <c r="AA50" s="14" t="s">
        <v>13</v>
      </c>
      <c r="AB50" s="14">
        <v>0</v>
      </c>
      <c r="AC50" s="14">
        <v>99</v>
      </c>
      <c r="AD50" s="14">
        <v>0.15</v>
      </c>
      <c r="AE50" s="14">
        <v>47</v>
      </c>
      <c r="AF50" s="5">
        <v>2.5493055555555557E-2</v>
      </c>
      <c r="AG50" s="14">
        <v>1</v>
      </c>
      <c r="AH50" s="14">
        <v>0</v>
      </c>
      <c r="AI50" s="14">
        <v>1</v>
      </c>
      <c r="AJ50" s="14">
        <v>0</v>
      </c>
      <c r="AK50" s="14" t="s">
        <v>11</v>
      </c>
      <c r="AL50" s="14">
        <v>0</v>
      </c>
      <c r="AM50" s="14">
        <v>92</v>
      </c>
      <c r="AN50" s="14">
        <v>0.19719999999999999</v>
      </c>
      <c r="AO50" s="14">
        <v>47</v>
      </c>
      <c r="AP50" s="5">
        <v>4.8495370370370397E-2</v>
      </c>
      <c r="AQ50" s="14">
        <v>1</v>
      </c>
      <c r="AR50" s="14">
        <v>0</v>
      </c>
      <c r="AS50" s="14">
        <v>1</v>
      </c>
      <c r="AT50" s="14">
        <v>0</v>
      </c>
      <c r="AU50" s="14" t="s">
        <v>11</v>
      </c>
      <c r="AV50" s="14">
        <v>0</v>
      </c>
      <c r="AW50" s="14">
        <v>92</v>
      </c>
      <c r="AX50" s="14">
        <v>0.22719999999999999</v>
      </c>
    </row>
    <row r="51" spans="11:50" x14ac:dyDescent="0.25">
      <c r="K51" s="14">
        <v>48</v>
      </c>
      <c r="L51" s="5">
        <v>2.7936342592592592E-2</v>
      </c>
      <c r="M51" s="14">
        <v>6118</v>
      </c>
      <c r="N51" s="14">
        <v>0</v>
      </c>
      <c r="O51" s="14">
        <v>6111</v>
      </c>
      <c r="P51" s="14">
        <v>4</v>
      </c>
      <c r="Q51" s="14" t="s">
        <v>11</v>
      </c>
      <c r="R51" s="14">
        <v>28.68</v>
      </c>
      <c r="S51" s="14">
        <v>94</v>
      </c>
      <c r="T51" s="14">
        <v>0.28000000000000003</v>
      </c>
      <c r="U51" s="14">
        <v>48</v>
      </c>
      <c r="V51" s="5">
        <v>8.5405092592592598E-3</v>
      </c>
      <c r="W51" s="14">
        <v>30126</v>
      </c>
      <c r="X51" s="14">
        <v>1</v>
      </c>
      <c r="Y51" s="14">
        <v>30110</v>
      </c>
      <c r="Z51" s="14">
        <v>8</v>
      </c>
      <c r="AA51" s="14" t="s">
        <v>13</v>
      </c>
      <c r="AB51" s="14">
        <v>0</v>
      </c>
      <c r="AC51" s="14">
        <v>99</v>
      </c>
      <c r="AD51" s="14">
        <v>0.15</v>
      </c>
    </row>
    <row r="52" spans="11:50" x14ac:dyDescent="0.25">
      <c r="K52" s="14">
        <v>49</v>
      </c>
      <c r="L52" s="5">
        <v>2.8402777777777777E-2</v>
      </c>
      <c r="M52" s="14">
        <v>10935</v>
      </c>
      <c r="N52" s="14">
        <v>0</v>
      </c>
      <c r="O52" s="14">
        <v>10927</v>
      </c>
      <c r="P52" s="14">
        <v>4</v>
      </c>
      <c r="Q52" s="14" t="s">
        <v>11</v>
      </c>
      <c r="R52" s="14">
        <v>28.68</v>
      </c>
      <c r="S52" s="14">
        <v>94</v>
      </c>
      <c r="T52" s="14">
        <v>0.28000000000000003</v>
      </c>
      <c r="U52" s="14">
        <v>49</v>
      </c>
      <c r="V52" s="5">
        <v>8.9884259259259257E-3</v>
      </c>
      <c r="W52" s="14">
        <v>71</v>
      </c>
      <c r="X52" s="14">
        <v>0</v>
      </c>
      <c r="Y52" s="14">
        <v>59</v>
      </c>
      <c r="Z52" s="14">
        <v>7</v>
      </c>
      <c r="AA52" s="14" t="s">
        <v>13</v>
      </c>
      <c r="AB52" s="14">
        <v>0</v>
      </c>
      <c r="AC52" s="14">
        <v>99</v>
      </c>
      <c r="AD52" s="14">
        <v>0.15</v>
      </c>
    </row>
    <row r="53" spans="11:50" x14ac:dyDescent="0.25">
      <c r="K53" s="14">
        <v>50</v>
      </c>
      <c r="L53" s="5">
        <v>2.8853009259259255E-2</v>
      </c>
      <c r="M53" s="14">
        <v>23018</v>
      </c>
      <c r="N53" s="14">
        <v>0</v>
      </c>
      <c r="O53" s="14">
        <v>23011</v>
      </c>
      <c r="P53" s="14">
        <v>3</v>
      </c>
      <c r="Q53" s="14" t="s">
        <v>13</v>
      </c>
      <c r="R53" s="14">
        <v>101.99</v>
      </c>
      <c r="S53" s="14">
        <v>92.5</v>
      </c>
      <c r="T53" s="14">
        <v>0.21</v>
      </c>
      <c r="U53" s="14">
        <v>50</v>
      </c>
      <c r="V53" s="5">
        <v>9.2349537037037036E-3</v>
      </c>
      <c r="W53" s="14">
        <v>37085</v>
      </c>
      <c r="X53" s="14">
        <v>1</v>
      </c>
      <c r="Y53" s="14">
        <v>37073</v>
      </c>
      <c r="Z53" s="14">
        <v>6</v>
      </c>
      <c r="AA53" s="14" t="s">
        <v>11</v>
      </c>
      <c r="AB53" s="14">
        <v>0</v>
      </c>
      <c r="AC53" s="14">
        <v>99</v>
      </c>
      <c r="AD53" s="14">
        <v>0.21</v>
      </c>
    </row>
    <row r="54" spans="11:50" x14ac:dyDescent="0.25">
      <c r="K54" s="14">
        <v>51</v>
      </c>
      <c r="L54" s="5">
        <v>2.9359953703703704E-2</v>
      </c>
      <c r="M54" s="14">
        <v>8979</v>
      </c>
      <c r="N54" s="14">
        <v>0</v>
      </c>
      <c r="O54" s="14">
        <v>8953</v>
      </c>
      <c r="P54" s="14">
        <v>3</v>
      </c>
      <c r="Q54" s="14" t="s">
        <v>11</v>
      </c>
      <c r="R54" s="14">
        <v>46.76</v>
      </c>
      <c r="S54" s="14">
        <v>93</v>
      </c>
      <c r="T54" s="14">
        <v>0.18</v>
      </c>
      <c r="U54" s="14">
        <v>51</v>
      </c>
      <c r="V54" s="5">
        <v>9.6990740740740735E-3</v>
      </c>
      <c r="W54" s="14">
        <v>61</v>
      </c>
      <c r="X54" s="14">
        <v>0</v>
      </c>
      <c r="Y54" s="14">
        <v>50</v>
      </c>
      <c r="Z54" s="14">
        <v>5</v>
      </c>
      <c r="AA54" s="14" t="s">
        <v>11</v>
      </c>
      <c r="AB54" s="14">
        <v>0</v>
      </c>
      <c r="AC54" s="14">
        <v>99</v>
      </c>
      <c r="AD54" s="14">
        <v>0.21</v>
      </c>
    </row>
    <row r="55" spans="11:50" x14ac:dyDescent="0.25">
      <c r="K55" s="14">
        <v>52</v>
      </c>
      <c r="L55" s="5">
        <v>2.9783564814814815E-2</v>
      </c>
      <c r="M55" s="14">
        <v>740</v>
      </c>
      <c r="N55" s="14">
        <v>0</v>
      </c>
      <c r="O55" s="14">
        <v>652</v>
      </c>
      <c r="P55" s="14">
        <v>66</v>
      </c>
      <c r="Q55" s="14" t="s">
        <v>11</v>
      </c>
      <c r="R55" s="14">
        <v>46.76</v>
      </c>
      <c r="S55" s="14">
        <v>93</v>
      </c>
      <c r="T55" s="14">
        <v>0.18</v>
      </c>
      <c r="U55" s="14">
        <v>52</v>
      </c>
      <c r="V55" s="5">
        <v>9.945601851851853E-3</v>
      </c>
      <c r="W55" s="14">
        <v>11569</v>
      </c>
      <c r="X55" s="14">
        <v>1</v>
      </c>
      <c r="Y55" s="14">
        <v>11557</v>
      </c>
      <c r="Z55" s="14">
        <v>6</v>
      </c>
      <c r="AA55" s="14" t="s">
        <v>12</v>
      </c>
      <c r="AB55" s="14">
        <v>0</v>
      </c>
      <c r="AC55" s="14">
        <v>99</v>
      </c>
      <c r="AD55" s="14">
        <v>0.17</v>
      </c>
    </row>
    <row r="56" spans="11:50" x14ac:dyDescent="0.25">
      <c r="K56" s="14">
        <v>53</v>
      </c>
      <c r="L56" s="5">
        <v>3.0035879629629628E-2</v>
      </c>
      <c r="M56" s="14">
        <v>14243</v>
      </c>
      <c r="N56" s="14">
        <v>1</v>
      </c>
      <c r="O56" s="14">
        <v>13769</v>
      </c>
      <c r="P56" s="14">
        <v>244</v>
      </c>
      <c r="Q56" s="14" t="s">
        <v>13</v>
      </c>
      <c r="R56" s="14">
        <v>92.67</v>
      </c>
      <c r="S56" s="14">
        <v>92.5</v>
      </c>
      <c r="T56" s="14">
        <v>0.16</v>
      </c>
      <c r="U56" s="14">
        <v>53</v>
      </c>
      <c r="V56" s="5">
        <v>1.0412037037037037E-2</v>
      </c>
      <c r="W56" s="14">
        <v>71</v>
      </c>
      <c r="X56" s="14">
        <v>0</v>
      </c>
      <c r="Y56" s="14">
        <v>60</v>
      </c>
      <c r="Z56" s="14">
        <v>6</v>
      </c>
      <c r="AA56" s="14" t="s">
        <v>12</v>
      </c>
      <c r="AB56" s="14">
        <v>0</v>
      </c>
      <c r="AC56" s="14">
        <v>99</v>
      </c>
      <c r="AD56" s="14">
        <v>0.17</v>
      </c>
    </row>
    <row r="57" spans="11:50" x14ac:dyDescent="0.25">
      <c r="U57" s="14">
        <v>54</v>
      </c>
      <c r="V57" s="5">
        <v>1.0658564814814815E-2</v>
      </c>
      <c r="W57" s="14">
        <v>38684</v>
      </c>
      <c r="X57" s="14">
        <v>0</v>
      </c>
      <c r="Y57" s="14">
        <v>38672</v>
      </c>
      <c r="Z57" s="14">
        <v>5</v>
      </c>
      <c r="AA57" s="14" t="s">
        <v>11</v>
      </c>
      <c r="AB57" s="14">
        <v>0</v>
      </c>
      <c r="AC57" s="14">
        <v>98.5</v>
      </c>
      <c r="AD57" s="14">
        <v>0.22</v>
      </c>
    </row>
    <row r="58" spans="11:50" x14ac:dyDescent="0.25">
      <c r="U58" s="14">
        <v>55</v>
      </c>
      <c r="V58" s="5">
        <v>1.113425925925926E-2</v>
      </c>
      <c r="W58" s="14">
        <v>10387</v>
      </c>
      <c r="X58" s="14">
        <v>0</v>
      </c>
      <c r="Y58" s="14">
        <v>10375</v>
      </c>
      <c r="Z58" s="14">
        <v>6</v>
      </c>
      <c r="AA58" s="14" t="s">
        <v>13</v>
      </c>
      <c r="AB58" s="14">
        <v>0</v>
      </c>
      <c r="AC58" s="14">
        <v>98</v>
      </c>
      <c r="AD58" s="14">
        <v>0.21</v>
      </c>
    </row>
    <row r="59" spans="11:50" x14ac:dyDescent="0.25">
      <c r="U59" s="14">
        <v>56</v>
      </c>
      <c r="V59" s="5">
        <v>1.1766203703703704E-2</v>
      </c>
      <c r="W59" s="14">
        <v>31100</v>
      </c>
      <c r="X59" s="14">
        <v>0</v>
      </c>
      <c r="Y59" s="14">
        <v>31086</v>
      </c>
      <c r="Z59" s="14">
        <v>8</v>
      </c>
      <c r="AA59" s="14" t="s">
        <v>13</v>
      </c>
      <c r="AB59" s="14">
        <v>0</v>
      </c>
      <c r="AC59" s="14">
        <v>98</v>
      </c>
      <c r="AD59" s="14">
        <v>0.21</v>
      </c>
    </row>
    <row r="60" spans="11:50" x14ac:dyDescent="0.25">
      <c r="U60" s="14">
        <v>57</v>
      </c>
      <c r="V60" s="5">
        <v>1.7607638888888891E-2</v>
      </c>
      <c r="W60" s="14">
        <v>8186</v>
      </c>
      <c r="X60" s="14">
        <v>0</v>
      </c>
      <c r="Y60" s="14">
        <v>8176</v>
      </c>
      <c r="Z60" s="14">
        <v>4</v>
      </c>
      <c r="AA60" s="14" t="s">
        <v>12</v>
      </c>
      <c r="AB60" s="14">
        <v>0</v>
      </c>
      <c r="AC60" s="14">
        <v>96.5</v>
      </c>
      <c r="AD60" s="14">
        <v>0.13</v>
      </c>
    </row>
    <row r="61" spans="11:50" x14ac:dyDescent="0.25">
      <c r="U61" s="14">
        <v>58</v>
      </c>
      <c r="V61" s="5">
        <v>1.8072916666666664E-2</v>
      </c>
      <c r="W61" s="14">
        <v>11263</v>
      </c>
      <c r="X61" s="14">
        <v>0</v>
      </c>
      <c r="Y61" s="14">
        <v>11253</v>
      </c>
      <c r="Z61" s="14">
        <v>5</v>
      </c>
      <c r="AA61" s="14" t="s">
        <v>11</v>
      </c>
      <c r="AB61" s="14">
        <v>0</v>
      </c>
      <c r="AC61" s="14">
        <v>95.5</v>
      </c>
      <c r="AD61" s="14">
        <v>0.09</v>
      </c>
    </row>
    <row r="62" spans="11:50" x14ac:dyDescent="0.25">
      <c r="U62" s="14">
        <v>59</v>
      </c>
      <c r="V62" s="5">
        <v>1.8535879629629628E-2</v>
      </c>
      <c r="W62" s="14">
        <v>30084</v>
      </c>
      <c r="X62" s="14">
        <v>0</v>
      </c>
      <c r="Y62" s="14">
        <v>30074</v>
      </c>
      <c r="Z62" s="14">
        <v>5</v>
      </c>
      <c r="AA62" s="14" t="s">
        <v>11</v>
      </c>
      <c r="AB62" s="14">
        <v>0</v>
      </c>
      <c r="AC62" s="14">
        <v>95.5</v>
      </c>
      <c r="AD62" s="14">
        <v>0.09</v>
      </c>
    </row>
    <row r="63" spans="11:50" x14ac:dyDescent="0.25">
      <c r="U63" s="14">
        <v>60</v>
      </c>
      <c r="V63" s="5">
        <v>1.8997685185185183E-2</v>
      </c>
      <c r="W63" s="14">
        <v>107003</v>
      </c>
      <c r="X63" s="14">
        <v>0</v>
      </c>
      <c r="Y63" s="14">
        <v>106990</v>
      </c>
      <c r="Z63" s="14">
        <v>6</v>
      </c>
      <c r="AA63" s="14" t="s">
        <v>13</v>
      </c>
      <c r="AB63" s="14">
        <v>0</v>
      </c>
      <c r="AC63" s="14">
        <v>95.5</v>
      </c>
      <c r="AD63" s="14">
        <v>0</v>
      </c>
    </row>
    <row r="64" spans="11:50" x14ac:dyDescent="0.25">
      <c r="U64" s="14">
        <v>61</v>
      </c>
      <c r="V64" s="5">
        <v>2.0049768518518519E-2</v>
      </c>
      <c r="W64" s="14">
        <v>17510</v>
      </c>
      <c r="X64" s="14">
        <v>0</v>
      </c>
      <c r="Y64" s="14">
        <v>17497</v>
      </c>
      <c r="Z64" s="14">
        <v>5</v>
      </c>
      <c r="AA64" s="14" t="s">
        <v>13</v>
      </c>
      <c r="AB64" s="14">
        <v>0</v>
      </c>
      <c r="AC64" s="14">
        <v>95.5</v>
      </c>
      <c r="AD64" s="14">
        <v>0</v>
      </c>
    </row>
    <row r="65" spans="21:30" x14ac:dyDescent="0.25">
      <c r="U65" s="14">
        <v>62</v>
      </c>
      <c r="V65" s="5">
        <v>1.9929398148148151E-2</v>
      </c>
      <c r="W65" s="14">
        <v>30069</v>
      </c>
      <c r="X65" s="14">
        <v>0</v>
      </c>
      <c r="Y65" s="14">
        <v>30060</v>
      </c>
      <c r="Z65" s="14">
        <v>4</v>
      </c>
      <c r="AA65" s="14" t="s">
        <v>13</v>
      </c>
      <c r="AB65" s="14">
        <v>0</v>
      </c>
      <c r="AC65" s="14">
        <v>95.5</v>
      </c>
      <c r="AD65" s="14">
        <v>0</v>
      </c>
    </row>
    <row r="66" spans="21:30" x14ac:dyDescent="0.25">
      <c r="U66" s="14">
        <v>63</v>
      </c>
      <c r="V66" s="5">
        <v>2.0390046296296298E-2</v>
      </c>
      <c r="W66" s="14">
        <v>38759</v>
      </c>
      <c r="X66" s="14">
        <v>0</v>
      </c>
      <c r="Y66" s="14">
        <v>38745</v>
      </c>
      <c r="Z66" s="14">
        <v>7</v>
      </c>
      <c r="AA66" s="14" t="s">
        <v>13</v>
      </c>
      <c r="AB66" s="14">
        <v>0</v>
      </c>
      <c r="AC66" s="14">
        <v>95.5</v>
      </c>
      <c r="AD66" s="14">
        <v>0.13</v>
      </c>
    </row>
    <row r="67" spans="21:30" x14ac:dyDescent="0.25">
      <c r="U67" s="14">
        <v>64</v>
      </c>
      <c r="V67" s="5">
        <v>2.2165509259259256E-2</v>
      </c>
      <c r="W67" s="14">
        <v>15468</v>
      </c>
      <c r="X67" s="14">
        <v>0</v>
      </c>
      <c r="Y67" s="14">
        <v>15458</v>
      </c>
      <c r="Z67" s="14">
        <v>5</v>
      </c>
      <c r="AA67" s="14" t="s">
        <v>13</v>
      </c>
      <c r="AB67" s="14">
        <v>0</v>
      </c>
      <c r="AC67" s="14">
        <v>94.5</v>
      </c>
      <c r="AD67" s="14">
        <v>0</v>
      </c>
    </row>
    <row r="68" spans="21:30" x14ac:dyDescent="0.25">
      <c r="U68" s="14">
        <v>65</v>
      </c>
      <c r="V68" s="5">
        <v>2.1842592592592594E-2</v>
      </c>
      <c r="W68" s="14">
        <v>60518</v>
      </c>
      <c r="X68" s="14">
        <v>0</v>
      </c>
      <c r="Y68" s="14">
        <v>60509</v>
      </c>
      <c r="Z68" s="14">
        <v>4</v>
      </c>
      <c r="AA68" s="14" t="s">
        <v>13</v>
      </c>
      <c r="AB68" s="14">
        <v>0</v>
      </c>
      <c r="AC68" s="14">
        <v>94.5</v>
      </c>
      <c r="AD68" s="14">
        <v>0</v>
      </c>
    </row>
    <row r="69" spans="21:30" x14ac:dyDescent="0.25">
      <c r="U69" s="14">
        <v>66</v>
      </c>
      <c r="V69" s="5">
        <v>2.2241898148148153E-2</v>
      </c>
      <c r="W69" s="14">
        <v>37817</v>
      </c>
      <c r="X69" s="14">
        <v>0</v>
      </c>
      <c r="Y69" s="14">
        <v>37807</v>
      </c>
      <c r="Z69" s="14">
        <v>5</v>
      </c>
      <c r="AA69" s="14" t="s">
        <v>13</v>
      </c>
      <c r="AB69" s="14">
        <v>0</v>
      </c>
      <c r="AC69" s="14">
        <v>94.5</v>
      </c>
      <c r="AD69" s="14">
        <v>0.05</v>
      </c>
    </row>
    <row r="70" spans="21:30" x14ac:dyDescent="0.25">
      <c r="U70" s="14">
        <v>67</v>
      </c>
      <c r="V70" s="5">
        <v>2.2850694444444444E-2</v>
      </c>
      <c r="W70" s="14">
        <v>659</v>
      </c>
      <c r="X70" s="14">
        <v>0</v>
      </c>
      <c r="Y70" s="14">
        <v>650</v>
      </c>
      <c r="Z70" s="14">
        <v>5</v>
      </c>
      <c r="AA70" s="14" t="s">
        <v>13</v>
      </c>
      <c r="AB70" s="14">
        <v>0</v>
      </c>
      <c r="AC70" s="14">
        <v>94.5</v>
      </c>
      <c r="AD70" s="14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Central Adaptive 0</vt:lpstr>
      <vt:lpstr>Central Adaptive 100</vt:lpstr>
      <vt:lpstr>Decentralized 0</vt:lpstr>
      <vt:lpstr>Decentralized 100</vt:lpstr>
      <vt:lpstr>Random</vt:lpstr>
      <vt:lpstr>Fixed Central</vt:lpstr>
      <vt:lpstr>Fixed Decentralized</vt:lpstr>
      <vt:lpstr>SD</vt:lpstr>
      <vt:lpstr>Centralized Run Data</vt:lpstr>
      <vt:lpstr>Decentralized Run Data</vt:lpstr>
      <vt:lpstr>Random Run Data</vt:lpstr>
      <vt:lpstr>Final Eval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Rizvi</dc:creator>
  <cp:lastModifiedBy>Ali Rizvi</cp:lastModifiedBy>
  <dcterms:created xsi:type="dcterms:W3CDTF">2018-04-04T22:04:01Z</dcterms:created>
  <dcterms:modified xsi:type="dcterms:W3CDTF">2018-09-11T21:16:13Z</dcterms:modified>
</cp:coreProperties>
</file>