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teaching\teaching\Fall 2024\NW\"/>
    </mc:Choice>
  </mc:AlternateContent>
  <xr:revisionPtr revIDLastSave="0" documentId="13_ncr:1_{4F4092D3-D230-46C9-9321-AA91983BA6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2" l="1"/>
  <c r="AA65" i="2"/>
  <c r="Y65" i="2"/>
  <c r="R65" i="2"/>
  <c r="Q65" i="2"/>
  <c r="K65" i="2"/>
  <c r="Q61" i="2"/>
  <c r="R61" i="2" s="1"/>
  <c r="Y61" i="2" s="1"/>
  <c r="AA61" i="2" s="1"/>
  <c r="K61" i="2"/>
  <c r="I61" i="2"/>
  <c r="AA58" i="2"/>
  <c r="AA59" i="2"/>
  <c r="Q59" i="2"/>
  <c r="R59" i="2" s="1"/>
  <c r="Y59" i="2" s="1"/>
  <c r="K59" i="2"/>
  <c r="J59" i="2"/>
  <c r="I62" i="2"/>
  <c r="I63" i="2" s="1"/>
  <c r="I64" i="2" s="1"/>
  <c r="I65" i="2" s="1"/>
  <c r="J65" i="2" s="1"/>
  <c r="I59" i="2"/>
  <c r="K58" i="2"/>
  <c r="J58" i="2"/>
  <c r="AA57" i="2"/>
  <c r="AA54" i="2"/>
  <c r="Y57" i="2"/>
  <c r="Y54" i="2"/>
  <c r="I57" i="2"/>
  <c r="J57" i="2" s="1"/>
  <c r="K57" i="2" s="1"/>
  <c r="Q57" i="2" s="1"/>
  <c r="R57" i="2" s="1"/>
  <c r="J56" i="2"/>
  <c r="K56" i="2" s="1"/>
  <c r="Q56" i="2" s="1"/>
  <c r="R56" i="2" s="1"/>
  <c r="Y56" i="2" s="1"/>
  <c r="AA56" i="2" s="1"/>
  <c r="K9" i="2"/>
  <c r="K11" i="2"/>
  <c r="K17" i="2"/>
  <c r="K35" i="2"/>
  <c r="K37" i="2"/>
  <c r="K42" i="2"/>
  <c r="X39" i="2"/>
  <c r="X40" i="2" s="1"/>
  <c r="X42" i="2" s="1"/>
  <c r="J44" i="2"/>
  <c r="J42" i="2"/>
  <c r="J39" i="2"/>
  <c r="K39" i="2" s="1"/>
  <c r="J36" i="2"/>
  <c r="K36" i="2" s="1"/>
  <c r="Y34" i="2"/>
  <c r="AA34" i="2" s="1"/>
  <c r="I37" i="2"/>
  <c r="J35" i="2"/>
  <c r="J31" i="2"/>
  <c r="K31" i="2" s="1"/>
  <c r="J29" i="2"/>
  <c r="K29" i="2" s="1"/>
  <c r="J25" i="2"/>
  <c r="J23" i="2"/>
  <c r="K23" i="2" s="1"/>
  <c r="J17" i="2"/>
  <c r="J15" i="2"/>
  <c r="K15" i="2" s="1"/>
  <c r="X17" i="2"/>
  <c r="X23" i="2" s="1"/>
  <c r="X4" i="2"/>
  <c r="X5" i="2" s="1"/>
  <c r="X6" i="2" s="1"/>
  <c r="J5" i="2"/>
  <c r="K5" i="2" s="1"/>
  <c r="J9" i="2"/>
  <c r="J11" i="2"/>
  <c r="J3" i="2"/>
  <c r="K3" i="2" s="1"/>
  <c r="I6" i="2"/>
  <c r="J6" i="2" s="1"/>
  <c r="K6" i="2" s="1"/>
  <c r="I10" i="2"/>
  <c r="J10" i="2" s="1"/>
  <c r="K10" i="2" s="1"/>
  <c r="I12" i="2"/>
  <c r="J12" i="2" s="1"/>
  <c r="K12" i="2" s="1"/>
  <c r="I24" i="2"/>
  <c r="J24" i="2" s="1"/>
  <c r="K24" i="2" s="1"/>
  <c r="I26" i="2"/>
  <c r="J26" i="2" s="1"/>
  <c r="K26" i="2" s="1"/>
  <c r="I4" i="2"/>
  <c r="J4" i="2" s="1"/>
  <c r="K4" i="2" s="1"/>
  <c r="J64" i="2" l="1"/>
  <c r="J63" i="2"/>
  <c r="J62" i="2"/>
  <c r="J61" i="2"/>
  <c r="Q58" i="2"/>
  <c r="R58" i="2" s="1"/>
  <c r="Y58" i="2" s="1"/>
  <c r="Q9" i="2"/>
  <c r="R9" i="2" s="1"/>
  <c r="Y9" i="2" s="1"/>
  <c r="AA9" i="2" s="1"/>
  <c r="Q36" i="2"/>
  <c r="R36" i="2" s="1"/>
  <c r="Y36" i="2" s="1"/>
  <c r="AA36" i="2" s="1"/>
  <c r="Q42" i="2"/>
  <c r="R42" i="2" s="1"/>
  <c r="Q3" i="2"/>
  <c r="R3" i="2" s="1"/>
  <c r="Y3" i="2" s="1"/>
  <c r="AA3" i="2" s="1"/>
  <c r="K25" i="2"/>
  <c r="Q25" i="2" s="1"/>
  <c r="Q39" i="2"/>
  <c r="R39" i="2" s="1"/>
  <c r="X43" i="2"/>
  <c r="Q35" i="2"/>
  <c r="R35" i="2" s="1"/>
  <c r="Q37" i="2"/>
  <c r="R37" i="2" s="1"/>
  <c r="Y37" i="2" s="1"/>
  <c r="AA37" i="2" s="1"/>
  <c r="I40" i="2"/>
  <c r="J40" i="2" s="1"/>
  <c r="X11" i="2"/>
  <c r="X9" i="2"/>
  <c r="Q5" i="2"/>
  <c r="R5" i="2" s="1"/>
  <c r="Y5" i="2" s="1"/>
  <c r="AA5" i="2" s="1"/>
  <c r="Q6" i="2"/>
  <c r="R6" i="2" s="1"/>
  <c r="Y6" i="2" s="1"/>
  <c r="AA6" i="2" s="1"/>
  <c r="Q4" i="2"/>
  <c r="R4" i="2" s="1"/>
  <c r="Y4" i="2" s="1"/>
  <c r="AA4" i="2" s="1"/>
  <c r="Q11" i="2"/>
  <c r="R11" i="2" s="1"/>
  <c r="Y11" i="2" s="1"/>
  <c r="AA11" i="2" s="1"/>
  <c r="Q12" i="2"/>
  <c r="R12" i="2" s="1"/>
  <c r="Y12" i="2" s="1"/>
  <c r="AA12" i="2" s="1"/>
  <c r="K40" i="2" l="1"/>
  <c r="Q40" i="2" s="1"/>
  <c r="R40" i="2" s="1"/>
  <c r="Y39" i="2"/>
  <c r="AA39" i="2" s="1"/>
  <c r="Y35" i="2"/>
  <c r="AA35" i="2" s="1"/>
  <c r="Q31" i="2"/>
  <c r="R31" i="2" s="1"/>
  <c r="Y31" i="2" s="1"/>
  <c r="AA31" i="2" s="1"/>
  <c r="Q29" i="2"/>
  <c r="R29" i="2" s="1"/>
  <c r="Y29" i="2" s="1"/>
  <c r="AA29" i="2" s="1"/>
  <c r="R25" i="2"/>
  <c r="Y25" i="2" s="1"/>
  <c r="AA25" i="2" s="1"/>
  <c r="Q26" i="2"/>
  <c r="R26" i="2" s="1"/>
  <c r="Q24" i="2"/>
  <c r="R24" i="2" s="1"/>
  <c r="Q23" i="2"/>
  <c r="R23" i="2" s="1"/>
  <c r="Y23" i="2" s="1"/>
  <c r="AA23" i="2" s="1"/>
  <c r="Q17" i="2"/>
  <c r="R17" i="2" s="1"/>
  <c r="Y17" i="2" s="1"/>
  <c r="AA17" i="2" s="1"/>
  <c r="Q15" i="2"/>
  <c r="R15" i="2" s="1"/>
  <c r="Y15" i="2" s="1"/>
  <c r="AA15" i="2" s="1"/>
  <c r="Y40" i="2" l="1"/>
  <c r="AA40" i="2" s="1"/>
  <c r="I43" i="2"/>
  <c r="J43" i="2" s="1"/>
  <c r="K43" i="2" l="1"/>
  <c r="Q43" i="2" s="1"/>
  <c r="R43" i="2" s="1"/>
  <c r="Y42" i="2"/>
  <c r="AA42" i="2" s="1"/>
  <c r="J46" i="2"/>
  <c r="K46" i="2" s="1"/>
  <c r="Y43" i="2" l="1"/>
  <c r="AA43" i="2" s="1"/>
  <c r="I47" i="2"/>
  <c r="J47" i="2" s="1"/>
  <c r="K47" i="2" s="1"/>
  <c r="J49" i="2" l="1"/>
  <c r="K49" i="2" s="1"/>
  <c r="I50" i="2" l="1"/>
  <c r="J50" i="2" s="1"/>
  <c r="K50" i="2" s="1"/>
  <c r="I51" i="2" l="1"/>
  <c r="J53" i="2" l="1"/>
  <c r="K53" i="2" s="1"/>
  <c r="Q53" i="2" l="1"/>
  <c r="R53" i="2" s="1"/>
  <c r="I54" i="2"/>
  <c r="J54" i="2" s="1"/>
  <c r="K54" i="2" s="1"/>
  <c r="Q54" i="2" l="1"/>
  <c r="R54" i="2" s="1"/>
  <c r="Y53" i="2"/>
  <c r="AA53" i="2" s="1"/>
</calcChain>
</file>

<file path=xl/sharedStrings.xml><?xml version="1.0" encoding="utf-8"?>
<sst xmlns="http://schemas.openxmlformats.org/spreadsheetml/2006/main" count="204" uniqueCount="79">
  <si>
    <r>
      <t>S</t>
    </r>
    <r>
      <rPr>
        <b/>
        <sz val="11"/>
        <color rgb="FF000000"/>
        <rFont val="Calibri"/>
        <family val="2"/>
        <scheme val="minor"/>
      </rPr>
      <t>eq#</t>
    </r>
  </si>
  <si>
    <t>Payload</t>
  </si>
  <si>
    <t>Read time</t>
  </si>
  <si>
    <t>Hello1</t>
  </si>
  <si>
    <t>Hello2</t>
  </si>
  <si>
    <t>Hello3</t>
  </si>
  <si>
    <t>Hello4</t>
  </si>
  <si>
    <t>Hello5</t>
  </si>
  <si>
    <t>Hello6</t>
  </si>
  <si>
    <t>Hello7</t>
  </si>
  <si>
    <t>Hi0</t>
  </si>
  <si>
    <t>Hi1</t>
  </si>
  <si>
    <t>Hi2</t>
  </si>
  <si>
    <t>Hi3</t>
  </si>
  <si>
    <t>Hi4</t>
  </si>
  <si>
    <t>Hi5</t>
  </si>
  <si>
    <t>Hi6</t>
  </si>
  <si>
    <t>Hi7</t>
  </si>
  <si>
    <t>Good0</t>
  </si>
  <si>
    <t>Good1</t>
  </si>
  <si>
    <t>Good2</t>
  </si>
  <si>
    <t>Good3</t>
  </si>
  <si>
    <t>Good4</t>
  </si>
  <si>
    <t>Good5</t>
  </si>
  <si>
    <t>Good6</t>
  </si>
  <si>
    <t>Good7</t>
  </si>
  <si>
    <t>Bye0</t>
  </si>
  <si>
    <t>Bye1</t>
  </si>
  <si>
    <t>Bye2</t>
  </si>
  <si>
    <t>corr</t>
  </si>
  <si>
    <t>loss</t>
  </si>
  <si>
    <t>dup</t>
  </si>
  <si>
    <t>del</t>
  </si>
  <si>
    <t>send time</t>
  </si>
  <si>
    <t>parsing time</t>
  </si>
  <si>
    <t>response delivery ?</t>
  </si>
  <si>
    <t>sender window</t>
  </si>
  <si>
    <t>rec window</t>
  </si>
  <si>
    <t>resp( Ack/Nack)</t>
  </si>
  <si>
    <t>$He\\llo$0</t>
  </si>
  <si>
    <t>check for framing and deframing</t>
  </si>
  <si>
    <t>hold=1</t>
  </si>
  <si>
    <t>upload +proc</t>
  </si>
  <si>
    <t>Ack</t>
  </si>
  <si>
    <t>proceed</t>
  </si>
  <si>
    <t>actual time</t>
  </si>
  <si>
    <t>objective</t>
  </si>
  <si>
    <t>check for hold</t>
  </si>
  <si>
    <t>check for seq overlap</t>
  </si>
  <si>
    <t>lost message</t>
  </si>
  <si>
    <t>Nack</t>
  </si>
  <si>
    <t>check for NACK sending</t>
  </si>
  <si>
    <t>check ack num</t>
  </si>
  <si>
    <t>action @sender</t>
  </si>
  <si>
    <t>action @reciver</t>
  </si>
  <si>
    <t>hold</t>
  </si>
  <si>
    <t>sender received NACK, sender retransmit 5 again but error free</t>
  </si>
  <si>
    <t>sender received NACK, sender retransmit 2 again but error free</t>
  </si>
  <si>
    <t>check for corruption and its detection</t>
  </si>
  <si>
    <t>error detected+keep silent</t>
  </si>
  <si>
    <t>check for delay not receieved at 13</t>
  </si>
  <si>
    <t>rec sends next expected ack, and doesn’t uploads to the netwrok layer</t>
  </si>
  <si>
    <t xml:space="preserve">check send accum ack </t>
  </si>
  <si>
    <t>rec received the delayed message 4 at 17 and sends accum ack 6</t>
  </si>
  <si>
    <t xml:space="preserve">Nack </t>
  </si>
  <si>
    <t>stop</t>
  </si>
  <si>
    <t>ckeck send NACK</t>
  </si>
  <si>
    <t>sender received  NACK 1 for the second dup message of 7, but it is out of window so will ignore it</t>
  </si>
  <si>
    <t>waiting for time out events</t>
  </si>
  <si>
    <t>corrupted message , keep silent</t>
  </si>
  <si>
    <t>re-transmit 0 upon receiving nack0</t>
  </si>
  <si>
    <t>send accum ack</t>
  </si>
  <si>
    <t>receiving time</t>
  </si>
  <si>
    <t>proceed+send NACK</t>
  </si>
  <si>
    <t>proceed+send ack</t>
  </si>
  <si>
    <t>upload +proceed</t>
  </si>
  <si>
    <t>response delivery time</t>
  </si>
  <si>
    <t>response num</t>
  </si>
  <si>
    <t>response send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</si>
</sst>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9" borderId="0" xfId="0" applyFill="1"/>
    <xf numFmtId="0" fontId="1" fillId="9" borderId="0" xfId="0" applyFont="1" applyFill="1" applyAlignment="1">
      <alignment horizontal="center"/>
    </xf>
    <xf numFmtId="0" fontId="1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3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BE3E-7287-4AD2-A3A4-1154C7C5AC15}">
  <dimension ref="A1:AC66"/>
  <sheetViews>
    <sheetView tabSelected="1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Z10" sqref="Z10"/>
    </sheetView>
  </sheetViews>
  <sheetFormatPr defaultRowHeight="14.4" x14ac:dyDescent="0.3"/>
  <cols>
    <col min="2" max="2" width="11" customWidth="1"/>
    <col min="3" max="3" width="4.109375" customWidth="1"/>
    <col min="4" max="4" width="5.21875" customWidth="1"/>
    <col min="5" max="5" width="5.6640625" customWidth="1"/>
    <col min="6" max="6" width="4.44140625" customWidth="1"/>
    <col min="7" max="7" width="6.88671875" customWidth="1"/>
    <col min="8" max="8" width="9.109375" customWidth="1"/>
    <col min="9" max="9" width="6.88671875" style="17" customWidth="1"/>
    <col min="10" max="10" width="5" customWidth="1"/>
    <col min="11" max="11" width="6.88671875" customWidth="1"/>
    <col min="12" max="12" width="4.21875" customWidth="1"/>
    <col min="13" max="13" width="3.5546875" customWidth="1"/>
    <col min="14" max="14" width="4" customWidth="1"/>
    <col min="15" max="15" width="3.21875" customWidth="1"/>
    <col min="16" max="16" width="1.6640625" customWidth="1"/>
    <col min="17" max="17" width="9.6640625" customWidth="1"/>
    <col min="18" max="18" width="7" customWidth="1"/>
    <col min="19" max="19" width="4.21875" customWidth="1"/>
    <col min="20" max="20" width="3.5546875" customWidth="1"/>
    <col min="21" max="21" width="4" customWidth="1"/>
    <col min="22" max="22" width="3.21875" customWidth="1"/>
    <col min="23" max="23" width="5.6640625" customWidth="1"/>
    <col min="24" max="24" width="8.44140625" customWidth="1"/>
    <col min="25" max="25" width="9.5546875" customWidth="1"/>
    <col min="26" max="26" width="8.77734375" customWidth="1"/>
    <col min="27" max="27" width="8.88671875" style="17"/>
    <col min="28" max="28" width="16" customWidth="1"/>
    <col min="29" max="29" width="25.21875" customWidth="1"/>
  </cols>
  <sheetData>
    <row r="1" spans="1:29" x14ac:dyDescent="0.3">
      <c r="A1" s="4"/>
      <c r="B1" s="4"/>
      <c r="C1" s="4"/>
      <c r="D1" s="4"/>
      <c r="E1" s="4"/>
      <c r="F1" s="4"/>
      <c r="G1" s="4"/>
      <c r="H1" s="4"/>
      <c r="I1" s="1"/>
      <c r="J1" s="4"/>
      <c r="K1" s="4"/>
      <c r="L1" s="48" t="s">
        <v>36</v>
      </c>
      <c r="M1" s="48"/>
      <c r="N1" s="48"/>
      <c r="O1" s="48"/>
      <c r="P1" s="5"/>
      <c r="Q1" s="4"/>
      <c r="R1" s="4"/>
      <c r="S1" s="48" t="s">
        <v>37</v>
      </c>
      <c r="T1" s="48"/>
      <c r="U1" s="48"/>
      <c r="V1" s="48"/>
      <c r="W1" s="4"/>
      <c r="X1" s="4"/>
      <c r="Y1" s="4"/>
      <c r="Z1" s="4"/>
      <c r="AA1" s="1"/>
      <c r="AB1" s="4"/>
      <c r="AC1" s="4"/>
    </row>
    <row r="2" spans="1:29" ht="57.6" x14ac:dyDescent="0.3">
      <c r="A2" s="2" t="s">
        <v>0</v>
      </c>
      <c r="B2" s="6" t="s">
        <v>1</v>
      </c>
      <c r="C2" s="6" t="s">
        <v>29</v>
      </c>
      <c r="D2" s="6" t="s">
        <v>30</v>
      </c>
      <c r="E2" s="6" t="s">
        <v>31</v>
      </c>
      <c r="F2" s="6" t="s">
        <v>32</v>
      </c>
      <c r="G2" s="2" t="s">
        <v>41</v>
      </c>
      <c r="H2" s="2" t="s">
        <v>53</v>
      </c>
      <c r="I2" s="2" t="s">
        <v>45</v>
      </c>
      <c r="J2" s="7" t="s">
        <v>2</v>
      </c>
      <c r="K2" s="2" t="s">
        <v>33</v>
      </c>
      <c r="L2" s="2">
        <v>0</v>
      </c>
      <c r="M2" s="2">
        <v>1</v>
      </c>
      <c r="N2" s="2">
        <v>2</v>
      </c>
      <c r="O2" s="2">
        <v>3</v>
      </c>
      <c r="P2" s="5"/>
      <c r="Q2" s="2" t="s">
        <v>72</v>
      </c>
      <c r="R2" s="2" t="s">
        <v>34</v>
      </c>
      <c r="S2" s="2">
        <v>0</v>
      </c>
      <c r="T2" s="2">
        <v>1</v>
      </c>
      <c r="U2" s="2">
        <v>2</v>
      </c>
      <c r="V2" s="2">
        <v>3</v>
      </c>
      <c r="W2" s="2" t="s">
        <v>38</v>
      </c>
      <c r="X2" s="2" t="s">
        <v>77</v>
      </c>
      <c r="Y2" s="2" t="s">
        <v>78</v>
      </c>
      <c r="Z2" s="2" t="s">
        <v>35</v>
      </c>
      <c r="AA2" s="2" t="s">
        <v>76</v>
      </c>
      <c r="AB2" s="2" t="s">
        <v>54</v>
      </c>
      <c r="AC2" s="2" t="s">
        <v>46</v>
      </c>
    </row>
    <row r="3" spans="1:29" x14ac:dyDescent="0.3">
      <c r="A3" s="8">
        <v>0</v>
      </c>
      <c r="B3" s="9" t="s">
        <v>39</v>
      </c>
      <c r="C3" s="9">
        <v>0</v>
      </c>
      <c r="D3" s="9">
        <v>0</v>
      </c>
      <c r="E3" s="9">
        <v>0</v>
      </c>
      <c r="F3" s="9">
        <v>0</v>
      </c>
      <c r="G3" s="10">
        <v>0</v>
      </c>
      <c r="H3" s="10" t="s">
        <v>44</v>
      </c>
      <c r="I3" s="12">
        <v>0</v>
      </c>
      <c r="J3" s="10">
        <f>(1-G3)*I3</f>
        <v>0</v>
      </c>
      <c r="K3" s="10">
        <f t="shared" ref="K3:K5" si="0">(1-G3)*J3+0.5</f>
        <v>0.5</v>
      </c>
      <c r="L3" s="10">
        <v>0</v>
      </c>
      <c r="M3" s="10"/>
      <c r="N3" s="10"/>
      <c r="O3" s="10"/>
      <c r="P3" s="11"/>
      <c r="Q3" s="10">
        <f>(K3+1+4*F3+0.1*(E3))</f>
        <v>1.5</v>
      </c>
      <c r="R3" s="10">
        <f>Q3+0.5</f>
        <v>2</v>
      </c>
      <c r="S3" s="10">
        <v>1</v>
      </c>
      <c r="T3" s="10">
        <v>2</v>
      </c>
      <c r="U3" s="10">
        <v>3</v>
      </c>
      <c r="V3" s="10">
        <v>4</v>
      </c>
      <c r="W3" s="10" t="s">
        <v>43</v>
      </c>
      <c r="X3" s="10">
        <v>1</v>
      </c>
      <c r="Y3" s="10">
        <f>R3</f>
        <v>2</v>
      </c>
      <c r="Z3" s="10">
        <v>1</v>
      </c>
      <c r="AA3" s="25">
        <f>Z3*(Y3+1)</f>
        <v>3</v>
      </c>
      <c r="AB3" s="10" t="s">
        <v>42</v>
      </c>
      <c r="AC3" s="15" t="s">
        <v>40</v>
      </c>
    </row>
    <row r="4" spans="1:29" x14ac:dyDescent="0.3">
      <c r="A4" s="13">
        <v>1</v>
      </c>
      <c r="B4" s="10" t="s">
        <v>3</v>
      </c>
      <c r="C4" s="9">
        <v>0</v>
      </c>
      <c r="D4" s="9">
        <v>0</v>
      </c>
      <c r="E4" s="9">
        <v>0</v>
      </c>
      <c r="F4" s="9">
        <v>0</v>
      </c>
      <c r="G4" s="10">
        <v>0</v>
      </c>
      <c r="H4" s="10" t="s">
        <v>44</v>
      </c>
      <c r="I4" s="12">
        <f>I3+0.5</f>
        <v>0.5</v>
      </c>
      <c r="J4" s="10">
        <f t="shared" ref="J4:J12" si="1">(1-G4)*I4</f>
        <v>0.5</v>
      </c>
      <c r="K4" s="10">
        <f t="shared" si="0"/>
        <v>1</v>
      </c>
      <c r="L4" s="10">
        <v>0</v>
      </c>
      <c r="M4" s="10">
        <v>1</v>
      </c>
      <c r="N4" s="10"/>
      <c r="O4" s="10"/>
      <c r="P4" s="11"/>
      <c r="Q4" s="10">
        <f>(K4+1+4*F4+0.1*(E4))</f>
        <v>2</v>
      </c>
      <c r="R4" s="10">
        <f>Q4+0.5</f>
        <v>2.5</v>
      </c>
      <c r="S4" s="10">
        <v>2</v>
      </c>
      <c r="T4" s="10">
        <v>3</v>
      </c>
      <c r="U4" s="10">
        <v>4</v>
      </c>
      <c r="V4" s="10">
        <v>5</v>
      </c>
      <c r="W4" s="10" t="s">
        <v>43</v>
      </c>
      <c r="X4" s="10">
        <f>MOD((X3+1),7)</f>
        <v>2</v>
      </c>
      <c r="Y4" s="10">
        <f>R4</f>
        <v>2.5</v>
      </c>
      <c r="Z4" s="10">
        <v>1</v>
      </c>
      <c r="AA4" s="12">
        <f t="shared" ref="AA4:AA36" si="2">Z4*(Y4+1)</f>
        <v>3.5</v>
      </c>
      <c r="AB4" s="10" t="s">
        <v>42</v>
      </c>
      <c r="AC4" s="15"/>
    </row>
    <row r="5" spans="1:29" x14ac:dyDescent="0.3">
      <c r="A5" s="13">
        <v>2</v>
      </c>
      <c r="B5" s="10" t="s">
        <v>4</v>
      </c>
      <c r="C5" s="9">
        <v>0</v>
      </c>
      <c r="D5" s="9">
        <v>0</v>
      </c>
      <c r="E5" s="9">
        <v>0</v>
      </c>
      <c r="F5" s="9">
        <v>0</v>
      </c>
      <c r="G5" s="10">
        <v>0</v>
      </c>
      <c r="H5" s="10" t="s">
        <v>44</v>
      </c>
      <c r="I5" s="12">
        <v>1</v>
      </c>
      <c r="J5" s="10">
        <f t="shared" si="1"/>
        <v>1</v>
      </c>
      <c r="K5" s="10">
        <f t="shared" si="0"/>
        <v>1.5</v>
      </c>
      <c r="L5" s="10">
        <v>0</v>
      </c>
      <c r="M5" s="10">
        <v>1</v>
      </c>
      <c r="N5" s="10">
        <v>2</v>
      </c>
      <c r="O5" s="10"/>
      <c r="P5" s="11"/>
      <c r="Q5" s="10">
        <f t="shared" ref="Q5:Q12" si="3">(K5+1+4*F5+0.1*(E5))</f>
        <v>2.5</v>
      </c>
      <c r="R5" s="10">
        <f t="shared" ref="R5:R37" si="4">Q5+0.5</f>
        <v>3</v>
      </c>
      <c r="S5" s="10">
        <v>3</v>
      </c>
      <c r="T5" s="10">
        <v>4</v>
      </c>
      <c r="U5" s="10">
        <v>5</v>
      </c>
      <c r="V5" s="10">
        <v>6</v>
      </c>
      <c r="W5" s="10" t="s">
        <v>43</v>
      </c>
      <c r="X5" s="10">
        <f t="shared" ref="X5:X17" si="5">MOD((X4+1),7)</f>
        <v>3</v>
      </c>
      <c r="Y5" s="10">
        <f>R5</f>
        <v>3</v>
      </c>
      <c r="Z5" s="10">
        <v>1</v>
      </c>
      <c r="AA5" s="12">
        <f t="shared" si="2"/>
        <v>4</v>
      </c>
      <c r="AB5" s="10" t="s">
        <v>42</v>
      </c>
      <c r="AC5" s="15"/>
    </row>
    <row r="6" spans="1:29" x14ac:dyDescent="0.3">
      <c r="A6" s="13">
        <v>3</v>
      </c>
      <c r="B6" s="10" t="s">
        <v>5</v>
      </c>
      <c r="C6" s="9">
        <v>0</v>
      </c>
      <c r="D6" s="9">
        <v>0</v>
      </c>
      <c r="E6" s="9">
        <v>0</v>
      </c>
      <c r="F6" s="9">
        <v>0</v>
      </c>
      <c r="G6" s="10">
        <v>0</v>
      </c>
      <c r="H6" s="10" t="s">
        <v>44</v>
      </c>
      <c r="I6" s="12">
        <f t="shared" ref="I6" si="6">I5+0.5</f>
        <v>1.5</v>
      </c>
      <c r="J6" s="10">
        <f t="shared" si="1"/>
        <v>1.5</v>
      </c>
      <c r="K6" s="10">
        <f t="shared" ref="K6" si="7">(1-G6)*J6+0.5</f>
        <v>2</v>
      </c>
      <c r="L6" s="10">
        <v>0</v>
      </c>
      <c r="M6" s="10">
        <v>1</v>
      </c>
      <c r="N6" s="10">
        <v>2</v>
      </c>
      <c r="O6" s="10">
        <v>3</v>
      </c>
      <c r="P6" s="11"/>
      <c r="Q6" s="10">
        <f t="shared" si="3"/>
        <v>3</v>
      </c>
      <c r="R6" s="10">
        <f t="shared" si="4"/>
        <v>3.5</v>
      </c>
      <c r="S6" s="10">
        <v>4</v>
      </c>
      <c r="T6" s="10">
        <v>5</v>
      </c>
      <c r="U6" s="10">
        <v>6</v>
      </c>
      <c r="V6" s="10">
        <v>7</v>
      </c>
      <c r="W6" s="10" t="s">
        <v>43</v>
      </c>
      <c r="X6" s="10">
        <f t="shared" si="5"/>
        <v>4</v>
      </c>
      <c r="Y6" s="10">
        <f>R6</f>
        <v>3.5</v>
      </c>
      <c r="Z6" s="10">
        <v>1</v>
      </c>
      <c r="AA6" s="12">
        <f t="shared" si="2"/>
        <v>4.5</v>
      </c>
      <c r="AB6" s="10" t="s">
        <v>42</v>
      </c>
      <c r="AC6" s="15"/>
    </row>
    <row r="7" spans="1:29" x14ac:dyDescent="0.3">
      <c r="A7" s="3"/>
      <c r="B7" s="3"/>
      <c r="C7" s="14"/>
      <c r="D7" s="14"/>
      <c r="E7" s="14"/>
      <c r="F7" s="14"/>
      <c r="G7" s="14">
        <v>1</v>
      </c>
      <c r="H7" s="14" t="s">
        <v>55</v>
      </c>
      <c r="I7" s="16"/>
      <c r="J7" s="14"/>
      <c r="K7" s="14"/>
      <c r="L7" s="14"/>
      <c r="M7" s="14"/>
      <c r="N7" s="14"/>
      <c r="O7" s="14"/>
      <c r="P7" s="11"/>
      <c r="Q7" s="14"/>
      <c r="R7" s="14"/>
      <c r="S7" s="14"/>
      <c r="T7" s="14"/>
      <c r="U7" s="14"/>
      <c r="V7" s="14"/>
      <c r="W7" s="14"/>
      <c r="X7" s="14"/>
      <c r="Y7" s="14"/>
      <c r="Z7" s="14"/>
      <c r="AA7" s="16"/>
      <c r="AB7" s="14"/>
      <c r="AC7" s="15" t="s">
        <v>47</v>
      </c>
    </row>
    <row r="8" spans="1:29" x14ac:dyDescent="0.3">
      <c r="A8" s="3"/>
      <c r="B8" s="3"/>
      <c r="C8" s="14"/>
      <c r="D8" s="14"/>
      <c r="E8" s="14"/>
      <c r="F8" s="14"/>
      <c r="G8" s="14">
        <v>1</v>
      </c>
      <c r="H8" s="14" t="s">
        <v>55</v>
      </c>
      <c r="I8" s="16"/>
      <c r="J8" s="14"/>
      <c r="K8" s="14"/>
      <c r="L8" s="14"/>
      <c r="M8" s="14"/>
      <c r="N8" s="14"/>
      <c r="O8" s="14"/>
      <c r="P8" s="11"/>
      <c r="Q8" s="14"/>
      <c r="R8" s="14"/>
      <c r="S8" s="14"/>
      <c r="T8" s="14"/>
      <c r="U8" s="14"/>
      <c r="V8" s="14"/>
      <c r="W8" s="14"/>
      <c r="X8" s="14"/>
      <c r="Y8" s="14"/>
      <c r="Z8" s="14"/>
      <c r="AA8" s="16"/>
      <c r="AB8" s="14"/>
      <c r="AC8" s="15"/>
    </row>
    <row r="9" spans="1:29" ht="15.6" x14ac:dyDescent="0.3">
      <c r="A9" s="13">
        <v>4</v>
      </c>
      <c r="B9" s="10" t="s">
        <v>6</v>
      </c>
      <c r="C9" s="9">
        <v>0</v>
      </c>
      <c r="D9" s="9">
        <v>0</v>
      </c>
      <c r="E9" s="9">
        <v>0</v>
      </c>
      <c r="F9" s="9">
        <v>0</v>
      </c>
      <c r="G9" s="10">
        <v>0</v>
      </c>
      <c r="H9" s="10" t="s">
        <v>44</v>
      </c>
      <c r="I9" s="23">
        <v>3</v>
      </c>
      <c r="J9" s="10">
        <f t="shared" si="1"/>
        <v>3</v>
      </c>
      <c r="K9" s="10">
        <f t="shared" ref="K9:K10" si="8">(1-G9)*J9+0.5</f>
        <v>3.5</v>
      </c>
      <c r="L9" s="10">
        <v>1</v>
      </c>
      <c r="M9" s="10">
        <v>2</v>
      </c>
      <c r="N9" s="10">
        <v>3</v>
      </c>
      <c r="O9" s="10">
        <v>4</v>
      </c>
      <c r="P9" s="11"/>
      <c r="Q9" s="10">
        <f t="shared" si="3"/>
        <v>4.5</v>
      </c>
      <c r="R9" s="10">
        <f t="shared" si="4"/>
        <v>5</v>
      </c>
      <c r="S9" s="10">
        <v>5</v>
      </c>
      <c r="T9" s="10">
        <v>6</v>
      </c>
      <c r="U9" s="10">
        <v>7</v>
      </c>
      <c r="V9" s="10">
        <v>0</v>
      </c>
      <c r="W9" s="10" t="s">
        <v>43</v>
      </c>
      <c r="X9" s="10">
        <f>MOD((X6+1),7)</f>
        <v>5</v>
      </c>
      <c r="Y9" s="10">
        <f>R9</f>
        <v>5</v>
      </c>
      <c r="Z9" s="10">
        <v>1</v>
      </c>
      <c r="AA9" s="25">
        <f t="shared" si="2"/>
        <v>6</v>
      </c>
      <c r="AB9" s="10" t="s">
        <v>42</v>
      </c>
      <c r="AC9" s="15" t="s">
        <v>48</v>
      </c>
    </row>
    <row r="10" spans="1:29" x14ac:dyDescent="0.3">
      <c r="A10" s="19">
        <v>5</v>
      </c>
      <c r="B10" s="20" t="s">
        <v>7</v>
      </c>
      <c r="C10" s="21">
        <v>0</v>
      </c>
      <c r="D10" s="21">
        <v>1</v>
      </c>
      <c r="E10" s="21">
        <v>0</v>
      </c>
      <c r="F10" s="21">
        <v>0</v>
      </c>
      <c r="G10" s="20">
        <v>0</v>
      </c>
      <c r="H10" s="20"/>
      <c r="I10" s="22">
        <f t="shared" ref="I10" si="9">I9+0.5</f>
        <v>3.5</v>
      </c>
      <c r="J10" s="20">
        <f t="shared" si="1"/>
        <v>3.5</v>
      </c>
      <c r="K10" s="20">
        <f t="shared" si="8"/>
        <v>4</v>
      </c>
      <c r="L10" s="20">
        <v>2</v>
      </c>
      <c r="M10" s="20">
        <v>3</v>
      </c>
      <c r="N10" s="20">
        <v>4</v>
      </c>
      <c r="O10" s="20">
        <v>5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2"/>
      <c r="AB10" s="20"/>
      <c r="AC10" s="15" t="s">
        <v>49</v>
      </c>
    </row>
    <row r="11" spans="1:29" x14ac:dyDescent="0.3">
      <c r="A11" s="13">
        <v>6</v>
      </c>
      <c r="B11" s="10" t="s">
        <v>8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  <c r="H11" s="10" t="s">
        <v>44</v>
      </c>
      <c r="I11" s="12">
        <v>4</v>
      </c>
      <c r="J11" s="10">
        <f t="shared" si="1"/>
        <v>4</v>
      </c>
      <c r="K11" s="10">
        <f t="shared" ref="K11:K12" si="10">(1-G11)*J11+0.5</f>
        <v>4.5</v>
      </c>
      <c r="L11" s="10">
        <v>3</v>
      </c>
      <c r="M11" s="10">
        <v>4</v>
      </c>
      <c r="N11" s="10">
        <v>5</v>
      </c>
      <c r="O11" s="10">
        <v>6</v>
      </c>
      <c r="P11" s="11"/>
      <c r="Q11" s="10">
        <f t="shared" si="3"/>
        <v>5.5</v>
      </c>
      <c r="R11" s="10">
        <f t="shared" si="4"/>
        <v>6</v>
      </c>
      <c r="S11" s="10">
        <v>5</v>
      </c>
      <c r="T11" s="24">
        <v>6</v>
      </c>
      <c r="U11" s="10">
        <v>7</v>
      </c>
      <c r="V11" s="10">
        <v>0</v>
      </c>
      <c r="W11" s="10" t="s">
        <v>50</v>
      </c>
      <c r="X11" s="10">
        <f>MOD((X6+1),7)</f>
        <v>5</v>
      </c>
      <c r="Y11" s="10">
        <f>R11</f>
        <v>6</v>
      </c>
      <c r="Z11" s="10">
        <v>1</v>
      </c>
      <c r="AA11" s="25">
        <f t="shared" si="2"/>
        <v>7</v>
      </c>
      <c r="AB11" s="10" t="s">
        <v>44</v>
      </c>
      <c r="AC11" s="15" t="s">
        <v>51</v>
      </c>
    </row>
    <row r="12" spans="1:29" x14ac:dyDescent="0.3">
      <c r="A12" s="13">
        <v>7</v>
      </c>
      <c r="B12" s="10" t="s">
        <v>9</v>
      </c>
      <c r="C12" s="9">
        <v>0</v>
      </c>
      <c r="D12" s="9">
        <v>0</v>
      </c>
      <c r="E12" s="9">
        <v>0</v>
      </c>
      <c r="F12" s="9">
        <v>0</v>
      </c>
      <c r="G12" s="10">
        <v>0</v>
      </c>
      <c r="H12" s="10" t="s">
        <v>44</v>
      </c>
      <c r="I12" s="12">
        <f t="shared" ref="I12" si="11">I11+0.5</f>
        <v>4.5</v>
      </c>
      <c r="J12" s="10">
        <f t="shared" si="1"/>
        <v>4.5</v>
      </c>
      <c r="K12" s="10">
        <f t="shared" si="10"/>
        <v>5</v>
      </c>
      <c r="L12" s="10">
        <v>4</v>
      </c>
      <c r="M12" s="10">
        <v>5</v>
      </c>
      <c r="N12" s="10">
        <v>6</v>
      </c>
      <c r="O12" s="10">
        <v>7</v>
      </c>
      <c r="P12" s="11"/>
      <c r="Q12" s="10">
        <f t="shared" si="3"/>
        <v>6</v>
      </c>
      <c r="R12" s="10">
        <f t="shared" si="4"/>
        <v>6.5</v>
      </c>
      <c r="S12" s="10">
        <v>5</v>
      </c>
      <c r="T12" s="24">
        <v>6</v>
      </c>
      <c r="U12" s="24">
        <v>7</v>
      </c>
      <c r="V12" s="10">
        <v>0</v>
      </c>
      <c r="W12" s="10" t="s">
        <v>43</v>
      </c>
      <c r="X12" s="10">
        <v>5</v>
      </c>
      <c r="Y12" s="10">
        <f>R12</f>
        <v>6.5</v>
      </c>
      <c r="Z12" s="10">
        <v>1</v>
      </c>
      <c r="AA12" s="12">
        <f t="shared" si="2"/>
        <v>7.5</v>
      </c>
      <c r="AB12" s="10" t="s">
        <v>44</v>
      </c>
      <c r="AC12" s="15" t="s">
        <v>52</v>
      </c>
    </row>
    <row r="13" spans="1:29" x14ac:dyDescent="0.3">
      <c r="A13" s="3"/>
      <c r="B13" s="3"/>
      <c r="C13" s="14"/>
      <c r="D13" s="14"/>
      <c r="E13" s="14"/>
      <c r="F13" s="14"/>
      <c r="G13" s="14">
        <v>1</v>
      </c>
      <c r="H13" s="14" t="s">
        <v>55</v>
      </c>
      <c r="I13" s="16"/>
      <c r="J13" s="14"/>
      <c r="K13" s="14"/>
      <c r="L13" s="14"/>
      <c r="M13" s="14"/>
      <c r="N13" s="14"/>
      <c r="O13" s="14"/>
      <c r="P13" s="11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6"/>
      <c r="AB13" s="14"/>
      <c r="AC13" s="15" t="s">
        <v>47</v>
      </c>
    </row>
    <row r="14" spans="1:29" x14ac:dyDescent="0.3">
      <c r="A14" s="3"/>
      <c r="B14" s="3"/>
      <c r="C14" s="14"/>
      <c r="D14" s="14"/>
      <c r="E14" s="14"/>
      <c r="F14" s="14"/>
      <c r="G14" s="14">
        <v>1</v>
      </c>
      <c r="H14" s="14" t="s">
        <v>55</v>
      </c>
      <c r="I14" s="16"/>
      <c r="J14" s="14"/>
      <c r="K14" s="14"/>
      <c r="L14" s="14"/>
      <c r="M14" s="14"/>
      <c r="N14" s="14"/>
      <c r="O14" s="14"/>
      <c r="P14" s="11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6"/>
      <c r="AB14" s="14"/>
      <c r="AC14" s="15"/>
    </row>
    <row r="15" spans="1:29" ht="15.6" x14ac:dyDescent="0.3">
      <c r="A15" s="8">
        <v>0</v>
      </c>
      <c r="B15" s="9" t="s">
        <v>10</v>
      </c>
      <c r="C15" s="9">
        <v>0</v>
      </c>
      <c r="D15" s="9">
        <v>0</v>
      </c>
      <c r="E15" s="9">
        <v>0</v>
      </c>
      <c r="F15" s="9">
        <v>0</v>
      </c>
      <c r="G15" s="10">
        <v>0</v>
      </c>
      <c r="H15" s="10" t="s">
        <v>44</v>
      </c>
      <c r="I15" s="23">
        <v>6</v>
      </c>
      <c r="J15" s="10">
        <f>(1-G15)*I15</f>
        <v>6</v>
      </c>
      <c r="K15" s="10">
        <f>(1-G15)*J15+0.5</f>
        <v>6.5</v>
      </c>
      <c r="L15" s="10">
        <v>5</v>
      </c>
      <c r="M15" s="10">
        <v>6</v>
      </c>
      <c r="N15" s="10">
        <v>7</v>
      </c>
      <c r="O15" s="10">
        <v>0</v>
      </c>
      <c r="P15" s="11"/>
      <c r="Q15" s="10">
        <f>(K15+1+4*F15+0.1*(E15))</f>
        <v>7.5</v>
      </c>
      <c r="R15" s="10">
        <f t="shared" si="4"/>
        <v>8</v>
      </c>
      <c r="S15" s="10">
        <v>5</v>
      </c>
      <c r="T15" s="24">
        <v>6</v>
      </c>
      <c r="U15" s="24">
        <v>7</v>
      </c>
      <c r="V15" s="24">
        <v>0</v>
      </c>
      <c r="W15" s="10" t="s">
        <v>43</v>
      </c>
      <c r="X15" s="10">
        <v>5</v>
      </c>
      <c r="Y15" s="10">
        <f>R15</f>
        <v>8</v>
      </c>
      <c r="Z15" s="10">
        <v>1</v>
      </c>
      <c r="AA15" s="12">
        <f t="shared" si="2"/>
        <v>9</v>
      </c>
      <c r="AB15" s="10" t="s">
        <v>44</v>
      </c>
      <c r="AC15" s="15" t="s">
        <v>52</v>
      </c>
    </row>
    <row r="16" spans="1:29" x14ac:dyDescent="0.3">
      <c r="A16" s="3"/>
      <c r="B16" s="3"/>
      <c r="C16" s="14"/>
      <c r="D16" s="14"/>
      <c r="E16" s="14"/>
      <c r="F16" s="14"/>
      <c r="G16" s="14">
        <v>1</v>
      </c>
      <c r="H16" s="14" t="s">
        <v>55</v>
      </c>
      <c r="I16" s="16"/>
      <c r="J16" s="14"/>
      <c r="K16" s="14"/>
      <c r="L16" s="14"/>
      <c r="M16" s="14"/>
      <c r="N16" s="14"/>
      <c r="O16" s="14"/>
      <c r="P16" s="11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6"/>
      <c r="AB16" s="14"/>
      <c r="AC16" s="15" t="s">
        <v>47</v>
      </c>
    </row>
    <row r="17" spans="1:29" ht="15.6" x14ac:dyDescent="0.3">
      <c r="A17" s="19">
        <v>5</v>
      </c>
      <c r="B17" s="20" t="s">
        <v>7</v>
      </c>
      <c r="C17" s="21">
        <v>0</v>
      </c>
      <c r="D17" s="21">
        <v>0</v>
      </c>
      <c r="E17" s="21">
        <v>0</v>
      </c>
      <c r="F17" s="21">
        <v>0</v>
      </c>
      <c r="G17" s="20">
        <v>0</v>
      </c>
      <c r="H17" s="27" t="s">
        <v>56</v>
      </c>
      <c r="I17" s="23">
        <v>7</v>
      </c>
      <c r="J17" s="10">
        <f>(1-G17)*I17</f>
        <v>7</v>
      </c>
      <c r="K17" s="10">
        <f>(1-G17)*J17+0.5</f>
        <v>7.5</v>
      </c>
      <c r="L17" s="10">
        <v>5</v>
      </c>
      <c r="M17" s="10">
        <v>6</v>
      </c>
      <c r="N17" s="10">
        <v>7</v>
      </c>
      <c r="O17" s="10">
        <v>0</v>
      </c>
      <c r="P17" s="11"/>
      <c r="Q17" s="10">
        <f>(K17+1+4*F17+0.1*(E17))</f>
        <v>8.5</v>
      </c>
      <c r="R17" s="10">
        <f t="shared" si="4"/>
        <v>9</v>
      </c>
      <c r="S17" s="10">
        <v>1</v>
      </c>
      <c r="T17" s="10">
        <v>2</v>
      </c>
      <c r="U17" s="10">
        <v>3</v>
      </c>
      <c r="V17" s="10">
        <v>4</v>
      </c>
      <c r="W17" s="10" t="s">
        <v>43</v>
      </c>
      <c r="X17" s="10">
        <f t="shared" si="5"/>
        <v>1</v>
      </c>
      <c r="Y17" s="10">
        <f>R17</f>
        <v>9</v>
      </c>
      <c r="Z17" s="10">
        <v>1</v>
      </c>
      <c r="AA17" s="25">
        <f t="shared" si="2"/>
        <v>10</v>
      </c>
      <c r="AB17" s="10" t="s">
        <v>42</v>
      </c>
      <c r="AC17" s="15" t="s">
        <v>62</v>
      </c>
    </row>
    <row r="18" spans="1:29" x14ac:dyDescent="0.3">
      <c r="A18" s="3"/>
      <c r="B18" s="3"/>
      <c r="C18" s="14"/>
      <c r="D18" s="14"/>
      <c r="E18" s="14"/>
      <c r="F18" s="14"/>
      <c r="G18" s="14">
        <v>1</v>
      </c>
      <c r="H18" s="14" t="s">
        <v>55</v>
      </c>
      <c r="I18" s="16"/>
      <c r="J18" s="14"/>
      <c r="K18" s="14"/>
      <c r="L18" s="14"/>
      <c r="M18" s="14"/>
      <c r="N18" s="14"/>
      <c r="O18" s="14"/>
      <c r="P18" s="11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6"/>
      <c r="AB18" s="14"/>
      <c r="AC18" s="15" t="s">
        <v>47</v>
      </c>
    </row>
    <row r="19" spans="1:29" x14ac:dyDescent="0.3">
      <c r="A19" s="3"/>
      <c r="B19" s="3"/>
      <c r="C19" s="14"/>
      <c r="D19" s="14"/>
      <c r="E19" s="14"/>
      <c r="F19" s="14"/>
      <c r="G19" s="14">
        <v>1</v>
      </c>
      <c r="H19" s="14" t="s">
        <v>55</v>
      </c>
      <c r="I19" s="16"/>
      <c r="J19" s="14"/>
      <c r="K19" s="14"/>
      <c r="L19" s="14"/>
      <c r="M19" s="14"/>
      <c r="N19" s="14"/>
      <c r="O19" s="14"/>
      <c r="P19" s="11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6"/>
      <c r="AB19" s="14"/>
      <c r="AC19" s="15" t="s">
        <v>47</v>
      </c>
    </row>
    <row r="20" spans="1:29" x14ac:dyDescent="0.3">
      <c r="A20" s="3"/>
      <c r="B20" s="3"/>
      <c r="C20" s="14"/>
      <c r="D20" s="14"/>
      <c r="E20" s="14"/>
      <c r="F20" s="14"/>
      <c r="G20" s="14">
        <v>1</v>
      </c>
      <c r="H20" s="14" t="s">
        <v>55</v>
      </c>
      <c r="I20" s="16"/>
      <c r="J20" s="14"/>
      <c r="K20" s="14"/>
      <c r="L20" s="14"/>
      <c r="M20" s="14"/>
      <c r="N20" s="14"/>
      <c r="O20" s="14"/>
      <c r="P20" s="11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6"/>
      <c r="AB20" s="14"/>
      <c r="AC20" s="15" t="s">
        <v>47</v>
      </c>
    </row>
    <row r="21" spans="1:29" x14ac:dyDescent="0.3">
      <c r="A21" s="3"/>
      <c r="B21" s="3"/>
      <c r="C21" s="14"/>
      <c r="D21" s="14"/>
      <c r="E21" s="14"/>
      <c r="F21" s="14"/>
      <c r="G21" s="14">
        <v>1</v>
      </c>
      <c r="H21" s="14" t="s">
        <v>55</v>
      </c>
      <c r="I21" s="16"/>
      <c r="J21" s="14"/>
      <c r="K21" s="14"/>
      <c r="L21" s="14"/>
      <c r="M21" s="14"/>
      <c r="N21" s="14"/>
      <c r="O21" s="14"/>
      <c r="P21" s="11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6"/>
      <c r="AB21" s="14"/>
      <c r="AC21" s="15" t="s">
        <v>47</v>
      </c>
    </row>
    <row r="22" spans="1:29" x14ac:dyDescent="0.3">
      <c r="A22" s="3"/>
      <c r="B22" s="3"/>
      <c r="C22" s="14"/>
      <c r="D22" s="14"/>
      <c r="E22" s="14"/>
      <c r="F22" s="14"/>
      <c r="G22" s="14">
        <v>1</v>
      </c>
      <c r="H22" s="14" t="s">
        <v>55</v>
      </c>
      <c r="I22" s="16"/>
      <c r="J22" s="14"/>
      <c r="K22" s="14"/>
      <c r="L22" s="14"/>
      <c r="M22" s="14"/>
      <c r="N22" s="14"/>
      <c r="O22" s="14"/>
      <c r="P22" s="11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6"/>
      <c r="AB22" s="14"/>
      <c r="AC22" s="15" t="s">
        <v>47</v>
      </c>
    </row>
    <row r="23" spans="1:29" ht="15.6" x14ac:dyDescent="0.3">
      <c r="A23" s="13">
        <v>1</v>
      </c>
      <c r="B23" s="10" t="s">
        <v>11</v>
      </c>
      <c r="C23" s="9">
        <v>0</v>
      </c>
      <c r="D23" s="9">
        <v>0</v>
      </c>
      <c r="E23" s="9">
        <v>0</v>
      </c>
      <c r="F23" s="9">
        <v>0</v>
      </c>
      <c r="G23" s="10">
        <v>0</v>
      </c>
      <c r="H23" s="10" t="s">
        <v>44</v>
      </c>
      <c r="I23" s="23">
        <v>10</v>
      </c>
      <c r="J23" s="10">
        <f>(1-G23)*I23</f>
        <v>10</v>
      </c>
      <c r="K23" s="10">
        <f t="shared" ref="K23:K26" si="12">(1-G23)*J23+0.5</f>
        <v>10.5</v>
      </c>
      <c r="L23" s="10">
        <v>1</v>
      </c>
      <c r="M23" s="10"/>
      <c r="N23" s="10"/>
      <c r="O23" s="10"/>
      <c r="P23" s="11"/>
      <c r="Q23" s="10">
        <f>(K23+1+4*F23+0.1*(E23))</f>
        <v>11.5</v>
      </c>
      <c r="R23" s="10">
        <f t="shared" si="4"/>
        <v>12</v>
      </c>
      <c r="S23" s="10">
        <v>2</v>
      </c>
      <c r="T23" s="10">
        <v>3</v>
      </c>
      <c r="U23" s="10">
        <v>4</v>
      </c>
      <c r="V23" s="10">
        <v>5</v>
      </c>
      <c r="W23" s="10" t="s">
        <v>43</v>
      </c>
      <c r="X23" s="10">
        <f>MOD((X17+1),7)</f>
        <v>2</v>
      </c>
      <c r="Y23" s="10">
        <f>R23</f>
        <v>12</v>
      </c>
      <c r="Z23" s="10">
        <v>1</v>
      </c>
      <c r="AA23" s="25">
        <f t="shared" si="2"/>
        <v>13</v>
      </c>
      <c r="AB23" s="10" t="s">
        <v>42</v>
      </c>
      <c r="AC23" s="15"/>
    </row>
    <row r="24" spans="1:29" x14ac:dyDescent="0.3">
      <c r="A24" s="13">
        <v>2</v>
      </c>
      <c r="B24" s="10" t="s">
        <v>12</v>
      </c>
      <c r="C24" s="9">
        <v>1</v>
      </c>
      <c r="D24" s="9">
        <v>0</v>
      </c>
      <c r="E24" s="9">
        <v>0</v>
      </c>
      <c r="F24" s="9">
        <v>0</v>
      </c>
      <c r="G24" s="10">
        <v>0</v>
      </c>
      <c r="H24" s="10" t="s">
        <v>44</v>
      </c>
      <c r="I24" s="12">
        <f t="shared" ref="I24" si="13">I23+0.5</f>
        <v>10.5</v>
      </c>
      <c r="J24" s="10">
        <f t="shared" ref="J24:J26" si="14">(1-G24)*I24</f>
        <v>10.5</v>
      </c>
      <c r="K24" s="10">
        <f t="shared" si="12"/>
        <v>11</v>
      </c>
      <c r="L24" s="10">
        <v>1</v>
      </c>
      <c r="M24" s="10">
        <v>2</v>
      </c>
      <c r="N24" s="10"/>
      <c r="O24" s="10"/>
      <c r="P24" s="11"/>
      <c r="Q24" s="10">
        <f t="shared" ref="Q24:Q26" si="15">(K24+1+4*F24+0.1*(E24))</f>
        <v>12</v>
      </c>
      <c r="R24" s="10">
        <f t="shared" si="4"/>
        <v>12.5</v>
      </c>
      <c r="S24" s="10">
        <v>2</v>
      </c>
      <c r="T24" s="10">
        <v>3</v>
      </c>
      <c r="U24" s="10">
        <v>4</v>
      </c>
      <c r="V24" s="10">
        <v>5</v>
      </c>
      <c r="W24" s="14"/>
      <c r="X24" s="14"/>
      <c r="Y24" s="14"/>
      <c r="Z24" s="14"/>
      <c r="AA24" s="16"/>
      <c r="AB24" s="27" t="s">
        <v>59</v>
      </c>
      <c r="AC24" s="15" t="s">
        <v>58</v>
      </c>
    </row>
    <row r="25" spans="1:29" x14ac:dyDescent="0.3">
      <c r="A25" s="13">
        <v>3</v>
      </c>
      <c r="B25" s="10" t="s">
        <v>13</v>
      </c>
      <c r="C25" s="9">
        <v>0</v>
      </c>
      <c r="D25" s="9">
        <v>0</v>
      </c>
      <c r="E25" s="9">
        <v>0</v>
      </c>
      <c r="F25" s="9">
        <v>0</v>
      </c>
      <c r="G25" s="10">
        <v>0</v>
      </c>
      <c r="H25" s="10" t="s">
        <v>44</v>
      </c>
      <c r="I25" s="12">
        <v>11</v>
      </c>
      <c r="J25" s="10">
        <f t="shared" si="14"/>
        <v>11</v>
      </c>
      <c r="K25" s="10">
        <f t="shared" si="12"/>
        <v>11.5</v>
      </c>
      <c r="L25" s="10">
        <v>1</v>
      </c>
      <c r="M25" s="10">
        <v>2</v>
      </c>
      <c r="N25" s="10">
        <v>3</v>
      </c>
      <c r="O25" s="10"/>
      <c r="P25" s="11"/>
      <c r="Q25" s="10">
        <f>(K25+1+4*F25+0.1*(E25))</f>
        <v>12.5</v>
      </c>
      <c r="R25" s="10">
        <f t="shared" si="4"/>
        <v>13</v>
      </c>
      <c r="S25" s="10">
        <v>2</v>
      </c>
      <c r="T25" s="24">
        <v>3</v>
      </c>
      <c r="U25" s="10">
        <v>4</v>
      </c>
      <c r="V25" s="10">
        <v>5</v>
      </c>
      <c r="W25" s="10" t="s">
        <v>50</v>
      </c>
      <c r="X25" s="10">
        <v>2</v>
      </c>
      <c r="Y25" s="10">
        <f>R25</f>
        <v>13</v>
      </c>
      <c r="Z25" s="10">
        <v>1</v>
      </c>
      <c r="AA25" s="12">
        <f t="shared" si="2"/>
        <v>14</v>
      </c>
      <c r="AB25" s="10" t="s">
        <v>44</v>
      </c>
      <c r="AC25" s="15" t="s">
        <v>51</v>
      </c>
    </row>
    <row r="26" spans="1:29" x14ac:dyDescent="0.3">
      <c r="A26" s="13">
        <v>4</v>
      </c>
      <c r="B26" s="10" t="s">
        <v>14</v>
      </c>
      <c r="C26" s="9">
        <v>0</v>
      </c>
      <c r="D26" s="9">
        <v>0</v>
      </c>
      <c r="E26" s="9">
        <v>0</v>
      </c>
      <c r="F26" s="9">
        <v>1</v>
      </c>
      <c r="G26" s="10">
        <v>0</v>
      </c>
      <c r="H26" s="10" t="s">
        <v>44</v>
      </c>
      <c r="I26" s="12">
        <f t="shared" ref="I26" si="16">I25+0.5</f>
        <v>11.5</v>
      </c>
      <c r="J26" s="10">
        <f t="shared" si="14"/>
        <v>11.5</v>
      </c>
      <c r="K26" s="10">
        <f t="shared" si="12"/>
        <v>12</v>
      </c>
      <c r="L26" s="10">
        <v>1</v>
      </c>
      <c r="M26" s="10">
        <v>2</v>
      </c>
      <c r="N26" s="10">
        <v>3</v>
      </c>
      <c r="O26" s="10">
        <v>4</v>
      </c>
      <c r="P26" s="11"/>
      <c r="Q26" s="10">
        <f t="shared" si="15"/>
        <v>17</v>
      </c>
      <c r="R26" s="10">
        <f t="shared" si="4"/>
        <v>17.5</v>
      </c>
      <c r="S26" s="10">
        <v>2</v>
      </c>
      <c r="T26" s="24">
        <v>3</v>
      </c>
      <c r="U26" s="10">
        <v>4</v>
      </c>
      <c r="V26" s="10">
        <v>5</v>
      </c>
      <c r="W26" s="29"/>
      <c r="X26" s="29"/>
      <c r="Y26" s="29"/>
      <c r="Z26" s="29"/>
      <c r="AA26" s="30"/>
      <c r="AB26" s="29"/>
      <c r="AC26" s="28" t="s">
        <v>60</v>
      </c>
    </row>
    <row r="27" spans="1:29" x14ac:dyDescent="0.3">
      <c r="A27" s="3"/>
      <c r="B27" s="3"/>
      <c r="C27" s="14"/>
      <c r="D27" s="14"/>
      <c r="E27" s="14"/>
      <c r="F27" s="14"/>
      <c r="G27" s="14">
        <v>1</v>
      </c>
      <c r="H27" s="14" t="s">
        <v>55</v>
      </c>
      <c r="I27" s="16"/>
      <c r="J27" s="14"/>
      <c r="K27" s="14"/>
      <c r="L27" s="14"/>
      <c r="M27" s="14"/>
      <c r="N27" s="14"/>
      <c r="O27" s="14"/>
      <c r="P27" s="11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6"/>
      <c r="AB27" s="14"/>
      <c r="AC27" s="15" t="s">
        <v>47</v>
      </c>
    </row>
    <row r="28" spans="1:29" x14ac:dyDescent="0.3">
      <c r="A28" s="3"/>
      <c r="B28" s="3"/>
      <c r="C28" s="14"/>
      <c r="D28" s="14"/>
      <c r="E28" s="14"/>
      <c r="F28" s="14"/>
      <c r="G28" s="14">
        <v>1</v>
      </c>
      <c r="H28" s="14" t="s">
        <v>55</v>
      </c>
      <c r="I28" s="16"/>
      <c r="J28" s="14"/>
      <c r="K28" s="14"/>
      <c r="L28" s="14"/>
      <c r="M28" s="14"/>
      <c r="N28" s="14"/>
      <c r="O28" s="14"/>
      <c r="P28" s="11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6"/>
      <c r="AB28" s="14"/>
      <c r="AC28" s="15" t="s">
        <v>47</v>
      </c>
    </row>
    <row r="29" spans="1:29" ht="15.6" x14ac:dyDescent="0.3">
      <c r="A29" s="13">
        <v>5</v>
      </c>
      <c r="B29" s="10" t="s">
        <v>15</v>
      </c>
      <c r="C29" s="9">
        <v>0</v>
      </c>
      <c r="D29" s="9">
        <v>0</v>
      </c>
      <c r="E29" s="9">
        <v>0</v>
      </c>
      <c r="F29" s="9">
        <v>0</v>
      </c>
      <c r="G29" s="10">
        <v>0</v>
      </c>
      <c r="H29" s="10" t="s">
        <v>44</v>
      </c>
      <c r="I29" s="23">
        <v>13</v>
      </c>
      <c r="J29" s="10">
        <f>(1-G29)*I29</f>
        <v>13</v>
      </c>
      <c r="K29" s="10">
        <f>(1-G29)*J29+0.5</f>
        <v>13.5</v>
      </c>
      <c r="L29" s="10">
        <v>2</v>
      </c>
      <c r="M29" s="10">
        <v>3</v>
      </c>
      <c r="N29" s="10">
        <v>4</v>
      </c>
      <c r="O29" s="10">
        <v>5</v>
      </c>
      <c r="P29" s="11"/>
      <c r="Q29" s="10">
        <f t="shared" ref="Q29" si="17">(K29+1+4*F29+0.1*(E29))</f>
        <v>14.5</v>
      </c>
      <c r="R29" s="10">
        <f t="shared" si="4"/>
        <v>15</v>
      </c>
      <c r="S29" s="10">
        <v>2</v>
      </c>
      <c r="T29" s="24">
        <v>3</v>
      </c>
      <c r="U29" s="10">
        <v>4</v>
      </c>
      <c r="V29" s="24">
        <v>5</v>
      </c>
      <c r="W29" s="10" t="s">
        <v>43</v>
      </c>
      <c r="X29" s="10">
        <v>2</v>
      </c>
      <c r="Y29" s="10">
        <f>R29</f>
        <v>15</v>
      </c>
      <c r="Z29" s="10">
        <v>1</v>
      </c>
      <c r="AA29" s="12">
        <f t="shared" si="2"/>
        <v>16</v>
      </c>
      <c r="AB29" s="10" t="s">
        <v>44</v>
      </c>
      <c r="AC29" s="15" t="s">
        <v>52</v>
      </c>
    </row>
    <row r="30" spans="1:29" x14ac:dyDescent="0.3">
      <c r="A30" s="3"/>
      <c r="B30" s="3"/>
      <c r="C30" s="14"/>
      <c r="D30" s="14"/>
      <c r="E30" s="14"/>
      <c r="F30" s="14"/>
      <c r="G30" s="14">
        <v>1</v>
      </c>
      <c r="H30" s="14" t="s">
        <v>55</v>
      </c>
      <c r="I30" s="16"/>
      <c r="J30" s="14"/>
      <c r="K30" s="14"/>
      <c r="L30" s="14"/>
      <c r="M30" s="14"/>
      <c r="N30" s="14"/>
      <c r="O30" s="14"/>
      <c r="P30" s="11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6"/>
      <c r="AB30" s="14"/>
      <c r="AC30" s="15" t="s">
        <v>47</v>
      </c>
    </row>
    <row r="31" spans="1:29" x14ac:dyDescent="0.3">
      <c r="A31" s="19">
        <v>2</v>
      </c>
      <c r="B31" s="20" t="s">
        <v>12</v>
      </c>
      <c r="C31" s="21">
        <v>0</v>
      </c>
      <c r="D31" s="21">
        <v>0</v>
      </c>
      <c r="E31" s="21">
        <v>0</v>
      </c>
      <c r="F31" s="21">
        <v>0</v>
      </c>
      <c r="G31" s="20">
        <v>0</v>
      </c>
      <c r="H31" s="27" t="s">
        <v>57</v>
      </c>
      <c r="I31" s="12">
        <v>14</v>
      </c>
      <c r="J31" s="10">
        <f>(1-G31)*I31</f>
        <v>14</v>
      </c>
      <c r="K31" s="10">
        <f>(1-G31)*J31+0.5</f>
        <v>14.5</v>
      </c>
      <c r="L31" s="10">
        <v>2</v>
      </c>
      <c r="M31" s="10">
        <v>3</v>
      </c>
      <c r="N31" s="10">
        <v>4</v>
      </c>
      <c r="O31" s="10">
        <v>5</v>
      </c>
      <c r="P31" s="11"/>
      <c r="Q31" s="10">
        <f t="shared" ref="Q31:Q37" si="18">(K31+1+4*F31+0.1*(E31))</f>
        <v>15.5</v>
      </c>
      <c r="R31" s="10">
        <f t="shared" si="4"/>
        <v>16</v>
      </c>
      <c r="S31" s="10">
        <v>4</v>
      </c>
      <c r="T31" s="24">
        <v>5</v>
      </c>
      <c r="U31" s="10">
        <v>6</v>
      </c>
      <c r="V31" s="26">
        <v>7</v>
      </c>
      <c r="W31" s="10" t="s">
        <v>43</v>
      </c>
      <c r="X31" s="10">
        <v>4</v>
      </c>
      <c r="Y31" s="10">
        <f>R31</f>
        <v>16</v>
      </c>
      <c r="Z31" s="10">
        <v>1</v>
      </c>
      <c r="AA31" s="12">
        <f t="shared" si="2"/>
        <v>17</v>
      </c>
      <c r="AB31" s="10" t="s">
        <v>44</v>
      </c>
      <c r="AC31" s="27" t="s">
        <v>61</v>
      </c>
    </row>
    <row r="32" spans="1:29" x14ac:dyDescent="0.3">
      <c r="A32" s="3"/>
      <c r="B32" s="3"/>
      <c r="C32" s="14"/>
      <c r="D32" s="14"/>
      <c r="E32" s="14"/>
      <c r="F32" s="14"/>
      <c r="G32" s="14">
        <v>1</v>
      </c>
      <c r="H32" s="14" t="s">
        <v>55</v>
      </c>
      <c r="I32" s="16"/>
      <c r="J32" s="14"/>
      <c r="K32" s="14"/>
      <c r="L32" s="14"/>
      <c r="M32" s="14"/>
      <c r="N32" s="14"/>
      <c r="O32" s="14"/>
      <c r="P32" s="1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6"/>
      <c r="AB32" s="14"/>
      <c r="AC32" s="15" t="s">
        <v>47</v>
      </c>
    </row>
    <row r="33" spans="1:29" x14ac:dyDescent="0.3">
      <c r="A33" s="3"/>
      <c r="B33" s="3"/>
      <c r="C33" s="14"/>
      <c r="D33" s="14"/>
      <c r="E33" s="14"/>
      <c r="F33" s="14"/>
      <c r="G33" s="14">
        <v>1</v>
      </c>
      <c r="H33" s="14" t="s">
        <v>55</v>
      </c>
      <c r="I33" s="16"/>
      <c r="J33" s="14"/>
      <c r="K33" s="14"/>
      <c r="L33" s="14"/>
      <c r="M33" s="14"/>
      <c r="N33" s="14"/>
      <c r="O33" s="14"/>
      <c r="P33" s="11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6"/>
      <c r="AB33" s="14"/>
      <c r="AC33" s="15" t="s">
        <v>47</v>
      </c>
    </row>
    <row r="34" spans="1:29" x14ac:dyDescent="0.3">
      <c r="A34" s="49" t="s">
        <v>63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11"/>
      <c r="Q34" s="10">
        <v>17</v>
      </c>
      <c r="R34" s="10">
        <v>17.5</v>
      </c>
      <c r="S34" s="10">
        <v>6</v>
      </c>
      <c r="T34" s="10">
        <v>7</v>
      </c>
      <c r="U34" s="10">
        <v>0</v>
      </c>
      <c r="V34" s="10">
        <v>1</v>
      </c>
      <c r="W34" s="10" t="s">
        <v>43</v>
      </c>
      <c r="X34" s="10">
        <v>6</v>
      </c>
      <c r="Y34" s="10">
        <f>R34</f>
        <v>17.5</v>
      </c>
      <c r="Z34" s="10">
        <v>1</v>
      </c>
      <c r="AA34" s="25">
        <f t="shared" ref="AA34" si="19">Z34*(Y34+1)</f>
        <v>18.5</v>
      </c>
      <c r="AB34" s="10" t="s">
        <v>42</v>
      </c>
      <c r="AC34" s="15" t="s">
        <v>62</v>
      </c>
    </row>
    <row r="35" spans="1:29" x14ac:dyDescent="0.3">
      <c r="A35" s="13">
        <v>6</v>
      </c>
      <c r="B35" s="10" t="s">
        <v>16</v>
      </c>
      <c r="C35" s="9">
        <v>0</v>
      </c>
      <c r="D35" s="9">
        <v>0</v>
      </c>
      <c r="E35" s="9">
        <v>0</v>
      </c>
      <c r="F35" s="9">
        <v>0</v>
      </c>
      <c r="G35" s="10">
        <v>0</v>
      </c>
      <c r="H35" s="10" t="s">
        <v>44</v>
      </c>
      <c r="I35" s="12">
        <v>17</v>
      </c>
      <c r="J35" s="10">
        <f>(1-G35)*I35</f>
        <v>17</v>
      </c>
      <c r="K35" s="10">
        <f>(1-G35)*J35+0.5</f>
        <v>17.5</v>
      </c>
      <c r="L35" s="10">
        <v>4</v>
      </c>
      <c r="M35" s="10">
        <v>5</v>
      </c>
      <c r="N35" s="10">
        <v>6</v>
      </c>
      <c r="O35" s="10"/>
      <c r="P35" s="11"/>
      <c r="Q35" s="10">
        <f t="shared" si="18"/>
        <v>18.5</v>
      </c>
      <c r="R35" s="10">
        <f t="shared" si="4"/>
        <v>19</v>
      </c>
      <c r="S35" s="10">
        <v>7</v>
      </c>
      <c r="T35" s="10">
        <v>0</v>
      </c>
      <c r="U35" s="10">
        <v>1</v>
      </c>
      <c r="V35" s="10">
        <v>2</v>
      </c>
      <c r="W35" s="10" t="s">
        <v>43</v>
      </c>
      <c r="X35" s="10">
        <v>7</v>
      </c>
      <c r="Y35" s="10">
        <f>R35</f>
        <v>19</v>
      </c>
      <c r="Z35" s="10">
        <v>1</v>
      </c>
      <c r="AA35" s="25">
        <f t="shared" si="2"/>
        <v>20</v>
      </c>
      <c r="AB35" s="10" t="s">
        <v>42</v>
      </c>
      <c r="AC35" s="15"/>
    </row>
    <row r="36" spans="1:29" x14ac:dyDescent="0.3">
      <c r="A36" s="31">
        <v>7</v>
      </c>
      <c r="B36" s="32" t="s">
        <v>17</v>
      </c>
      <c r="C36" s="33">
        <v>0</v>
      </c>
      <c r="D36" s="33">
        <v>0</v>
      </c>
      <c r="E36" s="33">
        <v>0</v>
      </c>
      <c r="F36" s="33">
        <v>0</v>
      </c>
      <c r="G36" s="32">
        <v>0</v>
      </c>
      <c r="H36" s="10" t="s">
        <v>44</v>
      </c>
      <c r="I36" s="12">
        <v>17.5</v>
      </c>
      <c r="J36" s="10">
        <f>I36</f>
        <v>17.5</v>
      </c>
      <c r="K36" s="10">
        <f>(1-G36)*J36+0.5</f>
        <v>18</v>
      </c>
      <c r="L36" s="10">
        <v>4</v>
      </c>
      <c r="M36" s="10">
        <v>5</v>
      </c>
      <c r="N36" s="10">
        <v>6</v>
      </c>
      <c r="O36" s="10">
        <v>7</v>
      </c>
      <c r="P36" s="11"/>
      <c r="Q36" s="10">
        <f t="shared" ref="Q36" si="20">(K36+1+4*F36+0.1*(E36))</f>
        <v>19</v>
      </c>
      <c r="R36" s="10">
        <f t="shared" si="4"/>
        <v>19.5</v>
      </c>
      <c r="S36" s="10">
        <v>0</v>
      </c>
      <c r="T36" s="10">
        <v>1</v>
      </c>
      <c r="U36" s="10">
        <v>2</v>
      </c>
      <c r="V36" s="10">
        <v>3</v>
      </c>
      <c r="W36" s="10" t="s">
        <v>43</v>
      </c>
      <c r="X36" s="10">
        <v>0</v>
      </c>
      <c r="Y36" s="10">
        <f t="shared" ref="Y36" si="21">R36</f>
        <v>19.5</v>
      </c>
      <c r="Z36" s="10">
        <v>1</v>
      </c>
      <c r="AA36" s="25">
        <f t="shared" si="2"/>
        <v>20.5</v>
      </c>
      <c r="AB36" s="10" t="s">
        <v>42</v>
      </c>
      <c r="AC36" s="15"/>
    </row>
    <row r="37" spans="1:29" x14ac:dyDescent="0.3">
      <c r="A37" s="31">
        <v>7</v>
      </c>
      <c r="B37" s="32" t="s">
        <v>17</v>
      </c>
      <c r="C37" s="33">
        <v>0</v>
      </c>
      <c r="D37" s="33">
        <v>0</v>
      </c>
      <c r="E37" s="33">
        <v>1</v>
      </c>
      <c r="F37" s="33">
        <v>0</v>
      </c>
      <c r="G37" s="32">
        <v>0</v>
      </c>
      <c r="H37" s="10" t="s">
        <v>44</v>
      </c>
      <c r="I37" s="12">
        <f>I35+0.5</f>
        <v>17.5</v>
      </c>
      <c r="J37" s="10">
        <v>17.5</v>
      </c>
      <c r="K37" s="10">
        <f>(1-G37)*J37+0.5</f>
        <v>18</v>
      </c>
      <c r="L37" s="10">
        <v>4</v>
      </c>
      <c r="M37" s="10">
        <v>5</v>
      </c>
      <c r="N37" s="10">
        <v>6</v>
      </c>
      <c r="O37" s="10">
        <v>7</v>
      </c>
      <c r="P37" s="11"/>
      <c r="Q37" s="10">
        <f t="shared" si="18"/>
        <v>19.100000000000001</v>
      </c>
      <c r="R37" s="10">
        <f t="shared" si="4"/>
        <v>19.600000000000001</v>
      </c>
      <c r="S37" s="10">
        <v>0</v>
      </c>
      <c r="T37" s="10">
        <v>1</v>
      </c>
      <c r="U37" s="10">
        <v>2</v>
      </c>
      <c r="V37" s="10">
        <v>3</v>
      </c>
      <c r="W37" s="10" t="s">
        <v>64</v>
      </c>
      <c r="X37" s="10">
        <v>0</v>
      </c>
      <c r="Y37" s="10">
        <f t="shared" ref="Y37:Y54" si="22">R37</f>
        <v>19.600000000000001</v>
      </c>
      <c r="Z37" s="10">
        <v>1</v>
      </c>
      <c r="AA37" s="12">
        <f t="shared" ref="AA37:AA54" si="23">Z37*(Y37+1)</f>
        <v>20.6</v>
      </c>
      <c r="AB37" s="10" t="s">
        <v>65</v>
      </c>
      <c r="AC37" s="15" t="s">
        <v>66</v>
      </c>
    </row>
    <row r="38" spans="1:29" x14ac:dyDescent="0.3">
      <c r="A38" s="3"/>
      <c r="B38" s="3"/>
      <c r="C38" s="14"/>
      <c r="D38" s="14"/>
      <c r="E38" s="14"/>
      <c r="F38" s="14"/>
      <c r="G38" s="14">
        <v>1</v>
      </c>
      <c r="H38" s="14" t="s">
        <v>55</v>
      </c>
      <c r="I38" s="16"/>
      <c r="J38" s="14"/>
      <c r="K38" s="14"/>
      <c r="L38" s="14"/>
      <c r="M38" s="14"/>
      <c r="N38" s="14"/>
      <c r="O38" s="14"/>
      <c r="P38" s="11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6"/>
      <c r="AB38" s="14"/>
      <c r="AC38" s="15" t="s">
        <v>47</v>
      </c>
    </row>
    <row r="39" spans="1:29" ht="15.6" x14ac:dyDescent="0.3">
      <c r="A39" s="8">
        <v>0</v>
      </c>
      <c r="B39" s="9" t="s">
        <v>18</v>
      </c>
      <c r="C39" s="9">
        <v>0</v>
      </c>
      <c r="D39" s="9">
        <v>0</v>
      </c>
      <c r="E39" s="9">
        <v>0</v>
      </c>
      <c r="F39" s="9">
        <v>0</v>
      </c>
      <c r="G39" s="10">
        <v>0</v>
      </c>
      <c r="H39" s="10" t="s">
        <v>44</v>
      </c>
      <c r="I39" s="23">
        <v>18.5</v>
      </c>
      <c r="J39" s="10">
        <f>(1-G39)*I39</f>
        <v>18.5</v>
      </c>
      <c r="K39" s="10">
        <f>(1-G39)*J39+0.5</f>
        <v>19</v>
      </c>
      <c r="L39" s="10">
        <v>6</v>
      </c>
      <c r="M39" s="10">
        <v>7</v>
      </c>
      <c r="N39" s="10">
        <v>0</v>
      </c>
      <c r="O39" s="10"/>
      <c r="P39" s="11"/>
      <c r="Q39" s="10">
        <f>(K39+1+4*F39+0.1*(E39))</f>
        <v>20</v>
      </c>
      <c r="R39" s="10">
        <f>Q39+0.5</f>
        <v>20.5</v>
      </c>
      <c r="S39" s="10">
        <v>1</v>
      </c>
      <c r="T39" s="10">
        <v>2</v>
      </c>
      <c r="U39" s="10">
        <v>3</v>
      </c>
      <c r="V39" s="10">
        <v>4</v>
      </c>
      <c r="W39" s="10" t="s">
        <v>43</v>
      </c>
      <c r="X39" s="10">
        <f>MOD((X38+1),7)</f>
        <v>1</v>
      </c>
      <c r="Y39" s="10">
        <f t="shared" si="22"/>
        <v>20.5</v>
      </c>
      <c r="Z39" s="10">
        <v>1</v>
      </c>
      <c r="AA39" s="25">
        <f t="shared" si="23"/>
        <v>21.5</v>
      </c>
      <c r="AB39" s="10" t="s">
        <v>42</v>
      </c>
      <c r="AC39" s="15"/>
    </row>
    <row r="40" spans="1:29" x14ac:dyDescent="0.3">
      <c r="A40" s="13">
        <v>1</v>
      </c>
      <c r="B40" s="10" t="s">
        <v>19</v>
      </c>
      <c r="C40" s="9">
        <v>0</v>
      </c>
      <c r="D40" s="9">
        <v>0</v>
      </c>
      <c r="E40" s="9">
        <v>0</v>
      </c>
      <c r="F40" s="9">
        <v>0</v>
      </c>
      <c r="G40" s="10">
        <v>0</v>
      </c>
      <c r="H40" s="10" t="s">
        <v>44</v>
      </c>
      <c r="I40" s="12">
        <f t="shared" ref="I40:I54" si="24">I39+0.5</f>
        <v>19</v>
      </c>
      <c r="J40" s="10">
        <f>(1-G40)*I40</f>
        <v>19</v>
      </c>
      <c r="K40" s="10">
        <f>(1-G40)*J40+0.5</f>
        <v>19.5</v>
      </c>
      <c r="L40" s="10">
        <v>6</v>
      </c>
      <c r="M40" s="10">
        <v>7</v>
      </c>
      <c r="N40" s="10">
        <v>0</v>
      </c>
      <c r="O40" s="10">
        <v>1</v>
      </c>
      <c r="P40" s="11"/>
      <c r="Q40" s="10">
        <f>(K40+1+4*F40+0.1*(E40))</f>
        <v>20.5</v>
      </c>
      <c r="R40" s="10">
        <f>Q40+0.5</f>
        <v>21</v>
      </c>
      <c r="S40" s="10">
        <v>2</v>
      </c>
      <c r="T40" s="10">
        <v>3</v>
      </c>
      <c r="U40" s="10">
        <v>4</v>
      </c>
      <c r="V40" s="10">
        <v>5</v>
      </c>
      <c r="W40" s="10" t="s">
        <v>43</v>
      </c>
      <c r="X40" s="10">
        <f t="shared" ref="X40:X43" si="25">MOD((X39+1),7)</f>
        <v>2</v>
      </c>
      <c r="Y40" s="10">
        <f t="shared" si="22"/>
        <v>21</v>
      </c>
      <c r="Z40" s="10">
        <v>1</v>
      </c>
      <c r="AA40" s="12">
        <f t="shared" si="23"/>
        <v>22</v>
      </c>
      <c r="AB40" s="10" t="s">
        <v>42</v>
      </c>
      <c r="AC40" s="15"/>
    </row>
    <row r="41" spans="1:29" x14ac:dyDescent="0.3">
      <c r="A41" s="3"/>
      <c r="B41" s="3"/>
      <c r="C41" s="14"/>
      <c r="D41" s="14"/>
      <c r="E41" s="14"/>
      <c r="F41" s="14"/>
      <c r="G41" s="14">
        <v>1</v>
      </c>
      <c r="H41" s="14" t="s">
        <v>55</v>
      </c>
      <c r="I41" s="16"/>
      <c r="J41" s="14"/>
      <c r="K41" s="14"/>
      <c r="L41" s="14"/>
      <c r="M41" s="14"/>
      <c r="N41" s="14"/>
      <c r="O41" s="14"/>
      <c r="P41" s="1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6"/>
      <c r="AB41" s="14"/>
      <c r="AC41" s="15" t="s">
        <v>47</v>
      </c>
    </row>
    <row r="42" spans="1:29" ht="15.6" x14ac:dyDescent="0.3">
      <c r="A42" s="13">
        <v>2</v>
      </c>
      <c r="B42" s="10" t="s">
        <v>20</v>
      </c>
      <c r="C42" s="9">
        <v>0</v>
      </c>
      <c r="D42" s="9">
        <v>0</v>
      </c>
      <c r="E42" s="9">
        <v>0</v>
      </c>
      <c r="F42" s="9">
        <v>0</v>
      </c>
      <c r="G42" s="10">
        <v>0</v>
      </c>
      <c r="H42" s="10" t="s">
        <v>44</v>
      </c>
      <c r="I42" s="23">
        <v>20</v>
      </c>
      <c r="J42" s="10">
        <f>(1-G42)*I42</f>
        <v>20</v>
      </c>
      <c r="K42" s="10">
        <f>(1-G42)*J42+0.5</f>
        <v>20.5</v>
      </c>
      <c r="L42" s="10">
        <v>7</v>
      </c>
      <c r="M42" s="10">
        <v>0</v>
      </c>
      <c r="N42" s="10">
        <v>1</v>
      </c>
      <c r="O42" s="10">
        <v>2</v>
      </c>
      <c r="P42" s="11"/>
      <c r="Q42" s="10">
        <f>(K42+1+4*F42+0.1*(E42))</f>
        <v>21.5</v>
      </c>
      <c r="R42" s="10">
        <f>Q42+0.5</f>
        <v>22</v>
      </c>
      <c r="S42" s="10">
        <v>3</v>
      </c>
      <c r="T42" s="10">
        <v>4</v>
      </c>
      <c r="U42" s="10">
        <v>5</v>
      </c>
      <c r="V42" s="10">
        <v>6</v>
      </c>
      <c r="W42" s="10" t="s">
        <v>43</v>
      </c>
      <c r="X42" s="10">
        <f>MOD((X40+1),7)</f>
        <v>3</v>
      </c>
      <c r="Y42" s="10">
        <f t="shared" si="22"/>
        <v>22</v>
      </c>
      <c r="Z42" s="10">
        <v>1</v>
      </c>
      <c r="AA42" s="25">
        <f t="shared" si="23"/>
        <v>23</v>
      </c>
      <c r="AB42" s="10" t="s">
        <v>42</v>
      </c>
      <c r="AC42" s="15"/>
    </row>
    <row r="43" spans="1:29" x14ac:dyDescent="0.3">
      <c r="A43" s="13">
        <v>3</v>
      </c>
      <c r="B43" s="10" t="s">
        <v>21</v>
      </c>
      <c r="C43" s="9">
        <v>0</v>
      </c>
      <c r="D43" s="9">
        <v>0</v>
      </c>
      <c r="E43" s="9">
        <v>0</v>
      </c>
      <c r="F43" s="9">
        <v>0</v>
      </c>
      <c r="G43" s="10">
        <v>0</v>
      </c>
      <c r="H43" s="10" t="s">
        <v>44</v>
      </c>
      <c r="I43" s="25">
        <f t="shared" si="24"/>
        <v>20.5</v>
      </c>
      <c r="J43" s="10">
        <f>(1-G43)*I43</f>
        <v>20.5</v>
      </c>
      <c r="K43" s="10">
        <f>(1-G43)*J43+0.5</f>
        <v>21</v>
      </c>
      <c r="L43" s="10">
        <v>0</v>
      </c>
      <c r="M43" s="10">
        <v>1</v>
      </c>
      <c r="N43" s="10">
        <v>2</v>
      </c>
      <c r="O43" s="10">
        <v>3</v>
      </c>
      <c r="P43" s="11"/>
      <c r="Q43" s="10">
        <f t="shared" ref="Q43:Q54" si="26">(K43+1+4*F43+0.1*(E43))</f>
        <v>22</v>
      </c>
      <c r="R43" s="10">
        <f t="shared" ref="R43:R61" si="27">Q43+0.5</f>
        <v>22.5</v>
      </c>
      <c r="S43" s="10">
        <v>4</v>
      </c>
      <c r="T43" s="10">
        <v>5</v>
      </c>
      <c r="U43" s="10">
        <v>6</v>
      </c>
      <c r="V43" s="10">
        <v>7</v>
      </c>
      <c r="W43" s="10" t="s">
        <v>43</v>
      </c>
      <c r="X43" s="10">
        <f t="shared" si="25"/>
        <v>4</v>
      </c>
      <c r="Y43" s="10">
        <f t="shared" si="22"/>
        <v>22.5</v>
      </c>
      <c r="Z43" s="10">
        <v>1</v>
      </c>
      <c r="AA43" s="12">
        <f t="shared" si="23"/>
        <v>23.5</v>
      </c>
      <c r="AB43" s="10" t="s">
        <v>42</v>
      </c>
      <c r="AC43" s="15"/>
    </row>
    <row r="44" spans="1:29" ht="30.6" customHeight="1" x14ac:dyDescent="0.3">
      <c r="A44" s="52" t="s">
        <v>67</v>
      </c>
      <c r="B44" s="53"/>
      <c r="C44" s="53"/>
      <c r="D44" s="53"/>
      <c r="E44" s="53"/>
      <c r="F44" s="53"/>
      <c r="G44" s="53"/>
      <c r="H44" s="54"/>
      <c r="I44" s="25">
        <v>20.6</v>
      </c>
      <c r="J44" s="10">
        <f>I44</f>
        <v>20.6</v>
      </c>
      <c r="K44" s="14"/>
      <c r="L44" s="14"/>
      <c r="M44" s="14"/>
      <c r="N44" s="14"/>
      <c r="O44" s="14"/>
      <c r="P44" s="11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6"/>
      <c r="AB44" s="14"/>
      <c r="AC44" s="15" t="s">
        <v>47</v>
      </c>
    </row>
    <row r="45" spans="1:29" x14ac:dyDescent="0.3">
      <c r="A45" s="3"/>
      <c r="B45" s="3"/>
      <c r="C45" s="14"/>
      <c r="D45" s="14"/>
      <c r="E45" s="14"/>
      <c r="F45" s="14"/>
      <c r="G45" s="14">
        <v>1</v>
      </c>
      <c r="H45" s="14" t="s">
        <v>55</v>
      </c>
      <c r="I45" s="16"/>
      <c r="J45" s="14"/>
      <c r="K45" s="14"/>
      <c r="L45" s="14"/>
      <c r="M45" s="14"/>
      <c r="N45" s="14"/>
      <c r="O45" s="14"/>
      <c r="P45" s="11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6"/>
      <c r="AB45" s="14"/>
      <c r="AC45" s="15" t="s">
        <v>47</v>
      </c>
    </row>
    <row r="46" spans="1:29" ht="15.6" x14ac:dyDescent="0.3">
      <c r="A46" s="19">
        <v>4</v>
      </c>
      <c r="B46" s="20" t="s">
        <v>22</v>
      </c>
      <c r="C46" s="21">
        <v>1</v>
      </c>
      <c r="D46" s="21">
        <v>1</v>
      </c>
      <c r="E46" s="21">
        <v>0</v>
      </c>
      <c r="F46" s="21">
        <v>0</v>
      </c>
      <c r="G46" s="20">
        <v>0</v>
      </c>
      <c r="H46" s="20"/>
      <c r="I46" s="23">
        <v>21.5</v>
      </c>
      <c r="J46" s="10">
        <f>(1-G47)*I46</f>
        <v>21.5</v>
      </c>
      <c r="K46" s="10">
        <f>(1-G46)*J46+0.5</f>
        <v>22</v>
      </c>
      <c r="L46" s="10">
        <v>1</v>
      </c>
      <c r="M46" s="10">
        <v>2</v>
      </c>
      <c r="N46" s="10">
        <v>3</v>
      </c>
      <c r="O46" s="10">
        <v>4</v>
      </c>
      <c r="P46" s="11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2"/>
      <c r="AB46" s="20"/>
      <c r="AC46" s="15" t="s">
        <v>49</v>
      </c>
    </row>
    <row r="47" spans="1:29" x14ac:dyDescent="0.3">
      <c r="A47" s="19">
        <v>5</v>
      </c>
      <c r="B47" s="20" t="s">
        <v>23</v>
      </c>
      <c r="C47" s="21">
        <v>0</v>
      </c>
      <c r="D47" s="21">
        <v>1</v>
      </c>
      <c r="E47" s="21">
        <v>0</v>
      </c>
      <c r="F47" s="21">
        <v>0</v>
      </c>
      <c r="G47" s="20">
        <v>0</v>
      </c>
      <c r="H47" s="20"/>
      <c r="I47" s="12">
        <f t="shared" si="24"/>
        <v>22</v>
      </c>
      <c r="J47" s="10">
        <f>(1-G49)*I47</f>
        <v>22</v>
      </c>
      <c r="K47" s="10">
        <f>(1-G47)*J47+0.5</f>
        <v>22.5</v>
      </c>
      <c r="L47" s="10">
        <v>2</v>
      </c>
      <c r="M47" s="10">
        <v>3</v>
      </c>
      <c r="N47" s="10">
        <v>4</v>
      </c>
      <c r="O47" s="10">
        <v>5</v>
      </c>
      <c r="P47" s="11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2"/>
      <c r="AB47" s="20"/>
      <c r="AC47" s="15" t="s">
        <v>49</v>
      </c>
    </row>
    <row r="48" spans="1:29" x14ac:dyDescent="0.3">
      <c r="A48" s="3"/>
      <c r="B48" s="3"/>
      <c r="C48" s="14"/>
      <c r="D48" s="14"/>
      <c r="E48" s="14"/>
      <c r="F48" s="14"/>
      <c r="G48" s="14">
        <v>1</v>
      </c>
      <c r="H48" s="14" t="s">
        <v>55</v>
      </c>
      <c r="I48" s="16"/>
      <c r="J48" s="14"/>
      <c r="K48" s="14"/>
      <c r="L48" s="14"/>
      <c r="M48" s="14"/>
      <c r="N48" s="14"/>
      <c r="O48" s="14"/>
      <c r="P48" s="11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6"/>
      <c r="AB48" s="14"/>
      <c r="AC48" s="15" t="s">
        <v>47</v>
      </c>
    </row>
    <row r="49" spans="1:29" ht="15.6" x14ac:dyDescent="0.3">
      <c r="A49" s="19">
        <v>6</v>
      </c>
      <c r="B49" s="20" t="s">
        <v>24</v>
      </c>
      <c r="C49" s="21">
        <v>0</v>
      </c>
      <c r="D49" s="21">
        <v>1</v>
      </c>
      <c r="E49" s="21">
        <v>0</v>
      </c>
      <c r="F49" s="21">
        <v>1</v>
      </c>
      <c r="G49" s="20">
        <v>0</v>
      </c>
      <c r="H49" s="20"/>
      <c r="I49" s="23">
        <v>23</v>
      </c>
      <c r="J49" s="10">
        <f>(1-G58)*I49</f>
        <v>23</v>
      </c>
      <c r="K49" s="10">
        <f t="shared" ref="K49:K50" si="28">(1-G49)*J49+0.5</f>
        <v>23.5</v>
      </c>
      <c r="L49" s="10">
        <v>3</v>
      </c>
      <c r="M49" s="10">
        <v>4</v>
      </c>
      <c r="N49" s="10">
        <v>5</v>
      </c>
      <c r="O49" s="10">
        <v>6</v>
      </c>
      <c r="P49" s="11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2"/>
      <c r="AB49" s="20"/>
      <c r="AC49" s="15" t="s">
        <v>49</v>
      </c>
    </row>
    <row r="50" spans="1:29" x14ac:dyDescent="0.3">
      <c r="A50" s="19">
        <v>7</v>
      </c>
      <c r="B50" s="20" t="s">
        <v>25</v>
      </c>
      <c r="C50" s="21">
        <v>0</v>
      </c>
      <c r="D50" s="21">
        <v>1</v>
      </c>
      <c r="E50" s="21">
        <v>0</v>
      </c>
      <c r="F50" s="21">
        <v>0</v>
      </c>
      <c r="G50" s="20">
        <v>0</v>
      </c>
      <c r="H50" s="20"/>
      <c r="I50" s="12">
        <f t="shared" si="24"/>
        <v>23.5</v>
      </c>
      <c r="J50" s="10">
        <f>(1-G59)*I50</f>
        <v>23.5</v>
      </c>
      <c r="K50" s="10">
        <f t="shared" si="28"/>
        <v>24</v>
      </c>
      <c r="L50" s="10">
        <v>4</v>
      </c>
      <c r="M50" s="10">
        <v>5</v>
      </c>
      <c r="N50" s="10">
        <v>6</v>
      </c>
      <c r="O50" s="10">
        <v>7</v>
      </c>
      <c r="P50" s="11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2"/>
      <c r="AB50" s="20"/>
      <c r="AC50" s="15" t="s">
        <v>49</v>
      </c>
    </row>
    <row r="51" spans="1:29" x14ac:dyDescent="0.3">
      <c r="A51" s="55" t="s">
        <v>68</v>
      </c>
      <c r="B51" s="55"/>
      <c r="C51" s="55"/>
      <c r="D51" s="55"/>
      <c r="E51" s="55"/>
      <c r="F51" s="55"/>
      <c r="G51" s="56"/>
      <c r="H51" s="14"/>
      <c r="I51" s="16">
        <f t="shared" si="24"/>
        <v>24</v>
      </c>
      <c r="J51" s="14"/>
      <c r="K51" s="14"/>
      <c r="L51" s="14"/>
      <c r="M51" s="14"/>
      <c r="N51" s="14"/>
      <c r="O51" s="14"/>
      <c r="P51" s="11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6"/>
      <c r="AB51" s="14"/>
      <c r="AC51" s="3"/>
    </row>
    <row r="52" spans="1:29" x14ac:dyDescent="0.3">
      <c r="A52" s="57"/>
      <c r="B52" s="57"/>
      <c r="C52" s="57"/>
      <c r="D52" s="57"/>
      <c r="E52" s="57"/>
      <c r="F52" s="57"/>
      <c r="G52" s="58"/>
      <c r="H52" s="14"/>
      <c r="I52" s="16">
        <v>31.5</v>
      </c>
      <c r="J52" s="14"/>
      <c r="K52" s="14"/>
      <c r="L52" s="14"/>
      <c r="M52" s="14"/>
      <c r="N52" s="14"/>
      <c r="O52" s="14"/>
      <c r="P52" s="11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6"/>
      <c r="AB52" s="14"/>
      <c r="AC52" s="3"/>
    </row>
    <row r="53" spans="1:29" x14ac:dyDescent="0.3">
      <c r="A53" s="35">
        <v>4</v>
      </c>
      <c r="B53" s="36" t="s">
        <v>22</v>
      </c>
      <c r="C53" s="37">
        <v>0</v>
      </c>
      <c r="D53" s="37">
        <v>0</v>
      </c>
      <c r="E53" s="37">
        <v>0</v>
      </c>
      <c r="F53" s="37">
        <v>0</v>
      </c>
      <c r="G53" s="36">
        <v>0</v>
      </c>
      <c r="H53" s="36"/>
      <c r="I53" s="34">
        <v>32</v>
      </c>
      <c r="J53" s="10">
        <f t="shared" ref="J53:J54" si="29">(1-G53)*I53</f>
        <v>32</v>
      </c>
      <c r="K53" s="10">
        <f>(1-G53)*J53+0.5+0.001</f>
        <v>32.500999999999998</v>
      </c>
      <c r="L53" s="10">
        <v>4</v>
      </c>
      <c r="M53" s="10">
        <v>5</v>
      </c>
      <c r="N53" s="10">
        <v>6</v>
      </c>
      <c r="O53" s="10">
        <v>7</v>
      </c>
      <c r="P53" s="11"/>
      <c r="Q53" s="10">
        <f t="shared" si="26"/>
        <v>33.500999999999998</v>
      </c>
      <c r="R53" s="10">
        <f t="shared" si="27"/>
        <v>34.000999999999998</v>
      </c>
      <c r="S53" s="10">
        <v>5</v>
      </c>
      <c r="T53" s="10">
        <v>6</v>
      </c>
      <c r="U53" s="10">
        <v>7</v>
      </c>
      <c r="V53" s="10">
        <v>0</v>
      </c>
      <c r="W53" s="10" t="s">
        <v>43</v>
      </c>
      <c r="X53" s="10">
        <v>5</v>
      </c>
      <c r="Y53" s="10">
        <f t="shared" si="22"/>
        <v>34.000999999999998</v>
      </c>
      <c r="Z53" s="10">
        <v>1</v>
      </c>
      <c r="AA53" s="25">
        <f t="shared" si="23"/>
        <v>35.000999999999998</v>
      </c>
      <c r="AB53" s="10" t="s">
        <v>42</v>
      </c>
      <c r="AC53" s="15"/>
    </row>
    <row r="54" spans="1:29" x14ac:dyDescent="0.3">
      <c r="A54" s="35">
        <v>5</v>
      </c>
      <c r="B54" s="36" t="s">
        <v>23</v>
      </c>
      <c r="C54" s="37">
        <v>0</v>
      </c>
      <c r="D54" s="37">
        <v>0</v>
      </c>
      <c r="E54" s="37">
        <v>0</v>
      </c>
      <c r="F54" s="37">
        <v>0</v>
      </c>
      <c r="G54" s="36">
        <v>0</v>
      </c>
      <c r="H54" s="36"/>
      <c r="I54" s="12">
        <f t="shared" si="24"/>
        <v>32.5</v>
      </c>
      <c r="J54" s="10">
        <f t="shared" si="29"/>
        <v>32.5</v>
      </c>
      <c r="K54" s="10">
        <f>(1-G54)*J54+0.5+0.001</f>
        <v>33.000999999999998</v>
      </c>
      <c r="L54" s="10">
        <v>4</v>
      </c>
      <c r="M54" s="10">
        <v>5</v>
      </c>
      <c r="N54" s="10">
        <v>6</v>
      </c>
      <c r="O54" s="10">
        <v>7</v>
      </c>
      <c r="P54" s="11"/>
      <c r="Q54" s="10">
        <f t="shared" si="26"/>
        <v>34.000999999999998</v>
      </c>
      <c r="R54" s="10">
        <f t="shared" si="27"/>
        <v>34.500999999999998</v>
      </c>
      <c r="S54">
        <v>6</v>
      </c>
      <c r="T54">
        <v>7</v>
      </c>
      <c r="U54">
        <v>0</v>
      </c>
      <c r="V54">
        <v>1</v>
      </c>
      <c r="W54" s="10" t="s">
        <v>43</v>
      </c>
      <c r="X54">
        <v>6</v>
      </c>
      <c r="Y54" s="10">
        <f t="shared" si="22"/>
        <v>34.500999999999998</v>
      </c>
      <c r="Z54" s="10">
        <v>1</v>
      </c>
      <c r="AA54" s="25">
        <f t="shared" si="23"/>
        <v>35.500999999999998</v>
      </c>
      <c r="AB54" s="10" t="s">
        <v>42</v>
      </c>
    </row>
    <row r="55" spans="1:29" x14ac:dyDescent="0.3">
      <c r="A55" s="3"/>
      <c r="B55" s="3"/>
      <c r="C55" s="14"/>
      <c r="D55" s="14"/>
      <c r="E55" s="14"/>
      <c r="F55" s="14"/>
      <c r="G55" s="14">
        <v>1</v>
      </c>
      <c r="H55" s="14" t="s">
        <v>55</v>
      </c>
      <c r="I55" s="16"/>
      <c r="J55" s="14"/>
      <c r="K55" s="14"/>
      <c r="L55" s="14"/>
      <c r="M55" s="14"/>
      <c r="N55" s="14"/>
      <c r="O55" s="14"/>
      <c r="P55" s="11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6"/>
      <c r="AB55" s="14"/>
      <c r="AC55" s="15" t="s">
        <v>47</v>
      </c>
    </row>
    <row r="56" spans="1:29" x14ac:dyDescent="0.3">
      <c r="A56" s="35">
        <v>6</v>
      </c>
      <c r="B56" s="36" t="s">
        <v>24</v>
      </c>
      <c r="C56" s="37">
        <v>0</v>
      </c>
      <c r="D56" s="37">
        <v>0</v>
      </c>
      <c r="E56" s="37">
        <v>0</v>
      </c>
      <c r="F56" s="37">
        <v>0</v>
      </c>
      <c r="G56" s="36">
        <v>0</v>
      </c>
      <c r="H56" s="36"/>
      <c r="I56" s="34">
        <v>33.5</v>
      </c>
      <c r="J56" s="10">
        <f t="shared" ref="J56:J57" si="30">(1-G56)*I56</f>
        <v>33.5</v>
      </c>
      <c r="K56" s="10">
        <f>(1-G56)*J56+0.5+0.001</f>
        <v>34.000999999999998</v>
      </c>
      <c r="L56" s="10">
        <v>4</v>
      </c>
      <c r="M56" s="10">
        <v>5</v>
      </c>
      <c r="N56" s="10">
        <v>6</v>
      </c>
      <c r="O56" s="10">
        <v>7</v>
      </c>
      <c r="P56" s="11"/>
      <c r="Q56" s="10">
        <f t="shared" ref="Q56:Q58" si="31">(K56+1+4*F56+0.1*(E56))</f>
        <v>35.000999999999998</v>
      </c>
      <c r="R56" s="10">
        <f t="shared" si="27"/>
        <v>35.500999999999998</v>
      </c>
      <c r="S56" s="10">
        <v>7</v>
      </c>
      <c r="T56" s="10">
        <v>0</v>
      </c>
      <c r="U56" s="10">
        <v>1</v>
      </c>
      <c r="V56" s="10">
        <v>2</v>
      </c>
      <c r="W56" s="10" t="s">
        <v>43</v>
      </c>
      <c r="X56" s="10">
        <v>7</v>
      </c>
      <c r="Y56" s="10">
        <f t="shared" ref="Y56:Y58" si="32">R56</f>
        <v>35.500999999999998</v>
      </c>
      <c r="Z56" s="10">
        <v>1</v>
      </c>
      <c r="AA56" s="25">
        <f t="shared" ref="AA56:AA59" si="33">Z56*(Y56+1)</f>
        <v>36.500999999999998</v>
      </c>
      <c r="AB56" s="10" t="s">
        <v>42</v>
      </c>
      <c r="AC56" s="15"/>
    </row>
    <row r="57" spans="1:29" x14ac:dyDescent="0.3">
      <c r="A57" s="35">
        <v>7</v>
      </c>
      <c r="B57" s="36" t="s">
        <v>25</v>
      </c>
      <c r="C57" s="37">
        <v>0</v>
      </c>
      <c r="D57" s="37">
        <v>0</v>
      </c>
      <c r="E57" s="37">
        <v>0</v>
      </c>
      <c r="F57" s="37">
        <v>0</v>
      </c>
      <c r="G57" s="36">
        <v>0</v>
      </c>
      <c r="H57" s="36"/>
      <c r="I57" s="12">
        <f t="shared" ref="I57" si="34">I56+0.5</f>
        <v>34</v>
      </c>
      <c r="J57" s="10">
        <f t="shared" si="30"/>
        <v>34</v>
      </c>
      <c r="K57" s="10">
        <f>(1-G57)*J57+0.5+0.001</f>
        <v>34.500999999999998</v>
      </c>
      <c r="L57" s="10">
        <v>4</v>
      </c>
      <c r="M57" s="10">
        <v>5</v>
      </c>
      <c r="N57" s="10">
        <v>6</v>
      </c>
      <c r="O57" s="10">
        <v>7</v>
      </c>
      <c r="P57" s="11"/>
      <c r="Q57" s="10">
        <f t="shared" si="31"/>
        <v>35.500999999999998</v>
      </c>
      <c r="R57" s="10">
        <f t="shared" si="27"/>
        <v>36.000999999999998</v>
      </c>
      <c r="S57" s="15">
        <v>0</v>
      </c>
      <c r="T57" s="15">
        <v>1</v>
      </c>
      <c r="U57" s="15">
        <v>2</v>
      </c>
      <c r="V57" s="15">
        <v>3</v>
      </c>
      <c r="W57" s="10" t="s">
        <v>43</v>
      </c>
      <c r="X57" s="15">
        <v>0</v>
      </c>
      <c r="Y57" s="10">
        <f t="shared" si="32"/>
        <v>36.000999999999998</v>
      </c>
      <c r="Z57" s="10">
        <v>1</v>
      </c>
      <c r="AA57" s="12">
        <f t="shared" si="33"/>
        <v>37.000999999999998</v>
      </c>
      <c r="AB57" s="10" t="s">
        <v>42</v>
      </c>
      <c r="AC57" s="15"/>
    </row>
    <row r="58" spans="1:29" x14ac:dyDescent="0.3">
      <c r="A58" s="40">
        <v>0</v>
      </c>
      <c r="B58" s="41" t="s">
        <v>26</v>
      </c>
      <c r="C58" s="41">
        <v>1</v>
      </c>
      <c r="D58" s="41">
        <v>0</v>
      </c>
      <c r="E58" s="41">
        <v>0</v>
      </c>
      <c r="F58" s="41">
        <v>1</v>
      </c>
      <c r="G58" s="42">
        <v>0</v>
      </c>
      <c r="H58" s="15"/>
      <c r="I58" s="38">
        <v>35.000999999999998</v>
      </c>
      <c r="J58" s="10">
        <f>I58</f>
        <v>35.000999999999998</v>
      </c>
      <c r="K58" s="10">
        <f>(1-G58)*J58+0.5</f>
        <v>35.500999999999998</v>
      </c>
      <c r="L58" s="10">
        <v>5</v>
      </c>
      <c r="M58" s="10">
        <v>6</v>
      </c>
      <c r="N58" s="10">
        <v>7</v>
      </c>
      <c r="O58" s="10">
        <v>0</v>
      </c>
      <c r="P58" s="11"/>
      <c r="Q58" s="42">
        <f t="shared" si="31"/>
        <v>40.500999999999998</v>
      </c>
      <c r="R58" s="42">
        <f t="shared" si="27"/>
        <v>41.000999999999998</v>
      </c>
      <c r="S58" s="43">
        <v>3</v>
      </c>
      <c r="T58" s="43">
        <v>4</v>
      </c>
      <c r="U58" s="43">
        <v>5</v>
      </c>
      <c r="V58" s="43">
        <v>7</v>
      </c>
      <c r="W58" s="43"/>
      <c r="X58" s="43"/>
      <c r="Y58" s="42">
        <f t="shared" si="32"/>
        <v>41.000999999999998</v>
      </c>
      <c r="Z58" s="43">
        <v>1</v>
      </c>
      <c r="AA58" s="44">
        <f t="shared" si="33"/>
        <v>42.000999999999998</v>
      </c>
      <c r="AB58" s="27" t="s">
        <v>69</v>
      </c>
      <c r="AC58" s="15"/>
    </row>
    <row r="59" spans="1:29" x14ac:dyDescent="0.3">
      <c r="A59" s="13">
        <v>1</v>
      </c>
      <c r="B59" s="10" t="s">
        <v>27</v>
      </c>
      <c r="C59" s="9">
        <v>0</v>
      </c>
      <c r="D59" s="9">
        <v>0</v>
      </c>
      <c r="E59" s="9">
        <v>0</v>
      </c>
      <c r="F59" s="9">
        <v>0</v>
      </c>
      <c r="G59" s="10">
        <v>0</v>
      </c>
      <c r="H59" s="15"/>
      <c r="I59" s="38">
        <f>I58+0.5</f>
        <v>35.500999999999998</v>
      </c>
      <c r="J59" s="10">
        <f t="shared" ref="J59:J66" si="35">I59</f>
        <v>35.500999999999998</v>
      </c>
      <c r="K59" s="10">
        <f>(1-G59)*J59+0.5</f>
        <v>36.000999999999998</v>
      </c>
      <c r="L59" s="15">
        <v>6</v>
      </c>
      <c r="M59" s="15">
        <v>7</v>
      </c>
      <c r="N59" s="15">
        <v>0</v>
      </c>
      <c r="O59" s="15">
        <v>1</v>
      </c>
      <c r="P59" s="11"/>
      <c r="Q59" s="10">
        <f t="shared" ref="Q59" si="36">(K59+1+4*F59+0.1*(E59))</f>
        <v>37.000999999999998</v>
      </c>
      <c r="R59" s="10">
        <f t="shared" si="27"/>
        <v>37.500999999999998</v>
      </c>
      <c r="S59" s="15">
        <v>0</v>
      </c>
      <c r="T59" s="45">
        <v>1</v>
      </c>
      <c r="U59" s="15">
        <v>2</v>
      </c>
      <c r="V59" s="15">
        <v>3</v>
      </c>
      <c r="W59" s="15" t="s">
        <v>50</v>
      </c>
      <c r="X59" s="15">
        <v>0</v>
      </c>
      <c r="Y59" s="10">
        <f t="shared" ref="Y59" si="37">R59</f>
        <v>37.500999999999998</v>
      </c>
      <c r="Z59" s="15">
        <v>1</v>
      </c>
      <c r="AA59" s="12">
        <f t="shared" si="33"/>
        <v>38.500999999999998</v>
      </c>
      <c r="AB59" s="15" t="s">
        <v>73</v>
      </c>
      <c r="AC59" s="15"/>
    </row>
    <row r="60" spans="1:29" x14ac:dyDescent="0.3">
      <c r="A60" s="3"/>
      <c r="B60" s="3"/>
      <c r="C60" s="14"/>
      <c r="D60" s="14"/>
      <c r="E60" s="14"/>
      <c r="F60" s="14"/>
      <c r="G60" s="14">
        <v>1</v>
      </c>
      <c r="H60" s="14" t="s">
        <v>55</v>
      </c>
      <c r="I60" s="16"/>
      <c r="J60" s="14"/>
      <c r="K60" s="14"/>
      <c r="L60" s="14"/>
      <c r="M60" s="14"/>
      <c r="N60" s="14"/>
      <c r="O60" s="14"/>
      <c r="P60" s="11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6"/>
      <c r="AB60" s="14"/>
      <c r="AC60" s="15" t="s">
        <v>47</v>
      </c>
    </row>
    <row r="61" spans="1:29" x14ac:dyDescent="0.3">
      <c r="A61" s="13">
        <v>2</v>
      </c>
      <c r="B61" s="10" t="s">
        <v>28</v>
      </c>
      <c r="C61" s="9">
        <v>0</v>
      </c>
      <c r="D61" s="9">
        <v>0</v>
      </c>
      <c r="E61" s="9">
        <v>0</v>
      </c>
      <c r="F61" s="9">
        <v>0</v>
      </c>
      <c r="G61" s="10">
        <v>0</v>
      </c>
      <c r="H61" s="15"/>
      <c r="I61" s="39">
        <f>I59+1</f>
        <v>36.500999999999998</v>
      </c>
      <c r="J61" s="10">
        <f t="shared" si="35"/>
        <v>36.500999999999998</v>
      </c>
      <c r="K61" s="10">
        <f>(1-G61)*J61+0.5</f>
        <v>37.000999999999998</v>
      </c>
      <c r="L61" s="15">
        <v>7</v>
      </c>
      <c r="M61" s="15">
        <v>0</v>
      </c>
      <c r="N61" s="15">
        <v>1</v>
      </c>
      <c r="O61" s="15">
        <v>2</v>
      </c>
      <c r="P61" s="11"/>
      <c r="Q61" s="10">
        <f t="shared" ref="Q61" si="38">(K61+1+4*F61+0.1*(E61))</f>
        <v>38.000999999999998</v>
      </c>
      <c r="R61" s="10">
        <f t="shared" si="27"/>
        <v>38.500999999999998</v>
      </c>
      <c r="S61" s="15">
        <v>0</v>
      </c>
      <c r="T61" s="45">
        <v>1</v>
      </c>
      <c r="U61" s="45">
        <v>2</v>
      </c>
      <c r="V61" s="15">
        <v>3</v>
      </c>
      <c r="W61" s="15" t="s">
        <v>43</v>
      </c>
      <c r="X61" s="15">
        <v>0</v>
      </c>
      <c r="Y61" s="10">
        <f t="shared" ref="Y61" si="39">R61</f>
        <v>38.500999999999998</v>
      </c>
      <c r="Z61" s="15">
        <v>1</v>
      </c>
      <c r="AA61" s="12">
        <f t="shared" ref="AA61" si="40">Z61*(Y61+1)</f>
        <v>39.500999999999998</v>
      </c>
      <c r="AB61" s="15" t="s">
        <v>74</v>
      </c>
      <c r="AC61" s="15"/>
    </row>
    <row r="62" spans="1:29" x14ac:dyDescent="0.3">
      <c r="A62" s="18"/>
      <c r="B62" s="14"/>
      <c r="C62" s="46"/>
      <c r="D62" s="46"/>
      <c r="E62" s="46"/>
      <c r="F62" s="46"/>
      <c r="G62" s="14"/>
      <c r="H62" s="14" t="s">
        <v>55</v>
      </c>
      <c r="I62" s="47">
        <f t="shared" ref="I62:I65" si="41">I61+0.5</f>
        <v>37.000999999999998</v>
      </c>
      <c r="J62" s="14">
        <f t="shared" si="35"/>
        <v>37.000999999999998</v>
      </c>
      <c r="K62" s="3"/>
      <c r="L62" s="3">
        <v>0</v>
      </c>
      <c r="M62" s="3">
        <v>1</v>
      </c>
      <c r="N62" s="3">
        <v>2</v>
      </c>
      <c r="O62" s="3"/>
      <c r="P62" s="11"/>
      <c r="Q62" s="3"/>
      <c r="R62" s="3"/>
      <c r="S62" s="3"/>
      <c r="T62" s="3"/>
      <c r="U62" s="3"/>
      <c r="V62" s="3"/>
      <c r="W62" s="3"/>
      <c r="X62" s="3"/>
      <c r="Y62" s="3"/>
      <c r="Z62" s="3"/>
      <c r="AA62" s="47"/>
      <c r="AB62" s="3"/>
      <c r="AC62" s="3"/>
    </row>
    <row r="63" spans="1:29" x14ac:dyDescent="0.3">
      <c r="A63" s="18"/>
      <c r="B63" s="14"/>
      <c r="C63" s="46"/>
      <c r="D63" s="46"/>
      <c r="E63" s="46"/>
      <c r="F63" s="46"/>
      <c r="G63" s="14"/>
      <c r="H63" s="14" t="s">
        <v>55</v>
      </c>
      <c r="I63" s="47">
        <f t="shared" si="41"/>
        <v>37.500999999999998</v>
      </c>
      <c r="J63" s="14">
        <f t="shared" si="35"/>
        <v>37.500999999999998</v>
      </c>
      <c r="K63" s="3"/>
      <c r="L63" s="3"/>
      <c r="M63" s="3"/>
      <c r="N63" s="3"/>
      <c r="O63" s="3"/>
      <c r="P63" s="11"/>
      <c r="Q63" s="3"/>
      <c r="R63" s="3"/>
      <c r="S63" s="3"/>
      <c r="T63" s="3"/>
      <c r="U63" s="3"/>
      <c r="V63" s="3"/>
      <c r="W63" s="3"/>
      <c r="X63" s="3"/>
      <c r="Y63" s="3"/>
      <c r="Z63" s="3"/>
      <c r="AA63" s="47"/>
      <c r="AB63" s="3"/>
      <c r="AC63" s="3"/>
    </row>
    <row r="64" spans="1:29" x14ac:dyDescent="0.3">
      <c r="A64" s="18"/>
      <c r="B64" s="14"/>
      <c r="C64" s="46"/>
      <c r="D64" s="46"/>
      <c r="E64" s="46"/>
      <c r="F64" s="46"/>
      <c r="G64" s="14"/>
      <c r="H64" s="14" t="s">
        <v>55</v>
      </c>
      <c r="I64" s="47">
        <f t="shared" si="41"/>
        <v>38.000999999999998</v>
      </c>
      <c r="J64" s="14">
        <f t="shared" si="35"/>
        <v>38.000999999999998</v>
      </c>
      <c r="K64" s="3"/>
      <c r="L64" s="3"/>
      <c r="M64" s="3"/>
      <c r="N64" s="3"/>
      <c r="O64" s="3"/>
      <c r="P64" s="11"/>
      <c r="Q64" s="3"/>
      <c r="R64" s="3"/>
      <c r="S64" s="3"/>
      <c r="T64" s="3"/>
      <c r="U64" s="3"/>
      <c r="V64" s="3"/>
      <c r="W64" s="3"/>
      <c r="X64" s="3"/>
      <c r="Y64" s="3"/>
      <c r="Z64" s="3"/>
      <c r="AA64" s="47"/>
      <c r="AB64" s="3"/>
      <c r="AC64" s="3"/>
    </row>
    <row r="65" spans="1:29" x14ac:dyDescent="0.3">
      <c r="A65" s="13">
        <v>0</v>
      </c>
      <c r="B65" s="10" t="s">
        <v>26</v>
      </c>
      <c r="C65" s="9">
        <v>0</v>
      </c>
      <c r="D65" s="9">
        <v>0</v>
      </c>
      <c r="E65" s="9">
        <v>0</v>
      </c>
      <c r="F65" s="9">
        <v>0</v>
      </c>
      <c r="G65" s="10">
        <v>0</v>
      </c>
      <c r="H65" s="15" t="s">
        <v>70</v>
      </c>
      <c r="I65" s="39">
        <f t="shared" si="41"/>
        <v>38.500999999999998</v>
      </c>
      <c r="J65" s="10">
        <f t="shared" si="35"/>
        <v>38.500999999999998</v>
      </c>
      <c r="K65" s="10">
        <f>(1-G65)*J65+0.5</f>
        <v>39.000999999999998</v>
      </c>
      <c r="L65" s="15">
        <v>0</v>
      </c>
      <c r="M65" s="15">
        <v>1</v>
      </c>
      <c r="N65" s="15">
        <v>2</v>
      </c>
      <c r="O65" s="15"/>
      <c r="P65" s="11"/>
      <c r="Q65" s="10">
        <f t="shared" ref="Q65" si="42">(K65+1+4*F65+0.1*(E65))</f>
        <v>40.000999999999998</v>
      </c>
      <c r="R65" s="10">
        <f t="shared" ref="R65" si="43">Q65+0.5</f>
        <v>40.500999999999998</v>
      </c>
      <c r="S65" s="15">
        <v>3</v>
      </c>
      <c r="T65" s="15">
        <v>4</v>
      </c>
      <c r="U65" s="15">
        <v>5</v>
      </c>
      <c r="V65" s="15">
        <v>6</v>
      </c>
      <c r="W65" s="15" t="s">
        <v>43</v>
      </c>
      <c r="X65" s="15">
        <v>3</v>
      </c>
      <c r="Y65" s="10">
        <f t="shared" ref="Y65" si="44">R65</f>
        <v>40.500999999999998</v>
      </c>
      <c r="Z65" s="15">
        <v>1</v>
      </c>
      <c r="AA65" s="12">
        <f t="shared" ref="AA65" si="45">Z65*(Y65+1)</f>
        <v>41.500999999999998</v>
      </c>
      <c r="AB65" s="27" t="s">
        <v>75</v>
      </c>
      <c r="AC65" s="15" t="s">
        <v>71</v>
      </c>
    </row>
    <row r="66" spans="1:29" x14ac:dyDescent="0.3">
      <c r="A66" s="13"/>
      <c r="B66" s="10"/>
      <c r="C66" s="9"/>
      <c r="D66" s="9"/>
      <c r="E66" s="9"/>
      <c r="F66" s="9"/>
      <c r="G66" s="10"/>
      <c r="H66" s="15"/>
      <c r="I66" s="39">
        <v>39.500999999999998</v>
      </c>
      <c r="J66" s="10">
        <f t="shared" si="35"/>
        <v>39.500999999999998</v>
      </c>
      <c r="K66" s="10"/>
      <c r="L66" s="15"/>
      <c r="M66" s="15"/>
      <c r="N66" s="15"/>
      <c r="O66" s="15"/>
      <c r="P66" s="11"/>
      <c r="Q66" s="10"/>
      <c r="R66" s="10"/>
      <c r="S66" s="15">
        <v>3</v>
      </c>
      <c r="T66" s="15">
        <v>4</v>
      </c>
      <c r="U66" s="15">
        <v>5</v>
      </c>
      <c r="V66" s="15">
        <v>6</v>
      </c>
      <c r="W66" s="15"/>
      <c r="X66" s="15"/>
      <c r="Y66" s="10"/>
      <c r="Z66" s="15"/>
      <c r="AA66" s="12"/>
      <c r="AB66" s="10"/>
      <c r="AC66" s="15"/>
    </row>
  </sheetData>
  <mergeCells count="5">
    <mergeCell ref="L1:O1"/>
    <mergeCell ref="S1:V1"/>
    <mergeCell ref="A34:O34"/>
    <mergeCell ref="A44:H44"/>
    <mergeCell ref="A51:G5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2024-12-18T20:59:21Z</dcterms:modified>
</cp:coreProperties>
</file>