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wa\Desktop\SCARA Robot\My Design\"/>
    </mc:Choice>
  </mc:AlternateContent>
  <xr:revisionPtr revIDLastSave="0" documentId="13_ncr:1_{E294EB67-2D5C-4236-8F46-8239A14D34D9}" xr6:coauthVersionLast="47" xr6:coauthVersionMax="47" xr10:uidLastSave="{00000000-0000-0000-0000-000000000000}"/>
  <bookViews>
    <workbookView xWindow="-10780" yWindow="2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G34" i="1"/>
  <c r="G35" i="1"/>
  <c r="B41" i="1"/>
  <c r="D41" i="1" s="1"/>
  <c r="B42" i="1"/>
  <c r="D42" i="1" s="1"/>
  <c r="B43" i="1"/>
  <c r="D43" i="1" s="1"/>
  <c r="G36" i="1"/>
  <c r="H39" i="1"/>
  <c r="D35" i="1"/>
  <c r="C34" i="1"/>
  <c r="D36" i="1"/>
  <c r="D34" i="1"/>
  <c r="C36" i="1"/>
  <c r="B34" i="1"/>
  <c r="C35" i="1"/>
  <c r="B35" i="1"/>
  <c r="C43" i="1" l="1"/>
  <c r="C42" i="1"/>
  <c r="C41" i="1"/>
</calcChain>
</file>

<file path=xl/sharedStrings.xml><?xml version="1.0" encoding="utf-8"?>
<sst xmlns="http://schemas.openxmlformats.org/spreadsheetml/2006/main" count="85" uniqueCount="45">
  <si>
    <t>Part Name</t>
  </si>
  <si>
    <t>Quantity</t>
  </si>
  <si>
    <t>Extra Info</t>
  </si>
  <si>
    <t>Arm 1</t>
  </si>
  <si>
    <t>Arm 1 Cover</t>
  </si>
  <si>
    <t>Length(mm)</t>
  </si>
  <si>
    <t>Width(mm)</t>
  </si>
  <si>
    <t>Height(mm)</t>
  </si>
  <si>
    <t>Base</t>
  </si>
  <si>
    <t>Base Cover</t>
  </si>
  <si>
    <t>Arm 2</t>
  </si>
  <si>
    <t>Arm 2 cover</t>
  </si>
  <si>
    <t>GT2 Pulley -110 teeth- J1</t>
  </si>
  <si>
    <t>GT2 Pulley -92 teeth- J2</t>
  </si>
  <si>
    <t>GT2 Pulley -90 teeth- J3</t>
  </si>
  <si>
    <t>Smooth rod clamp</t>
  </si>
  <si>
    <t>Z-axis top plate</t>
  </si>
  <si>
    <t>Z-axis Mount Platform</t>
  </si>
  <si>
    <t>Z-axis Bottom Plate</t>
  </si>
  <si>
    <t>Top cover</t>
  </si>
  <si>
    <t>J3 Coupler</t>
  </si>
  <si>
    <t>J2 Coupler</t>
  </si>
  <si>
    <t>J1 Coupler</t>
  </si>
  <si>
    <t>Will carrry heavy load so should be strong but lightweight</t>
  </si>
  <si>
    <t>This is the base of porject so should be dense</t>
  </si>
  <si>
    <t>Should withstand friction and force</t>
  </si>
  <si>
    <t>Arduino Mega Case</t>
  </si>
  <si>
    <t>Arduino Mega Case p2</t>
  </si>
  <si>
    <t>Laser Module Holder</t>
  </si>
  <si>
    <t>Arm 1 motor pulley - 63 Teeth - D40mm</t>
  </si>
  <si>
    <t>Arm 1 Pulley Middle - 44 Teeth - 99 Teeth - D31mm - D66mm</t>
  </si>
  <si>
    <t>Arm 2 Motor Pulley - 68 Teeth - D46mm</t>
  </si>
  <si>
    <t>Tensioner Pulley</t>
  </si>
  <si>
    <t>Base Pulley - 44 Teeth - 81 Teeth - D31mm - D52mm</t>
  </si>
  <si>
    <t>Colour</t>
  </si>
  <si>
    <t>Black</t>
  </si>
  <si>
    <t>First Joint</t>
  </si>
  <si>
    <t>Reduction Ratio</t>
  </si>
  <si>
    <t>Second Joint</t>
  </si>
  <si>
    <t>Third Joint</t>
  </si>
  <si>
    <t>New</t>
  </si>
  <si>
    <t>Old</t>
  </si>
  <si>
    <t>Base Motor Pulley - 20 Teeth - D14.5mm</t>
  </si>
  <si>
    <t>using teeth</t>
  </si>
  <si>
    <t>using 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</si>
</sst>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B28" workbookViewId="0">
      <selection activeCell="D36" sqref="D36"/>
    </sheetView>
  </sheetViews>
  <sheetFormatPr defaultRowHeight="14.5" x14ac:dyDescent="0.35"/>
  <cols>
    <col min="1" max="1" width="52" bestFit="1" customWidth="1"/>
    <col min="2" max="2" width="14" bestFit="1" customWidth="1"/>
    <col min="3" max="3" width="10.90625" bestFit="1" customWidth="1"/>
    <col min="4" max="4" width="17.54296875" bestFit="1" customWidth="1"/>
    <col min="5" max="5" width="11.81640625" bestFit="1" customWidth="1"/>
    <col min="6" max="6" width="49.1796875" bestFit="1" customWidth="1"/>
    <col min="8" max="8" width="6.363281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H1" t="s">
        <v>34</v>
      </c>
    </row>
    <row r="2" spans="1:8" x14ac:dyDescent="0.35">
      <c r="A2" t="s">
        <v>26</v>
      </c>
      <c r="B2">
        <v>1</v>
      </c>
      <c r="C2">
        <v>120</v>
      </c>
      <c r="D2">
        <v>85</v>
      </c>
      <c r="E2">
        <v>45</v>
      </c>
      <c r="H2" t="s">
        <v>35</v>
      </c>
    </row>
    <row r="3" spans="1:8" x14ac:dyDescent="0.35">
      <c r="A3" t="s">
        <v>27</v>
      </c>
      <c r="B3">
        <v>1</v>
      </c>
      <c r="C3">
        <v>120</v>
      </c>
      <c r="D3">
        <v>80</v>
      </c>
      <c r="E3">
        <v>40</v>
      </c>
      <c r="H3" t="s">
        <v>35</v>
      </c>
    </row>
    <row r="4" spans="1:8" x14ac:dyDescent="0.35">
      <c r="A4" t="s">
        <v>3</v>
      </c>
      <c r="B4">
        <v>1</v>
      </c>
      <c r="C4">
        <v>205</v>
      </c>
      <c r="D4">
        <v>80</v>
      </c>
      <c r="E4">
        <v>45</v>
      </c>
      <c r="F4" t="s">
        <v>23</v>
      </c>
      <c r="H4" t="s">
        <v>35</v>
      </c>
    </row>
    <row r="5" spans="1:8" x14ac:dyDescent="0.35">
      <c r="A5" t="s">
        <v>4</v>
      </c>
      <c r="B5">
        <v>1</v>
      </c>
      <c r="C5">
        <v>205</v>
      </c>
      <c r="D5">
        <v>80</v>
      </c>
      <c r="E5">
        <v>5</v>
      </c>
      <c r="F5" t="s">
        <v>23</v>
      </c>
      <c r="H5" t="s">
        <v>35</v>
      </c>
    </row>
    <row r="6" spans="1:8" x14ac:dyDescent="0.35">
      <c r="A6" t="s">
        <v>8</v>
      </c>
      <c r="B6">
        <v>1</v>
      </c>
      <c r="C6">
        <v>215</v>
      </c>
      <c r="D6">
        <v>140</v>
      </c>
      <c r="E6">
        <v>45</v>
      </c>
      <c r="F6" t="s">
        <v>24</v>
      </c>
      <c r="H6" t="s">
        <v>35</v>
      </c>
    </row>
    <row r="7" spans="1:8" x14ac:dyDescent="0.35">
      <c r="A7" t="s">
        <v>9</v>
      </c>
      <c r="B7">
        <v>1</v>
      </c>
      <c r="C7">
        <v>120</v>
      </c>
      <c r="D7">
        <v>120</v>
      </c>
      <c r="E7">
        <v>25</v>
      </c>
      <c r="F7" t="s">
        <v>24</v>
      </c>
      <c r="H7" t="s">
        <v>35</v>
      </c>
    </row>
    <row r="8" spans="1:8" x14ac:dyDescent="0.35">
      <c r="A8" t="s">
        <v>10</v>
      </c>
      <c r="B8">
        <v>1</v>
      </c>
      <c r="C8">
        <v>225</v>
      </c>
      <c r="D8">
        <v>80</v>
      </c>
      <c r="E8">
        <v>35</v>
      </c>
      <c r="F8" t="s">
        <v>23</v>
      </c>
      <c r="H8" t="s">
        <v>35</v>
      </c>
    </row>
    <row r="9" spans="1:8" x14ac:dyDescent="0.35">
      <c r="A9" t="s">
        <v>11</v>
      </c>
      <c r="B9">
        <v>1</v>
      </c>
      <c r="C9">
        <v>225</v>
      </c>
      <c r="D9">
        <v>80</v>
      </c>
      <c r="E9">
        <v>10</v>
      </c>
      <c r="F9" t="s">
        <v>23</v>
      </c>
      <c r="H9" t="s">
        <v>35</v>
      </c>
    </row>
    <row r="10" spans="1:8" x14ac:dyDescent="0.35">
      <c r="A10" t="s">
        <v>29</v>
      </c>
      <c r="B10">
        <v>1</v>
      </c>
      <c r="C10">
        <v>40</v>
      </c>
      <c r="D10">
        <v>40</v>
      </c>
      <c r="E10">
        <v>15</v>
      </c>
      <c r="F10" t="s">
        <v>25</v>
      </c>
      <c r="H10" t="s">
        <v>35</v>
      </c>
    </row>
    <row r="11" spans="1:8" x14ac:dyDescent="0.35">
      <c r="A11" t="s">
        <v>30</v>
      </c>
      <c r="B11">
        <v>1</v>
      </c>
      <c r="C11">
        <v>66</v>
      </c>
      <c r="D11">
        <v>66</v>
      </c>
      <c r="E11">
        <v>20</v>
      </c>
      <c r="F11" t="s">
        <v>25</v>
      </c>
      <c r="H11" t="s">
        <v>35</v>
      </c>
    </row>
    <row r="12" spans="1:8" x14ac:dyDescent="0.35">
      <c r="A12" t="s">
        <v>31</v>
      </c>
      <c r="B12">
        <v>1</v>
      </c>
      <c r="C12">
        <v>46</v>
      </c>
      <c r="D12">
        <v>46</v>
      </c>
      <c r="E12">
        <v>15</v>
      </c>
      <c r="F12" t="s">
        <v>25</v>
      </c>
      <c r="H12" t="s">
        <v>35</v>
      </c>
    </row>
    <row r="13" spans="1:8" x14ac:dyDescent="0.35">
      <c r="A13" t="s">
        <v>42</v>
      </c>
      <c r="B13">
        <v>1</v>
      </c>
      <c r="C13">
        <v>14.5</v>
      </c>
      <c r="D13">
        <v>14.5</v>
      </c>
      <c r="E13">
        <v>15</v>
      </c>
      <c r="F13" t="s">
        <v>25</v>
      </c>
      <c r="H13" t="s">
        <v>35</v>
      </c>
    </row>
    <row r="14" spans="1:8" x14ac:dyDescent="0.35">
      <c r="A14" t="s">
        <v>33</v>
      </c>
      <c r="B14">
        <v>1</v>
      </c>
      <c r="C14">
        <v>52</v>
      </c>
      <c r="D14">
        <v>52</v>
      </c>
      <c r="E14">
        <v>20</v>
      </c>
      <c r="F14" t="s">
        <v>25</v>
      </c>
      <c r="H14" t="s">
        <v>35</v>
      </c>
    </row>
    <row r="15" spans="1:8" x14ac:dyDescent="0.35">
      <c r="A15" t="s">
        <v>32</v>
      </c>
      <c r="B15">
        <v>5</v>
      </c>
      <c r="C15">
        <v>15</v>
      </c>
      <c r="D15">
        <v>15</v>
      </c>
      <c r="E15">
        <v>15</v>
      </c>
      <c r="F15" t="s">
        <v>25</v>
      </c>
      <c r="H15" t="s">
        <v>35</v>
      </c>
    </row>
    <row r="16" spans="1:8" x14ac:dyDescent="0.35">
      <c r="A16" t="s">
        <v>12</v>
      </c>
      <c r="B16">
        <v>1</v>
      </c>
      <c r="C16">
        <v>72</v>
      </c>
      <c r="D16">
        <v>72</v>
      </c>
      <c r="E16">
        <v>25</v>
      </c>
      <c r="F16" t="s">
        <v>25</v>
      </c>
      <c r="H16" t="s">
        <v>35</v>
      </c>
    </row>
    <row r="17" spans="1:8" x14ac:dyDescent="0.35">
      <c r="A17" t="s">
        <v>13</v>
      </c>
      <c r="B17">
        <v>1</v>
      </c>
      <c r="C17">
        <v>60.5</v>
      </c>
      <c r="D17">
        <v>60.5</v>
      </c>
      <c r="E17">
        <v>20</v>
      </c>
      <c r="F17" t="s">
        <v>25</v>
      </c>
      <c r="H17" t="s">
        <v>35</v>
      </c>
    </row>
    <row r="18" spans="1:8" x14ac:dyDescent="0.35">
      <c r="A18" t="s">
        <v>14</v>
      </c>
      <c r="B18">
        <v>1</v>
      </c>
      <c r="C18">
        <v>59</v>
      </c>
      <c r="D18">
        <v>59</v>
      </c>
      <c r="E18">
        <v>25</v>
      </c>
      <c r="F18" t="s">
        <v>25</v>
      </c>
      <c r="H18" t="s">
        <v>35</v>
      </c>
    </row>
    <row r="19" spans="1:8" x14ac:dyDescent="0.35">
      <c r="A19" t="s">
        <v>15</v>
      </c>
      <c r="B19">
        <v>8</v>
      </c>
      <c r="C19">
        <v>40</v>
      </c>
      <c r="D19">
        <v>15</v>
      </c>
      <c r="E19">
        <v>30</v>
      </c>
      <c r="H19" t="s">
        <v>35</v>
      </c>
    </row>
    <row r="20" spans="1:8" x14ac:dyDescent="0.35">
      <c r="A20" t="s">
        <v>16</v>
      </c>
      <c r="B20">
        <v>1</v>
      </c>
      <c r="C20">
        <v>120</v>
      </c>
      <c r="D20">
        <v>120</v>
      </c>
      <c r="E20">
        <v>25</v>
      </c>
      <c r="H20" t="s">
        <v>35</v>
      </c>
    </row>
    <row r="21" spans="1:8" x14ac:dyDescent="0.35">
      <c r="A21" t="s">
        <v>17</v>
      </c>
      <c r="B21">
        <v>1</v>
      </c>
      <c r="C21">
        <v>125</v>
      </c>
      <c r="D21">
        <v>120</v>
      </c>
      <c r="E21">
        <v>45</v>
      </c>
      <c r="H21" t="s">
        <v>35</v>
      </c>
    </row>
    <row r="22" spans="1:8" x14ac:dyDescent="0.35">
      <c r="A22" t="s">
        <v>18</v>
      </c>
      <c r="B22">
        <v>1</v>
      </c>
      <c r="C22">
        <v>120</v>
      </c>
      <c r="D22">
        <v>120</v>
      </c>
      <c r="E22">
        <v>10</v>
      </c>
      <c r="H22" t="s">
        <v>35</v>
      </c>
    </row>
    <row r="23" spans="1:8" x14ac:dyDescent="0.35">
      <c r="A23" t="s">
        <v>19</v>
      </c>
      <c r="B23">
        <v>1</v>
      </c>
      <c r="C23">
        <v>120</v>
      </c>
      <c r="D23">
        <v>120</v>
      </c>
      <c r="E23">
        <v>25</v>
      </c>
      <c r="H23" t="s">
        <v>35</v>
      </c>
    </row>
    <row r="24" spans="1:8" x14ac:dyDescent="0.35">
      <c r="A24" t="s">
        <v>20</v>
      </c>
      <c r="B24">
        <v>1</v>
      </c>
      <c r="C24">
        <v>80</v>
      </c>
      <c r="D24">
        <v>80</v>
      </c>
      <c r="E24">
        <v>25</v>
      </c>
      <c r="H24" t="s">
        <v>35</v>
      </c>
    </row>
    <row r="25" spans="1:8" x14ac:dyDescent="0.35">
      <c r="A25" t="s">
        <v>21</v>
      </c>
      <c r="B25">
        <v>1</v>
      </c>
      <c r="C25">
        <v>80</v>
      </c>
      <c r="D25">
        <v>80</v>
      </c>
      <c r="E25">
        <v>25</v>
      </c>
      <c r="H25" t="s">
        <v>35</v>
      </c>
    </row>
    <row r="26" spans="1:8" x14ac:dyDescent="0.35">
      <c r="A26" t="s">
        <v>22</v>
      </c>
      <c r="B26">
        <v>1</v>
      </c>
      <c r="C26">
        <v>120</v>
      </c>
      <c r="D26">
        <v>120</v>
      </c>
      <c r="E26">
        <v>30</v>
      </c>
      <c r="H26" t="s">
        <v>35</v>
      </c>
    </row>
    <row r="27" spans="1:8" x14ac:dyDescent="0.35">
      <c r="A27" t="s">
        <v>28</v>
      </c>
      <c r="B27">
        <v>1</v>
      </c>
      <c r="C27">
        <v>80</v>
      </c>
      <c r="D27">
        <v>45</v>
      </c>
      <c r="E27">
        <v>115</v>
      </c>
      <c r="H27" t="s">
        <v>35</v>
      </c>
    </row>
    <row r="32" spans="1:8" x14ac:dyDescent="0.35">
      <c r="B32" t="s">
        <v>40</v>
      </c>
      <c r="F32" t="s">
        <v>41</v>
      </c>
    </row>
    <row r="33" spans="1:8" x14ac:dyDescent="0.35">
      <c r="A33" t="s">
        <v>43</v>
      </c>
      <c r="B33" t="s">
        <v>37</v>
      </c>
    </row>
    <row r="34" spans="1:8" x14ac:dyDescent="0.35">
      <c r="A34" t="s">
        <v>36</v>
      </c>
      <c r="B34">
        <f>(110/44)*(81/20)</f>
        <v>10.125</v>
      </c>
      <c r="C34">
        <f>ROUND(B34,3)</f>
        <v>10.125</v>
      </c>
      <c r="D34" s="1">
        <f>(3200/360)*B34</f>
        <v>90</v>
      </c>
      <c r="F34">
        <v>20</v>
      </c>
      <c r="G34">
        <f t="shared" ref="G34:G35" si="0">(3200/360)*F34</f>
        <v>177.77777777777777</v>
      </c>
    </row>
    <row r="35" spans="1:8" x14ac:dyDescent="0.35">
      <c r="A35" t="s">
        <v>38</v>
      </c>
      <c r="B35">
        <f>(92/44)*(99/63)</f>
        <v>3.2857142857142856</v>
      </c>
      <c r="C35">
        <f>ROUND(B35,3)</f>
        <v>3.286</v>
      </c>
      <c r="D35" s="1">
        <f>(3200/360)*B35</f>
        <v>29.206349206349206</v>
      </c>
      <c r="F35">
        <v>16</v>
      </c>
      <c r="G35">
        <f t="shared" si="0"/>
        <v>142.22222222222223</v>
      </c>
    </row>
    <row r="36" spans="1:8" x14ac:dyDescent="0.35">
      <c r="A36" t="s">
        <v>39</v>
      </c>
      <c r="B36">
        <f>90/68</f>
        <v>1.3235294117647058</v>
      </c>
      <c r="C36">
        <f>ROUND(B36,3)</f>
        <v>1.3240000000000001</v>
      </c>
      <c r="D36" s="1">
        <f t="shared" ref="D36:D39" si="1">(3200/360)*B36</f>
        <v>11.764705882352942</v>
      </c>
      <c r="F36">
        <v>4.5</v>
      </c>
      <c r="G36">
        <f>(3200/360)*F36</f>
        <v>40</v>
      </c>
    </row>
    <row r="39" spans="1:8" x14ac:dyDescent="0.35">
      <c r="H39">
        <f>(3200/360)*G39</f>
        <v>0</v>
      </c>
    </row>
    <row r="40" spans="1:8" x14ac:dyDescent="0.35">
      <c r="A40" t="s">
        <v>44</v>
      </c>
    </row>
    <row r="41" spans="1:8" x14ac:dyDescent="0.35">
      <c r="A41" t="s">
        <v>36</v>
      </c>
      <c r="B41">
        <f>(69.50435/27.74)*(48.74/12.2127)</f>
        <v>9.99952488087132</v>
      </c>
      <c r="C41">
        <f t="shared" ref="C41:C43" si="2">ROUND(B41,3)</f>
        <v>10</v>
      </c>
      <c r="D41" s="1">
        <f>(3200/360)*B41</f>
        <v>88.884665607745063</v>
      </c>
    </row>
    <row r="42" spans="1:8" x14ac:dyDescent="0.35">
      <c r="A42" t="s">
        <v>38</v>
      </c>
      <c r="B42">
        <f>(58.05461/27.74)*(62.74/36.74)</f>
        <v>3.5738442150241041</v>
      </c>
      <c r="C42">
        <f t="shared" si="2"/>
        <v>3.5739999999999998</v>
      </c>
      <c r="D42" s="1">
        <f>(3200/360)*B42</f>
        <v>31.767504133547593</v>
      </c>
    </row>
    <row r="43" spans="1:8" x14ac:dyDescent="0.35">
      <c r="A43" t="s">
        <v>39</v>
      </c>
      <c r="B43">
        <f>56.78132/42.74</f>
        <v>1.3285287786616753</v>
      </c>
      <c r="C43">
        <f t="shared" si="2"/>
        <v>1.329</v>
      </c>
      <c r="D43" s="1">
        <f>(3200/360)*B43</f>
        <v>11.809144699214892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Sallam</dc:creator>
  <cp:lastModifiedBy>Marwan Sallam</cp:lastModifiedBy>
  <dcterms:created xsi:type="dcterms:W3CDTF">2015-06-05T18:17:20Z</dcterms:created>
  <dcterms:modified xsi:type="dcterms:W3CDTF">2022-06-01T20:42:09Z</dcterms:modified>
</cp:coreProperties>
</file>