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ii\"/>
    </mc:Choice>
  </mc:AlternateContent>
  <bookViews>
    <workbookView xWindow="0" yWindow="0" windowWidth="17256" windowHeight="5772" activeTab="2"/>
  </bookViews>
  <sheets>
    <sheet name="WAMI ADMIN" sheetId="1" r:id="rId1"/>
    <sheet name="WAMI SALESMAN" sheetId="3" r:id="rId2"/>
    <sheet name="WAMI PRINCIPAL" sheetId="4" r:id="rId3"/>
    <sheet name="principaldata" sheetId="5" r:id="rId4"/>
    <sheet name="principalall" sheetId="6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H8" i="4"/>
  <c r="H10" i="4"/>
  <c r="L22" i="4" l="1"/>
  <c r="L20" i="4"/>
  <c r="L17" i="4"/>
  <c r="L16" i="4"/>
  <c r="L15" i="4"/>
  <c r="L14" i="4"/>
  <c r="L11" i="4"/>
  <c r="L10" i="4"/>
  <c r="L9" i="4"/>
  <c r="L8" i="4"/>
  <c r="L7" i="4"/>
  <c r="L6" i="4"/>
  <c r="L4" i="4"/>
  <c r="L22" i="3"/>
  <c r="L20" i="3"/>
  <c r="L17" i="3"/>
  <c r="L16" i="3"/>
  <c r="L15" i="3"/>
  <c r="L14" i="3"/>
  <c r="L11" i="3"/>
  <c r="L10" i="3"/>
  <c r="L9" i="3"/>
  <c r="L8" i="3"/>
  <c r="L7" i="3"/>
  <c r="L6" i="3"/>
  <c r="L4" i="3"/>
  <c r="L20" i="1"/>
  <c r="L4" i="1"/>
  <c r="L7" i="1" l="1"/>
  <c r="L17" i="1"/>
  <c r="L16" i="1" l="1"/>
  <c r="L15" i="1"/>
  <c r="L14" i="1"/>
  <c r="L11" i="1"/>
  <c r="L10" i="1"/>
  <c r="L9" i="1"/>
  <c r="L8" i="1"/>
  <c r="L6" i="1"/>
</calcChain>
</file>

<file path=xl/sharedStrings.xml><?xml version="1.0" encoding="utf-8"?>
<sst xmlns="http://schemas.openxmlformats.org/spreadsheetml/2006/main" count="471" uniqueCount="330">
  <si>
    <t>nelialopez</t>
  </si>
  <si>
    <t>username</t>
  </si>
  <si>
    <t>name</t>
  </si>
  <si>
    <t>password</t>
  </si>
  <si>
    <t>MODULE</t>
  </si>
  <si>
    <t>TEAM</t>
  </si>
  <si>
    <t>ACCOUNT</t>
  </si>
  <si>
    <t>LOGOUT</t>
  </si>
  <si>
    <t>nelia1234</t>
  </si>
  <si>
    <t>lastname</t>
  </si>
  <si>
    <t>Nelia</t>
  </si>
  <si>
    <t>Lopez</t>
  </si>
  <si>
    <t>mark1234</t>
  </si>
  <si>
    <t>Mark</t>
  </si>
  <si>
    <t>Soliman</t>
  </si>
  <si>
    <t>SALESPOSITION</t>
  </si>
  <si>
    <t>salespositionname</t>
  </si>
  <si>
    <t>SP11104901</t>
  </si>
  <si>
    <t>marksoliman</t>
  </si>
  <si>
    <t>principalID</t>
  </si>
  <si>
    <t>PRINCIPALID</t>
  </si>
  <si>
    <t>principal_name</t>
  </si>
  <si>
    <t>contact_person</t>
  </si>
  <si>
    <t>AB FOOD &amp; BEVERAGES PHILS.,INC.</t>
  </si>
  <si>
    <t>Mr. Roderick Babao</t>
  </si>
  <si>
    <t>WRIGLEY PHILIPPINES INC.</t>
  </si>
  <si>
    <t>Mr. Janssen Cuyugan</t>
  </si>
  <si>
    <t>FLY ACE CORPORATION</t>
  </si>
  <si>
    <t>Mr. Errol Lingat</t>
  </si>
  <si>
    <t>SC JOHNSON &amp; SON INC.</t>
  </si>
  <si>
    <t>Mr. Angelo Balido</t>
  </si>
  <si>
    <t>LAMOIYAN CORPORATION</t>
  </si>
  <si>
    <t>Ms. Marie Fe Lapid</t>
  </si>
  <si>
    <t>PERMEX PRODUCER &amp; EXPORTER CORP.</t>
  </si>
  <si>
    <t>Mr. Victor Pagcu</t>
  </si>
  <si>
    <t>MARS PHILIPPINES</t>
  </si>
  <si>
    <t>MERITUS PRIME DISTRIBUTIONS, INC.</t>
  </si>
  <si>
    <t>Ms. Roanne Santiano</t>
  </si>
  <si>
    <t>MONTOSCO INC.</t>
  </si>
  <si>
    <t>Ms. Myra Galang</t>
  </si>
  <si>
    <t>ENERGIZER PHILIPPINES,INC.</t>
  </si>
  <si>
    <t>Mr. Bernie B. Nuguid</t>
  </si>
  <si>
    <t>UNI-PRESIDENT (PHILIPPINES) CORPORATION</t>
  </si>
  <si>
    <t>Mr. Victor G. Serrano</t>
  </si>
  <si>
    <t>KELLOGG ASIA MARKETING,INC.</t>
  </si>
  <si>
    <t>SYSU INTERNATIONAL,INC.</t>
  </si>
  <si>
    <t>Mr. Vladimir Santos</t>
  </si>
  <si>
    <t>STANSBURY FOODS CORPORATION</t>
  </si>
  <si>
    <t>Mr. Rodil Gipanao</t>
  </si>
  <si>
    <t>TAISHO PHARMACEUTICALS PHILS.,INC.</t>
  </si>
  <si>
    <t>Ms. Kristy M. Andan</t>
  </si>
  <si>
    <t>SCPG ASIA-PACIFIC INC.</t>
  </si>
  <si>
    <t>MANDOM PHIL</t>
  </si>
  <si>
    <t>Mr. Ronald Liwanag</t>
  </si>
  <si>
    <t>FIRST ASIAN RESOURCES COMPANY INC.</t>
  </si>
  <si>
    <t>Boyet Donato</t>
  </si>
  <si>
    <t>BEVi Asia Pacific, Inc.</t>
  </si>
  <si>
    <t>Mr. Jo Kyle Dolores</t>
  </si>
  <si>
    <t>A.TUNG CHINGCO MANUFACTURING CORPORATION</t>
  </si>
  <si>
    <t>Mr. Jun Garcia</t>
  </si>
  <si>
    <t>INGREDIENTS MASTER ENTERPRISES</t>
  </si>
  <si>
    <t>Mr. Ruel Legaspi</t>
  </si>
  <si>
    <t>GENTLE SUPREME PHILS.INC.- TOP</t>
  </si>
  <si>
    <t>Mr. Angel Estero</t>
  </si>
  <si>
    <t>GENTLE SUPREME PHILS.,INC.- WINGS</t>
  </si>
  <si>
    <t>KEYLARGO PHILIPPINES,INC.</t>
  </si>
  <si>
    <t>Bernie Nuguid</t>
  </si>
  <si>
    <t>PATAGONIA DISTRIBUTION INC.</t>
  </si>
  <si>
    <t>Rizzalin Basilio</t>
  </si>
  <si>
    <t>GOLDEN NUTRITIOUS FOODS CORPORATION</t>
  </si>
  <si>
    <t>Mr. Glen Frietos</t>
  </si>
  <si>
    <t>principal_id</t>
  </si>
  <si>
    <t>DIAGEO - IMPORTED</t>
  </si>
  <si>
    <t>24693-102214-013</t>
  </si>
  <si>
    <t>none</t>
  </si>
  <si>
    <t>DKT PRODUCTS</t>
  </si>
  <si>
    <t>136516-081441-009</t>
  </si>
  <si>
    <t/>
  </si>
  <si>
    <t>GANDOUR PHILIPPINES INC.</t>
  </si>
  <si>
    <t>070516-105701-005</t>
  </si>
  <si>
    <t>Mr. Tony Brillantes</t>
  </si>
  <si>
    <t>LAMOIYAN (KUTITAP)</t>
  </si>
  <si>
    <t>136516-125435-009</t>
  </si>
  <si>
    <t>MARKET MATRIX CORPORATION</t>
  </si>
  <si>
    <t>136516-125551-010</t>
  </si>
  <si>
    <t>LEVEL UP INC.</t>
  </si>
  <si>
    <t>138518-035200-013</t>
  </si>
  <si>
    <t>PT BINTANG TOED JOE</t>
  </si>
  <si>
    <t>136516-114323-011</t>
  </si>
  <si>
    <t>VIDA NUTRISCIENCE</t>
  </si>
  <si>
    <t>253910-152136-014</t>
  </si>
  <si>
    <t>BUY LOW DISCOUNT STORE INC.</t>
  </si>
  <si>
    <t>P53911-0710</t>
  </si>
  <si>
    <t>SHINSONIX CORPORATION</t>
  </si>
  <si>
    <t>P53912-0711</t>
  </si>
  <si>
    <t>nelmarie</t>
  </si>
  <si>
    <t>ENZIMA INTERNATIONAL INC.</t>
  </si>
  <si>
    <t>P53913-0803</t>
  </si>
  <si>
    <t>LINKAGE FOODS VENTURE CORP.</t>
  </si>
  <si>
    <t>P53914-0803</t>
  </si>
  <si>
    <t>APRICOT GREEN TEA MARKETING</t>
  </si>
  <si>
    <t>P53915-0804</t>
  </si>
  <si>
    <t>NONE</t>
  </si>
  <si>
    <t>SPLASH CORPORATION</t>
  </si>
  <si>
    <t>P53917-0811</t>
  </si>
  <si>
    <t>C.E.C.M. MARKETING</t>
  </si>
  <si>
    <t>P53916-0810</t>
  </si>
  <si>
    <t>FIBERWORLD INC.</t>
  </si>
  <si>
    <t>P53918-0812</t>
  </si>
  <si>
    <t>DIAGEO - LOCAL</t>
  </si>
  <si>
    <t>070802-112615-018</t>
  </si>
  <si>
    <t>L`OREAL PHILS.,INC.</t>
  </si>
  <si>
    <t>P53919-0901</t>
  </si>
  <si>
    <t>GOLDSHINE PHARMACEUTICALS,INC.</t>
  </si>
  <si>
    <t>P53920-0902</t>
  </si>
  <si>
    <t>ADVECT MARKETING CORPORATION</t>
  </si>
  <si>
    <t>P53921-0902</t>
  </si>
  <si>
    <t>JOCKER`S FOODS INDUSTRIES</t>
  </si>
  <si>
    <t>P53922-0903</t>
  </si>
  <si>
    <t>BIO ORGANIC PLUS PHILS.,INC.</t>
  </si>
  <si>
    <t>P53923-0904</t>
  </si>
  <si>
    <t>Mr. Ernie Palmon</t>
  </si>
  <si>
    <t>DRLP TRADING COMPANY</t>
  </si>
  <si>
    <t>P53924-0906</t>
  </si>
  <si>
    <t>BILLIE`S MARKETING</t>
  </si>
  <si>
    <t>P53925-0906</t>
  </si>
  <si>
    <t>UNISELL CORPORATION</t>
  </si>
  <si>
    <t>P53926-0907</t>
  </si>
  <si>
    <t>BEIERSDORF - NIVEA</t>
  </si>
  <si>
    <t>P53929-0908</t>
  </si>
  <si>
    <t>DOLE PHILS.</t>
  </si>
  <si>
    <t>P53930-0908</t>
  </si>
  <si>
    <t>REYNOLDS PACKAGING GROUP</t>
  </si>
  <si>
    <t>P53931-0908</t>
  </si>
  <si>
    <t>CADBURY ADAMS PHILS.- CANDIES</t>
  </si>
  <si>
    <t>P53928-0908</t>
  </si>
  <si>
    <t>CADBURY ADAMS PHILS.-CHOCOLATES</t>
  </si>
  <si>
    <t>P53932-0908</t>
  </si>
  <si>
    <t>P53934-0912</t>
  </si>
  <si>
    <t>ABBOTT NUTRITION INTERNATIONAL</t>
  </si>
  <si>
    <t>P53935-1001</t>
  </si>
  <si>
    <t>Mr. Emilio Dela Cruz</t>
  </si>
  <si>
    <t>QUENCH PLUS CORPORATION</t>
  </si>
  <si>
    <t>P53936-1004</t>
  </si>
  <si>
    <t>Mr. John Macabanti</t>
  </si>
  <si>
    <t>DYNAMEX INC.</t>
  </si>
  <si>
    <t>P53937-1009</t>
  </si>
  <si>
    <t>FEDERATED DISTRIBUTORS,INC.</t>
  </si>
  <si>
    <t>P53938-1012</t>
  </si>
  <si>
    <t>P53939-1101</t>
  </si>
  <si>
    <t>GOLDEN ABC,INC.</t>
  </si>
  <si>
    <t>P00002-1101</t>
  </si>
  <si>
    <t>MEIKEN INTERNATIONAL CONSUMER GOODS, INC.</t>
  </si>
  <si>
    <t>P53940-1101</t>
  </si>
  <si>
    <t>MULTIRATED MNFG</t>
  </si>
  <si>
    <t>P53941-1103</t>
  </si>
  <si>
    <t>ARNOTT`S PHILIPPINES</t>
  </si>
  <si>
    <t>P53942-1108</t>
  </si>
  <si>
    <t>CAMPBELL`S PHILIPPINES</t>
  </si>
  <si>
    <t>P53943-1109</t>
  </si>
  <si>
    <t>GARUDA FOOD PRODUCTS</t>
  </si>
  <si>
    <t>P53944-1109</t>
  </si>
  <si>
    <t>Mr. Albert Jaen</t>
  </si>
  <si>
    <t>UNITED LABORATORIES.INC.</t>
  </si>
  <si>
    <t>P53945-1110</t>
  </si>
  <si>
    <t>GOYUAN TRADING CORPORATION</t>
  </si>
  <si>
    <t>P53946-1111</t>
  </si>
  <si>
    <t>UNITED HARVEST CORPORATION</t>
  </si>
  <si>
    <t>P53947-1204</t>
  </si>
  <si>
    <t>Joma</t>
  </si>
  <si>
    <t>HERSHEY PHILIPPINES,INC.</t>
  </si>
  <si>
    <t>P53948-1205</t>
  </si>
  <si>
    <t>RICHWELL PHILS.,INC.</t>
  </si>
  <si>
    <t>P53949-1206</t>
  </si>
  <si>
    <t>CRYSTALITE DISTRIBUTION GROUP INC.</t>
  </si>
  <si>
    <t>P53950-1209</t>
  </si>
  <si>
    <t>KEWPIE VIETNAM CO.,LTD.</t>
  </si>
  <si>
    <t>P53951-1209</t>
  </si>
  <si>
    <t>CAFE RITE MARKETING,INC.</t>
  </si>
  <si>
    <t>P53952-1209</t>
  </si>
  <si>
    <t>RACKEY CRYSTAL TOP CORPORATION</t>
  </si>
  <si>
    <t>P53953-1210</t>
  </si>
  <si>
    <t>Mr. Mike Macabenta</t>
  </si>
  <si>
    <t>JONJACLYN MARKETING</t>
  </si>
  <si>
    <t>P53954-1303</t>
  </si>
  <si>
    <t>LIVEWELL NUTRACEUTICALS INC.</t>
  </si>
  <si>
    <t>P53956-1304</t>
  </si>
  <si>
    <t>GENSON DISTRIBUTION,INC.</t>
  </si>
  <si>
    <t>137517-021525-012</t>
  </si>
  <si>
    <t>SIMON ENTERPRISES,INC.</t>
  </si>
  <si>
    <t>P53957-1311</t>
  </si>
  <si>
    <t>QFI DISCOM.CL,INC.</t>
  </si>
  <si>
    <t>P53958-1401</t>
  </si>
  <si>
    <t>CLOROX INTERNATIONAL PHILS.,INC.</t>
  </si>
  <si>
    <t>P53959-1403</t>
  </si>
  <si>
    <t>JT INTERNATIONAL PHILIPPINES</t>
  </si>
  <si>
    <t>P53960-1407</t>
  </si>
  <si>
    <t>Mr. Donnie</t>
  </si>
  <si>
    <t>SCA HYGIENES PRODUCT CORP</t>
  </si>
  <si>
    <t>P53961-1408</t>
  </si>
  <si>
    <t>Ms. JACKIE ARCEO</t>
  </si>
  <si>
    <t>GENERAL MILLING CORPORATION</t>
  </si>
  <si>
    <t>P53962-1409</t>
  </si>
  <si>
    <t>Mr. ALEJANDRO DIZA</t>
  </si>
  <si>
    <t>GREAT UNITY PHILIPPINE TRADING INC.</t>
  </si>
  <si>
    <t>P53965-1504</t>
  </si>
  <si>
    <t>Mr. Jacob Sangil</t>
  </si>
  <si>
    <t>LTH FOOD-JERSEY</t>
  </si>
  <si>
    <t>P53966-1510</t>
  </si>
  <si>
    <t>Mr. DANIEL ESPERANZATE</t>
  </si>
  <si>
    <t>LTH FOOD-GOOLAIT</t>
  </si>
  <si>
    <t>P53967-1510</t>
  </si>
  <si>
    <t>P53968-1511</t>
  </si>
  <si>
    <t>HELL ENERGY DRINKS PHILIPPINES</t>
  </si>
  <si>
    <t>P53970-1703</t>
  </si>
  <si>
    <t>Mr. MARVIN HERRERA</t>
  </si>
  <si>
    <t>KINO CONSUMER PHILIPPINES,INC.</t>
  </si>
  <si>
    <t>P53971-1707</t>
  </si>
  <si>
    <t>KAUFMANN PHARMA INC.</t>
  </si>
  <si>
    <t>P53973-1707</t>
  </si>
  <si>
    <t>136516-082045-009</t>
  </si>
  <si>
    <t>137517-013651-011</t>
  </si>
  <si>
    <t>P53963-1501</t>
  </si>
  <si>
    <t>MOLINA &amp; SONS PHILS.INC.</t>
  </si>
  <si>
    <t>P53974-1711</t>
  </si>
  <si>
    <t>Henry</t>
  </si>
  <si>
    <t>P53955-1303</t>
  </si>
  <si>
    <t>P53969-1611</t>
  </si>
  <si>
    <t>P53964-1501</t>
  </si>
  <si>
    <t>P53978-1802</t>
  </si>
  <si>
    <t>P53980-1804</t>
  </si>
  <si>
    <t>P53981-1804</t>
  </si>
  <si>
    <t>JIS DISTRIBUTORSHIP PHILS.,INC.</t>
  </si>
  <si>
    <t>P53979-1803</t>
  </si>
  <si>
    <t>Ms. Marlyn H. Quimba</t>
  </si>
  <si>
    <t>P53975-1801</t>
  </si>
  <si>
    <t>P53983-1810</t>
  </si>
  <si>
    <t>UNILEVER PHILIPPINES</t>
  </si>
  <si>
    <t>P53984-1810</t>
  </si>
  <si>
    <t>Ms. Joy Fuertez</t>
  </si>
  <si>
    <t>P53933-0909</t>
  </si>
  <si>
    <t>WELLMADE MANUFACTURING CORPORATION</t>
  </si>
  <si>
    <t>P53994-2002</t>
  </si>
  <si>
    <t>Roderick Babao</t>
  </si>
  <si>
    <t>P53972-1707</t>
  </si>
  <si>
    <t>136516-112521-006</t>
  </si>
  <si>
    <t>P53993-1907</t>
  </si>
  <si>
    <t>CORBRIDGE GROUP PHIL.,INC.</t>
  </si>
  <si>
    <t>P53977-1801</t>
  </si>
  <si>
    <t>Mr. Wilfred Abeleda</t>
  </si>
  <si>
    <t>P53927-0908</t>
  </si>
  <si>
    <t>P53982-1808</t>
  </si>
  <si>
    <t>MEIJI CO.,LTD.</t>
  </si>
  <si>
    <t>P53985-1902</t>
  </si>
  <si>
    <t>Joy Fuertez</t>
  </si>
  <si>
    <t>P53987-1903</t>
  </si>
  <si>
    <t>P53976-1801</t>
  </si>
  <si>
    <t>P53988-1903</t>
  </si>
  <si>
    <t>SINARMAS AGRIBUSINESS AND FOOD</t>
  </si>
  <si>
    <t>P53989-1904</t>
  </si>
  <si>
    <t>P53990-1905</t>
  </si>
  <si>
    <t>FONTERRA BRANDS PHILIPPINES,INC.</t>
  </si>
  <si>
    <t>P53992-1905</t>
  </si>
  <si>
    <t>Christian Cabigting</t>
  </si>
  <si>
    <t>P53991-1905</t>
  </si>
  <si>
    <t>P53986-1902</t>
  </si>
  <si>
    <t>Roderick</t>
  </si>
  <si>
    <t>Babao</t>
  </si>
  <si>
    <t>Janssen</t>
  </si>
  <si>
    <t>Cuyugan</t>
  </si>
  <si>
    <t>Errol</t>
  </si>
  <si>
    <t>Lingat</t>
  </si>
  <si>
    <t>Angelo</t>
  </si>
  <si>
    <t>Balido</t>
  </si>
  <si>
    <t>Marie</t>
  </si>
  <si>
    <t>FeLapid</t>
  </si>
  <si>
    <t>Victor</t>
  </si>
  <si>
    <t>Pagcu</t>
  </si>
  <si>
    <t>Roanne</t>
  </si>
  <si>
    <t>Santiano</t>
  </si>
  <si>
    <t>Myra</t>
  </si>
  <si>
    <t>Galang</t>
  </si>
  <si>
    <t>Bernie</t>
  </si>
  <si>
    <t>Nuguid</t>
  </si>
  <si>
    <t>Serrano</t>
  </si>
  <si>
    <t>Vladimir</t>
  </si>
  <si>
    <t>Santos</t>
  </si>
  <si>
    <t>Rodil</t>
  </si>
  <si>
    <t>Gipanao</t>
  </si>
  <si>
    <t>Kristy</t>
  </si>
  <si>
    <t>Andan</t>
  </si>
  <si>
    <t>Ronald</t>
  </si>
  <si>
    <t>Liwanag</t>
  </si>
  <si>
    <t>Boyet</t>
  </si>
  <si>
    <t>Donato</t>
  </si>
  <si>
    <t>Dolores</t>
  </si>
  <si>
    <t>Jun</t>
  </si>
  <si>
    <t>Garcia</t>
  </si>
  <si>
    <t>Ruel</t>
  </si>
  <si>
    <t>Legaspi</t>
  </si>
  <si>
    <t>Angel</t>
  </si>
  <si>
    <t>Estero</t>
  </si>
  <si>
    <t>Rizzalin</t>
  </si>
  <si>
    <t>Basilio</t>
  </si>
  <si>
    <t>Glen</t>
  </si>
  <si>
    <t>Frietos</t>
  </si>
  <si>
    <t>JoKyle</t>
  </si>
  <si>
    <t>roderickbabao</t>
  </si>
  <si>
    <t>janssencuyugan</t>
  </si>
  <si>
    <t>errollingat</t>
  </si>
  <si>
    <t>angelobalido</t>
  </si>
  <si>
    <t>mariefelapid</t>
  </si>
  <si>
    <t>victorpagcu</t>
  </si>
  <si>
    <t>roannesantiano</t>
  </si>
  <si>
    <t>myragalang</t>
  </si>
  <si>
    <t>bernienuguid</t>
  </si>
  <si>
    <t>victorserrano</t>
  </si>
  <si>
    <t>vladimirsantos</t>
  </si>
  <si>
    <t>rodilgipanao</t>
  </si>
  <si>
    <t>kristyandan</t>
  </si>
  <si>
    <t>ronaldliwanag</t>
  </si>
  <si>
    <t>boyetdonato</t>
  </si>
  <si>
    <t>jokyledolores</t>
  </si>
  <si>
    <t>jungarcia</t>
  </si>
  <si>
    <t>ruellegaspi</t>
  </si>
  <si>
    <t>angelestero</t>
  </si>
  <si>
    <t>rizzalinbasilio</t>
  </si>
  <si>
    <t>glenfrietos</t>
  </si>
  <si>
    <t>Name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</si>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</sst>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0"/>
  <sheetViews>
    <sheetView topLeftCell="D1" workbookViewId="0">
      <selection activeCell="L1" sqref="L1:Y1048576"/>
    </sheetView>
  </sheetViews>
  <sheetFormatPr defaultRowHeight="14.4" x14ac:dyDescent="0.3"/>
  <cols>
    <col min="7" max="7" width="17.33203125" bestFit="1" customWidth="1"/>
    <col min="12" max="25" width="8.88671875" style="1"/>
  </cols>
  <sheetData>
    <row r="4" spans="7:12" x14ac:dyDescent="0.3">
      <c r="J4" s="4" t="s">
        <v>6</v>
      </c>
      <c r="K4" s="4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'nelialopez', password = 'nelia1234', name = 'Nelia', last_name = 'Lopez' , account_type = 'User';</v>
      </c>
    </row>
    <row r="6" spans="7:12" x14ac:dyDescent="0.3">
      <c r="G6" s="2" t="s">
        <v>1</v>
      </c>
      <c r="H6" s="2" t="s">
        <v>0</v>
      </c>
      <c r="J6" s="4" t="s">
        <v>5</v>
      </c>
      <c r="K6" s="4"/>
      <c r="L6" s="1" t="str">
        <f>"INSERT INTO system_users_access SET user_name = '" &amp; $H$6 &amp; "', constant_type = 'TEAM_ACCESS', constant_value = 'TEAM KAS'; "</f>
        <v xml:space="preserve">INSERT INTO system_users_access SET user_name = 'nelialopez', constant_type = 'TEAM_ACCESS', constant_value = 'TEAM KAS'; </v>
      </c>
    </row>
    <row r="7" spans="7:12" x14ac:dyDescent="0.3">
      <c r="G7" s="2" t="s">
        <v>3</v>
      </c>
      <c r="H7" s="2" t="s">
        <v>8</v>
      </c>
      <c r="J7" s="4"/>
      <c r="K7" s="4"/>
      <c r="L7" s="1" t="str">
        <f>"INSERT INTO system_users_access SET user_name = '" &amp; $H$6 &amp; "', constant_type = 'TEAM_ACCESS', constant_value = 'TEAM WHOLE SALER'; "</f>
        <v xml:space="preserve">INSERT INTO system_users_access SET user_name = 'nelialopez', constant_type = 'TEAM_ACCESS', constant_value = 'TEAM WHOLE SALER'; </v>
      </c>
    </row>
    <row r="8" spans="7:12" x14ac:dyDescent="0.3">
      <c r="G8" s="2" t="s">
        <v>2</v>
      </c>
      <c r="H8" s="2" t="s">
        <v>10</v>
      </c>
      <c r="J8" s="4"/>
      <c r="K8" s="4"/>
      <c r="L8" s="1" t="str">
        <f>"INSERT INTO system_users_access SET user_name = '" &amp; $H$6 &amp; "', constant_type = 'TEAM_ACCESS', constant_value = 'TEAM ARMAN'; "</f>
        <v xml:space="preserve">INSERT INTO system_users_access SET user_name = 'nelialopez', constant_type = 'TEAM_ACCESS', constant_value = 'TEAM ARMAN'; </v>
      </c>
    </row>
    <row r="9" spans="7:12" x14ac:dyDescent="0.3">
      <c r="G9" s="2" t="s">
        <v>9</v>
      </c>
      <c r="H9" s="2" t="s">
        <v>11</v>
      </c>
      <c r="J9" s="4"/>
      <c r="K9" s="4"/>
      <c r="L9" s="1" t="str">
        <f>"INSERT INTO system_users_access SET user_name = '" &amp; $H$6 &amp; "', constant_type = 'TEAM_ACCESS', constant_value = 'TEAM JR'; "</f>
        <v xml:space="preserve">INSERT INTO system_users_access SET user_name = 'nelialopez', constant_type = 'TEAM_ACCESS', constant_value = 'TEAM JR'; </v>
      </c>
    </row>
    <row r="10" spans="7:12" x14ac:dyDescent="0.3">
      <c r="J10" s="4"/>
      <c r="K10" s="4"/>
      <c r="L10" s="1" t="str">
        <f>"INSERT INTO system_users_access SET user_name = '" &amp; $H$6 &amp; "', constant_type = 'TEAM_ACCESS', constant_value = 'TEAM JOMAR'; "</f>
        <v xml:space="preserve">INSERT INTO system_users_access SET user_name = 'nelialopez', constant_type = 'TEAM_ACCESS', constant_value = 'TEAM JOMAR'; </v>
      </c>
    </row>
    <row r="11" spans="7:12" x14ac:dyDescent="0.3">
      <c r="J11" s="4"/>
      <c r="K11" s="4"/>
      <c r="L11" s="1" t="str">
        <f>"INSERT INTO system_users_access SET user_name = '" &amp; $H$6 &amp; "', constant_type = 'TEAM_ACCESS', constant_value = 'TEAM FRONERI'; "</f>
        <v xml:space="preserve">INSERT INTO system_users_access SET user_name = 'nelialopez',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4" t="s">
        <v>4</v>
      </c>
      <c r="K14" s="4"/>
      <c r="L14" s="1" t="str">
        <f>"INSERT INTO system_users_access SET user_name = '" &amp; $H$6&amp; "', constant_type = 'MODULE_ACCESS', constant_value = 'PER TEAM';"</f>
        <v>INSERT INTO system_users_access SET user_name = 'nelialopez', constant_type = 'MODULE_ACCESS', constant_value = 'PER TEAM';</v>
      </c>
    </row>
    <row r="15" spans="7:12" x14ac:dyDescent="0.3">
      <c r="J15" s="4"/>
      <c r="K15" s="4"/>
      <c r="L15" s="1" t="str">
        <f>"INSERT INTO system_users_access SET user_name = '" &amp; $H$6&amp; "', constant_type = 'MODULE_ACCESS', constant_value = 'PER SALESMAN';"</f>
        <v>INSERT INTO system_users_access SET user_name = 'nelialopez', constant_type = 'MODULE_ACCESS', constant_value = 'PER SALESMAN';</v>
      </c>
    </row>
    <row r="16" spans="7:12" x14ac:dyDescent="0.3">
      <c r="J16" s="4"/>
      <c r="K16" s="4"/>
      <c r="L16" s="1" t="str">
        <f>"INSERT INTO system_users_access SET user_name = '" &amp; $H$6&amp; "', constant_type = 'MODULE_ACCESS', constant_value = 'PER PRINCIPAL';"</f>
        <v>INSERT INTO system_users_access SET user_name = 'nelialopez', constant_type = 'MODULE_ACCESS', constant_value = 'PER PRINCIPAL';</v>
      </c>
    </row>
    <row r="17" spans="10:12" x14ac:dyDescent="0.3">
      <c r="J17" s="4"/>
      <c r="K17" s="4"/>
      <c r="L17" s="1" t="str">
        <f>"INSERT INTO system_users_access SET user_name = '" &amp; $H$6&amp; "', constant_type = 'MODULE_ACCESS', constant_value = 'PER AREA';"</f>
        <v>INSERT INTO system_users_access SET user_name = 'nelialopez', constant_type = 'MODULE_ACCESS', constant_value = 'PER AREA';</v>
      </c>
    </row>
    <row r="18" spans="10:12" s="1" customFormat="1" x14ac:dyDescent="0.3"/>
    <row r="20" spans="10:12" x14ac:dyDescent="0.3">
      <c r="J20" s="4" t="s">
        <v>7</v>
      </c>
      <c r="K20" s="4"/>
      <c r="L20" s="1" t="str">
        <f>"INSERT INTO system_users_access SET user_name = '" &amp; $H$6 &amp; "', constant_type = 'AUTO_LOGOUT', constant_value = 'FALSE"</f>
        <v>INSERT INTO system_users_access SET user_name = 'nelialopez', constant_type = 'AUTO_LOGOUT', constant_value = 'FALSE</v>
      </c>
    </row>
  </sheetData>
  <mergeCells count="4">
    <mergeCell ref="J6:K11"/>
    <mergeCell ref="J14:K17"/>
    <mergeCell ref="J4:K4"/>
    <mergeCell ref="J20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2"/>
  <sheetViews>
    <sheetView topLeftCell="D3" workbookViewId="0">
      <selection activeCell="H19" sqref="H19"/>
    </sheetView>
  </sheetViews>
  <sheetFormatPr defaultRowHeight="14.4" x14ac:dyDescent="0.3"/>
  <cols>
    <col min="7" max="7" width="17.33203125" bestFit="1" customWidth="1"/>
    <col min="8" max="8" width="11.44140625" bestFit="1" customWidth="1"/>
    <col min="12" max="25" width="8.88671875" style="1"/>
  </cols>
  <sheetData>
    <row r="4" spans="7:12" x14ac:dyDescent="0.3">
      <c r="J4" s="4" t="s">
        <v>6</v>
      </c>
      <c r="K4" s="4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'marksoliman', password = 'mark1234', name = 'Mark', last_name = 'Soliman' , account_type = 'User';</v>
      </c>
    </row>
    <row r="6" spans="7:12" x14ac:dyDescent="0.3">
      <c r="G6" s="2" t="s">
        <v>1</v>
      </c>
      <c r="H6" s="2" t="s">
        <v>18</v>
      </c>
      <c r="J6" s="4" t="s">
        <v>5</v>
      </c>
      <c r="K6" s="4"/>
      <c r="L6" s="1" t="str">
        <f>"INSERT INTO system_users_access SET user_name = '" &amp; $H$6 &amp; "', constant_type = 'TEAM_ACCESS', constant_value = 'TEAM KAS'; "</f>
        <v xml:space="preserve">INSERT INTO system_users_access SET user_name = 'marksoliman', constant_type = 'TEAM_ACCESS', constant_value = 'TEAM KAS'; </v>
      </c>
    </row>
    <row r="7" spans="7:12" x14ac:dyDescent="0.3">
      <c r="G7" s="2" t="s">
        <v>3</v>
      </c>
      <c r="H7" s="2" t="s">
        <v>12</v>
      </c>
      <c r="J7" s="4"/>
      <c r="K7" s="4"/>
      <c r="L7" s="1" t="str">
        <f>"INSERT INTO system_users_access SET user_name = '" &amp; $H$6 &amp; "', constant_type = 'TEAM_ACCESS', constant_value = 'TEAM WHOLE SALER'; "</f>
        <v xml:space="preserve">INSERT INTO system_users_access SET user_name = 'marksoliman', constant_type = 'TEAM_ACCESS', constant_value = 'TEAM WHOLE SALER'; </v>
      </c>
    </row>
    <row r="8" spans="7:12" x14ac:dyDescent="0.3">
      <c r="G8" s="2" t="s">
        <v>2</v>
      </c>
      <c r="H8" s="2" t="s">
        <v>13</v>
      </c>
      <c r="J8" s="4"/>
      <c r="K8" s="4"/>
      <c r="L8" s="1" t="str">
        <f>"INSERT INTO system_users_access SET user_name = '" &amp; $H$6 &amp; "', constant_type = 'TEAM_ACCESS', constant_value = 'TEAM ARMAN'; "</f>
        <v xml:space="preserve">INSERT INTO system_users_access SET user_name = 'marksoliman', constant_type = 'TEAM_ACCESS', constant_value = 'TEAM ARMAN'; </v>
      </c>
    </row>
    <row r="9" spans="7:12" x14ac:dyDescent="0.3">
      <c r="G9" s="2" t="s">
        <v>9</v>
      </c>
      <c r="H9" s="2" t="s">
        <v>14</v>
      </c>
      <c r="J9" s="4"/>
      <c r="K9" s="4"/>
      <c r="L9" s="1" t="str">
        <f>"INSERT INTO system_users_access SET user_name = '" &amp; $H$6 &amp; "', constant_type = 'TEAM_ACCESS', constant_value = 'TEAM JR'; "</f>
        <v xml:space="preserve">INSERT INTO system_users_access SET user_name = 'marksoliman', constant_type = 'TEAM_ACCESS', constant_value = 'TEAM JR'; </v>
      </c>
    </row>
    <row r="10" spans="7:12" x14ac:dyDescent="0.3">
      <c r="G10" s="3" t="s">
        <v>16</v>
      </c>
      <c r="H10" s="3" t="s">
        <v>17</v>
      </c>
      <c r="J10" s="4"/>
      <c r="K10" s="4"/>
      <c r="L10" s="1" t="str">
        <f>"INSERT INTO system_users_access SET user_name = '" &amp; $H$6 &amp; "', constant_type = 'TEAM_ACCESS', constant_value = 'TEAM JOMAR'; "</f>
        <v xml:space="preserve">INSERT INTO system_users_access SET user_name = 'marksoliman', constant_type = 'TEAM_ACCESS', constant_value = 'TEAM JOMAR'; </v>
      </c>
    </row>
    <row r="11" spans="7:12" x14ac:dyDescent="0.3">
      <c r="J11" s="4"/>
      <c r="K11" s="4"/>
      <c r="L11" s="1" t="str">
        <f>"INSERT INTO system_users_access SET user_name = '" &amp; $H$6 &amp; "', constant_type = 'TEAM_ACCESS', constant_value = 'TEAM FRONERI'; "</f>
        <v xml:space="preserve">INSERT INTO system_users_access SET user_name = 'marksoliman',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4" t="s">
        <v>4</v>
      </c>
      <c r="K14" s="4"/>
      <c r="L14" s="1" t="str">
        <f>"INSERT INTO system_users_access SET user_name = '" &amp; $H$6&amp; "', constant_type = 'MODULE_ACCESS', constant_value = 'PER TEAM';"</f>
        <v>INSERT INTO system_users_access SET user_name = 'marksoliman', constant_type = 'MODULE_ACCESS', constant_value = 'PER TEAM';</v>
      </c>
    </row>
    <row r="15" spans="7:12" x14ac:dyDescent="0.3">
      <c r="J15" s="4"/>
      <c r="K15" s="4"/>
      <c r="L15" s="1" t="str">
        <f>"INSERT INTO system_users_access SET user_name = '" &amp; $H$6&amp; "', constant_type = 'MODULE_ACCESS', constant_value = 'PER SALESMAN';"</f>
        <v>INSERT INTO system_users_access SET user_name = 'marksoliman', constant_type = 'MODULE_ACCESS', constant_value = 'PER SALESMAN';</v>
      </c>
    </row>
    <row r="16" spans="7:12" x14ac:dyDescent="0.3">
      <c r="J16" s="4"/>
      <c r="K16" s="4"/>
      <c r="L16" s="1" t="str">
        <f>"INSERT INTO system_users_access SET user_name = '" &amp; $H$6&amp; "', constant_type = 'MODULE_ACCESS', constant_value = 'PER PRINCIPAL';"</f>
        <v>INSERT INTO system_users_access SET user_name = 'marksoliman', constant_type = 'MODULE_ACCESS', constant_value = 'PER PRINCIPAL';</v>
      </c>
    </row>
    <row r="17" spans="10:12" x14ac:dyDescent="0.3">
      <c r="J17" s="4"/>
      <c r="K17" s="4"/>
      <c r="L17" s="1" t="str">
        <f>"INSERT INTO system_users_access SET user_name = '" &amp; $H$6&amp; "', constant_type = 'MODULE_ACCESS', constant_value = 'PER AREA';"</f>
        <v>INSERT INTO system_users_access SET user_name = 'marksoliman', constant_type = 'MODULE_ACCESS', constant_value = 'PER AREA';</v>
      </c>
    </row>
    <row r="18" spans="10:12" s="1" customFormat="1" x14ac:dyDescent="0.3"/>
    <row r="20" spans="10:12" x14ac:dyDescent="0.3">
      <c r="J20" s="4" t="s">
        <v>7</v>
      </c>
      <c r="K20" s="4"/>
      <c r="L20" s="1" t="str">
        <f>"INSERT INTO system_users_access SET user_name = '" &amp; $H$6 &amp; "', constant_type = 'AUTO_LOGOUT', constant_value = 'FALSE';"</f>
        <v>INSERT INTO system_users_access SET user_name = 'marksoliman', constant_type = 'AUTO_LOGOUT', constant_value = 'FALSE';</v>
      </c>
    </row>
    <row r="22" spans="10:12" x14ac:dyDescent="0.3">
      <c r="J22" s="4" t="s">
        <v>15</v>
      </c>
      <c r="K22" s="4"/>
      <c r="L22" s="1" t="str">
        <f>"INSERT INTO system_users_access SET user_name = '" &amp; $H$6 &amp; "', constant_type = 'SALES_POSITION_NAME', constant_value = '" &amp; $H$10 &amp; "';"</f>
        <v>INSERT INTO system_users_access SET user_name = 'marksoliman', constant_type = 'SALES_POSITION_NAME', constant_value = 'SP11104901';</v>
      </c>
    </row>
  </sheetData>
  <mergeCells count="5">
    <mergeCell ref="J4:K4"/>
    <mergeCell ref="J6:K11"/>
    <mergeCell ref="J14:K17"/>
    <mergeCell ref="J20:K20"/>
    <mergeCell ref="J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2"/>
  <sheetViews>
    <sheetView tabSelected="1" topLeftCell="D3" workbookViewId="0">
      <selection activeCell="H6" sqref="H6"/>
    </sheetView>
  </sheetViews>
  <sheetFormatPr defaultRowHeight="14.4" x14ac:dyDescent="0.3"/>
  <cols>
    <col min="7" max="7" width="17.33203125" bestFit="1" customWidth="1"/>
    <col min="8" max="8" width="11.44140625" bestFit="1" customWidth="1"/>
    <col min="12" max="25" width="8.88671875" style="1"/>
  </cols>
  <sheetData>
    <row r="4" spans="7:12" x14ac:dyDescent="0.3">
      <c r="J4" s="4" t="s">
        <v>6</v>
      </c>
      <c r="K4" s="4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'victorserrano', password = 'mark1234', name = 'Victor', last_name = 'Serrano' , account_type = 'User';</v>
      </c>
    </row>
    <row r="6" spans="7:12" x14ac:dyDescent="0.3">
      <c r="G6" s="2" t="s">
        <v>1</v>
      </c>
      <c r="H6" t="s">
        <v>316</v>
      </c>
      <c r="J6" s="4" t="s">
        <v>5</v>
      </c>
      <c r="K6" s="4"/>
      <c r="L6" s="1" t="str">
        <f>"INSERT INTO system_users_access SET user_name = '" &amp; $H$6 &amp; "', constant_type = 'TEAM_ACCESS', constant_value = 'TEAM KAS'; "</f>
        <v xml:space="preserve">INSERT INTO system_users_access SET user_name = 'victorserrano', constant_type = 'TEAM_ACCESS', constant_value = 'TEAM KAS'; </v>
      </c>
    </row>
    <row r="7" spans="7:12" x14ac:dyDescent="0.3">
      <c r="G7" s="2" t="s">
        <v>3</v>
      </c>
      <c r="H7" s="2" t="s">
        <v>12</v>
      </c>
      <c r="J7" s="4"/>
      <c r="K7" s="4"/>
      <c r="L7" s="1" t="str">
        <f>"INSERT INTO system_users_access SET user_name = '" &amp; $H$6 &amp; "', constant_type = 'TEAM_ACCESS', constant_value = 'TEAM WHOLE SALER'; "</f>
        <v xml:space="preserve">INSERT INTO system_users_access SET user_name = 'victorserrano', constant_type = 'TEAM_ACCESS', constant_value = 'TEAM WHOLE SALER'; </v>
      </c>
    </row>
    <row r="8" spans="7:12" x14ac:dyDescent="0.3">
      <c r="G8" s="2" t="s">
        <v>2</v>
      </c>
      <c r="H8" s="2" t="str">
        <f>VLOOKUP(H6,principaldata!A:E,4,FALSE)</f>
        <v>Victor</v>
      </c>
      <c r="J8" s="4"/>
      <c r="K8" s="4"/>
      <c r="L8" s="1" t="str">
        <f>"INSERT INTO system_users_access SET user_name = '" &amp; $H$6 &amp; "', constant_type = 'TEAM_ACCESS', constant_value = 'TEAM ARMAN'; "</f>
        <v xml:space="preserve">INSERT INTO system_users_access SET user_name = 'victorserrano', constant_type = 'TEAM_ACCESS', constant_value = 'TEAM ARMAN'; </v>
      </c>
    </row>
    <row r="9" spans="7:12" x14ac:dyDescent="0.3">
      <c r="G9" s="2" t="s">
        <v>9</v>
      </c>
      <c r="H9" s="2" t="str">
        <f>VLOOKUP(H6,principaldata!A:E,5,FALSE)</f>
        <v>Serrano</v>
      </c>
      <c r="J9" s="4"/>
      <c r="K9" s="4"/>
      <c r="L9" s="1" t="str">
        <f>"INSERT INTO system_users_access SET user_name = '" &amp; $H$6 &amp; "', constant_type = 'TEAM_ACCESS', constant_value = 'TEAM JR'; "</f>
        <v xml:space="preserve">INSERT INTO system_users_access SET user_name = 'victorserrano', constant_type = 'TEAM_ACCESS', constant_value = 'TEAM JR'; </v>
      </c>
    </row>
    <row r="10" spans="7:12" x14ac:dyDescent="0.3">
      <c r="G10" s="3" t="s">
        <v>19</v>
      </c>
      <c r="H10" s="3" t="str">
        <f>VLOOKUP(H6,principaldata!A:B,2,FALSE)</f>
        <v>P53980-1804</v>
      </c>
      <c r="J10" s="4"/>
      <c r="K10" s="4"/>
      <c r="L10" s="1" t="str">
        <f>"INSERT INTO system_users_access SET user_name = '" &amp; $H$6 &amp; "', constant_type = 'TEAM_ACCESS', constant_value = 'TEAM JOMAR'; "</f>
        <v xml:space="preserve">INSERT INTO system_users_access SET user_name = 'victorserrano', constant_type = 'TEAM_ACCESS', constant_value = 'TEAM JOMAR'; </v>
      </c>
    </row>
    <row r="11" spans="7:12" x14ac:dyDescent="0.3">
      <c r="J11" s="4"/>
      <c r="K11" s="4"/>
      <c r="L11" s="1" t="str">
        <f>"INSERT INTO system_users_access SET user_name = '" &amp; $H$6 &amp; "', constant_type = 'TEAM_ACCESS', constant_value = 'TEAM FRONERI'; "</f>
        <v xml:space="preserve">INSERT INTO system_users_access SET user_name = 'victorserrano',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4" t="s">
        <v>4</v>
      </c>
      <c r="K14" s="4"/>
      <c r="L14" s="1" t="str">
        <f>"INSERT INTO system_users_access SET user_name = '" &amp; $H$6&amp; "', constant_type = 'MODULE_ACCESS', constant_value = 'PER TEAM';"</f>
        <v>INSERT INTO system_users_access SET user_name = 'victorserrano', constant_type = 'MODULE_ACCESS', constant_value = 'PER TEAM';</v>
      </c>
    </row>
    <row r="15" spans="7:12" x14ac:dyDescent="0.3">
      <c r="J15" s="4"/>
      <c r="K15" s="4"/>
      <c r="L15" s="1" t="str">
        <f>"INSERT INTO system_users_access SET user_name = '" &amp; $H$6&amp; "', constant_type = 'MODULE_ACCESS', constant_value = 'PER SALESMAN';"</f>
        <v>INSERT INTO system_users_access SET user_name = 'victorserrano', constant_type = 'MODULE_ACCESS', constant_value = 'PER SALESMAN';</v>
      </c>
    </row>
    <row r="16" spans="7:12" x14ac:dyDescent="0.3">
      <c r="J16" s="4"/>
      <c r="K16" s="4"/>
      <c r="L16" s="1" t="str">
        <f>"INSERT INTO system_users_access SET user_name = '" &amp; $H$6&amp; "', constant_type = 'MODULE_ACCESS', constant_value = 'PER PRINCIPAL';"</f>
        <v>INSERT INTO system_users_access SET user_name = 'victorserrano', constant_type = 'MODULE_ACCESS', constant_value = 'PER PRINCIPAL';</v>
      </c>
    </row>
    <row r="17" spans="10:12" x14ac:dyDescent="0.3">
      <c r="J17" s="4"/>
      <c r="K17" s="4"/>
      <c r="L17" s="1" t="str">
        <f>"INSERT INTO system_users_access SET user_name = '" &amp; $H$6&amp; "', constant_type = 'MODULE_ACCESS', constant_value = 'PER AREA';"</f>
        <v>INSERT INTO system_users_access SET user_name = 'victorserrano', constant_type = 'MODULE_ACCESS', constant_value = 'PER AREA';</v>
      </c>
    </row>
    <row r="18" spans="10:12" s="1" customFormat="1" x14ac:dyDescent="0.3"/>
    <row r="20" spans="10:12" x14ac:dyDescent="0.3">
      <c r="J20" s="4" t="s">
        <v>7</v>
      </c>
      <c r="K20" s="4"/>
      <c r="L20" s="1" t="str">
        <f>"INSERT INTO system_users_access SET user_name = '" &amp; $H$6 &amp; "', constant_type = 'AUTO_LOGOUT', constant_value = 'FALSE';"</f>
        <v>INSERT INTO system_users_access SET user_name = 'victorserrano', constant_type = 'AUTO_LOGOUT', constant_value = 'FALSE';</v>
      </c>
    </row>
    <row r="22" spans="10:12" x14ac:dyDescent="0.3">
      <c r="J22" s="4" t="s">
        <v>20</v>
      </c>
      <c r="K22" s="4"/>
      <c r="L22" s="1" t="str">
        <f>"INSERT INTO system_users_access SET user_name = '" &amp; $H$6 &amp; "', constant_type = 'PRINCIPAL_ACCESS', constant_value = '" &amp; $H$10 &amp; "';"</f>
        <v>INSERT INTO system_users_access SET user_name = 'victorserrano', constant_type = 'PRINCIPAL_ACCESS', constant_value = 'P53980-1804';</v>
      </c>
    </row>
  </sheetData>
  <mergeCells count="5">
    <mergeCell ref="J4:K4"/>
    <mergeCell ref="J6:K11"/>
    <mergeCell ref="J14:K17"/>
    <mergeCell ref="J20:K20"/>
    <mergeCell ref="J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2" sqref="A12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45.109375" bestFit="1" customWidth="1"/>
    <col min="4" max="4" width="8.109375" bestFit="1" customWidth="1"/>
    <col min="5" max="5" width="9.33203125" bestFit="1" customWidth="1"/>
  </cols>
  <sheetData>
    <row r="1" spans="1:5" x14ac:dyDescent="0.3">
      <c r="A1" s="7" t="s">
        <v>1</v>
      </c>
      <c r="B1" s="6" t="s">
        <v>71</v>
      </c>
      <c r="C1" s="6" t="s">
        <v>21</v>
      </c>
      <c r="D1" s="6" t="s">
        <v>328</v>
      </c>
      <c r="E1" s="7" t="s">
        <v>329</v>
      </c>
    </row>
    <row r="2" spans="1:5" x14ac:dyDescent="0.3">
      <c r="A2" t="s">
        <v>307</v>
      </c>
      <c r="B2" t="s">
        <v>138</v>
      </c>
      <c r="C2" t="s">
        <v>23</v>
      </c>
      <c r="D2" t="s">
        <v>266</v>
      </c>
      <c r="E2" t="s">
        <v>267</v>
      </c>
    </row>
    <row r="3" spans="1:5" x14ac:dyDescent="0.3">
      <c r="A3" t="s">
        <v>308</v>
      </c>
      <c r="B3" t="s">
        <v>149</v>
      </c>
      <c r="C3" t="s">
        <v>25</v>
      </c>
      <c r="D3" t="s">
        <v>268</v>
      </c>
      <c r="E3" t="s">
        <v>269</v>
      </c>
    </row>
    <row r="4" spans="1:5" x14ac:dyDescent="0.3">
      <c r="A4" t="s">
        <v>309</v>
      </c>
      <c r="B4" t="s">
        <v>212</v>
      </c>
      <c r="C4" t="s">
        <v>27</v>
      </c>
      <c r="D4" t="s">
        <v>270</v>
      </c>
      <c r="E4" t="s">
        <v>271</v>
      </c>
    </row>
    <row r="5" spans="1:5" x14ac:dyDescent="0.3">
      <c r="A5" t="s">
        <v>310</v>
      </c>
      <c r="B5" t="s">
        <v>220</v>
      </c>
      <c r="C5" t="s">
        <v>29</v>
      </c>
      <c r="D5" t="s">
        <v>272</v>
      </c>
      <c r="E5" t="s">
        <v>273</v>
      </c>
    </row>
    <row r="6" spans="1:5" x14ac:dyDescent="0.3">
      <c r="A6" t="s">
        <v>311</v>
      </c>
      <c r="B6" t="s">
        <v>221</v>
      </c>
      <c r="C6" t="s">
        <v>31</v>
      </c>
      <c r="D6" t="s">
        <v>274</v>
      </c>
      <c r="E6" t="s">
        <v>275</v>
      </c>
    </row>
    <row r="7" spans="1:5" x14ac:dyDescent="0.3">
      <c r="A7" t="s">
        <v>312</v>
      </c>
      <c r="B7" t="s">
        <v>222</v>
      </c>
      <c r="C7" t="s">
        <v>33</v>
      </c>
      <c r="D7" t="s">
        <v>276</v>
      </c>
      <c r="E7" t="s">
        <v>277</v>
      </c>
    </row>
    <row r="8" spans="1:5" x14ac:dyDescent="0.3">
      <c r="A8" t="s">
        <v>308</v>
      </c>
      <c r="B8" t="s">
        <v>226</v>
      </c>
      <c r="C8" t="s">
        <v>35</v>
      </c>
      <c r="D8" t="s">
        <v>268</v>
      </c>
      <c r="E8" t="s">
        <v>269</v>
      </c>
    </row>
    <row r="9" spans="1:5" x14ac:dyDescent="0.3">
      <c r="A9" t="s">
        <v>313</v>
      </c>
      <c r="B9" t="s">
        <v>227</v>
      </c>
      <c r="C9" t="s">
        <v>36</v>
      </c>
      <c r="D9" t="s">
        <v>278</v>
      </c>
      <c r="E9" t="s">
        <v>279</v>
      </c>
    </row>
    <row r="10" spans="1:5" x14ac:dyDescent="0.3">
      <c r="A10" t="s">
        <v>314</v>
      </c>
      <c r="B10" t="s">
        <v>228</v>
      </c>
      <c r="C10" t="s">
        <v>38</v>
      </c>
      <c r="D10" t="s">
        <v>280</v>
      </c>
      <c r="E10" t="s">
        <v>281</v>
      </c>
    </row>
    <row r="11" spans="1:5" x14ac:dyDescent="0.3">
      <c r="A11" t="s">
        <v>315</v>
      </c>
      <c r="B11" t="s">
        <v>229</v>
      </c>
      <c r="C11" t="s">
        <v>40</v>
      </c>
      <c r="D11" t="s">
        <v>282</v>
      </c>
      <c r="E11" t="s">
        <v>283</v>
      </c>
    </row>
    <row r="12" spans="1:5" x14ac:dyDescent="0.3">
      <c r="A12" t="s">
        <v>316</v>
      </c>
      <c r="B12" t="s">
        <v>230</v>
      </c>
      <c r="C12" t="s">
        <v>42</v>
      </c>
      <c r="D12" t="s">
        <v>276</v>
      </c>
      <c r="E12" t="s">
        <v>284</v>
      </c>
    </row>
    <row r="13" spans="1:5" x14ac:dyDescent="0.3">
      <c r="A13" t="s">
        <v>307</v>
      </c>
      <c r="B13" t="s">
        <v>231</v>
      </c>
      <c r="C13" t="s">
        <v>44</v>
      </c>
      <c r="D13" t="s">
        <v>266</v>
      </c>
      <c r="E13" t="s">
        <v>267</v>
      </c>
    </row>
    <row r="14" spans="1:5" x14ac:dyDescent="0.3">
      <c r="A14" t="s">
        <v>317</v>
      </c>
      <c r="B14" t="s">
        <v>235</v>
      </c>
      <c r="C14" t="s">
        <v>45</v>
      </c>
      <c r="D14" t="s">
        <v>285</v>
      </c>
      <c r="E14" t="s">
        <v>286</v>
      </c>
    </row>
    <row r="15" spans="1:5" x14ac:dyDescent="0.3">
      <c r="A15" t="s">
        <v>318</v>
      </c>
      <c r="B15" t="s">
        <v>236</v>
      </c>
      <c r="C15" t="s">
        <v>47</v>
      </c>
      <c r="D15" t="s">
        <v>287</v>
      </c>
      <c r="E15" t="s">
        <v>288</v>
      </c>
    </row>
    <row r="16" spans="1:5" x14ac:dyDescent="0.3">
      <c r="A16" t="s">
        <v>319</v>
      </c>
      <c r="B16" t="s">
        <v>240</v>
      </c>
      <c r="C16" t="s">
        <v>49</v>
      </c>
      <c r="D16" t="s">
        <v>289</v>
      </c>
      <c r="E16" t="s">
        <v>290</v>
      </c>
    </row>
    <row r="17" spans="1:5" x14ac:dyDescent="0.3">
      <c r="A17" t="s">
        <v>307</v>
      </c>
      <c r="B17" t="s">
        <v>244</v>
      </c>
      <c r="C17" t="s">
        <v>51</v>
      </c>
      <c r="D17" t="s">
        <v>266</v>
      </c>
      <c r="E17" t="s">
        <v>267</v>
      </c>
    </row>
    <row r="18" spans="1:5" x14ac:dyDescent="0.3">
      <c r="A18" t="s">
        <v>320</v>
      </c>
      <c r="B18" t="s">
        <v>245</v>
      </c>
      <c r="C18" t="s">
        <v>52</v>
      </c>
      <c r="D18" t="s">
        <v>291</v>
      </c>
      <c r="E18" t="s">
        <v>292</v>
      </c>
    </row>
    <row r="19" spans="1:5" x14ac:dyDescent="0.3">
      <c r="A19" t="s">
        <v>321</v>
      </c>
      <c r="B19" t="s">
        <v>246</v>
      </c>
      <c r="C19" t="s">
        <v>54</v>
      </c>
      <c r="D19" t="s">
        <v>293</v>
      </c>
      <c r="E19" t="s">
        <v>294</v>
      </c>
    </row>
    <row r="20" spans="1:5" x14ac:dyDescent="0.3">
      <c r="A20" t="s">
        <v>322</v>
      </c>
      <c r="B20" t="s">
        <v>250</v>
      </c>
      <c r="C20" t="s">
        <v>56</v>
      </c>
      <c r="D20" t="s">
        <v>306</v>
      </c>
      <c r="E20" t="s">
        <v>295</v>
      </c>
    </row>
    <row r="21" spans="1:5" x14ac:dyDescent="0.3">
      <c r="A21" t="s">
        <v>323</v>
      </c>
      <c r="B21" t="s">
        <v>251</v>
      </c>
      <c r="C21" t="s">
        <v>58</v>
      </c>
      <c r="D21" t="s">
        <v>296</v>
      </c>
      <c r="E21" t="s">
        <v>297</v>
      </c>
    </row>
    <row r="22" spans="1:5" x14ac:dyDescent="0.3">
      <c r="A22" t="s">
        <v>324</v>
      </c>
      <c r="B22" t="s">
        <v>255</v>
      </c>
      <c r="C22" t="s">
        <v>60</v>
      </c>
      <c r="D22" t="s">
        <v>298</v>
      </c>
      <c r="E22" t="s">
        <v>299</v>
      </c>
    </row>
    <row r="23" spans="1:5" x14ac:dyDescent="0.3">
      <c r="A23" t="s">
        <v>325</v>
      </c>
      <c r="B23" t="s">
        <v>256</v>
      </c>
      <c r="C23" t="s">
        <v>62</v>
      </c>
      <c r="D23" t="s">
        <v>300</v>
      </c>
      <c r="E23" t="s">
        <v>301</v>
      </c>
    </row>
    <row r="24" spans="1:5" x14ac:dyDescent="0.3">
      <c r="A24" t="s">
        <v>325</v>
      </c>
      <c r="B24" t="s">
        <v>257</v>
      </c>
      <c r="C24" t="s">
        <v>64</v>
      </c>
      <c r="D24" t="s">
        <v>300</v>
      </c>
      <c r="E24" t="s">
        <v>301</v>
      </c>
    </row>
    <row r="25" spans="1:5" x14ac:dyDescent="0.3">
      <c r="A25" t="s">
        <v>315</v>
      </c>
      <c r="B25" t="s">
        <v>260</v>
      </c>
      <c r="C25" t="s">
        <v>65</v>
      </c>
      <c r="D25" t="s">
        <v>282</v>
      </c>
      <c r="E25" t="s">
        <v>283</v>
      </c>
    </row>
    <row r="26" spans="1:5" x14ac:dyDescent="0.3">
      <c r="A26" t="s">
        <v>326</v>
      </c>
      <c r="B26" t="s">
        <v>264</v>
      </c>
      <c r="C26" t="s">
        <v>67</v>
      </c>
      <c r="D26" t="s">
        <v>302</v>
      </c>
      <c r="E26" t="s">
        <v>303</v>
      </c>
    </row>
    <row r="27" spans="1:5" x14ac:dyDescent="0.3">
      <c r="A27" t="s">
        <v>327</v>
      </c>
      <c r="B27" t="s">
        <v>265</v>
      </c>
      <c r="C27" t="s">
        <v>69</v>
      </c>
      <c r="D27" t="s">
        <v>304</v>
      </c>
      <c r="E27" t="s">
        <v>305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sqref="A1:C99"/>
    </sheetView>
  </sheetViews>
  <sheetFormatPr defaultRowHeight="14.4" x14ac:dyDescent="0.3"/>
  <sheetData>
    <row r="1" spans="1:3" x14ac:dyDescent="0.3">
      <c r="A1" s="5" t="s">
        <v>21</v>
      </c>
      <c r="B1" s="5" t="s">
        <v>71</v>
      </c>
      <c r="C1" s="5" t="s">
        <v>22</v>
      </c>
    </row>
    <row r="2" spans="1:3" x14ac:dyDescent="0.3">
      <c r="A2" t="s">
        <v>72</v>
      </c>
      <c r="B2" t="s">
        <v>73</v>
      </c>
      <c r="C2" t="s">
        <v>74</v>
      </c>
    </row>
    <row r="3" spans="1:3" x14ac:dyDescent="0.3">
      <c r="A3" t="s">
        <v>75</v>
      </c>
      <c r="B3" t="s">
        <v>76</v>
      </c>
      <c r="C3" t="s">
        <v>77</v>
      </c>
    </row>
    <row r="4" spans="1:3" x14ac:dyDescent="0.3">
      <c r="A4" t="s">
        <v>78</v>
      </c>
      <c r="B4" t="s">
        <v>79</v>
      </c>
      <c r="C4" t="s">
        <v>80</v>
      </c>
    </row>
    <row r="5" spans="1:3" x14ac:dyDescent="0.3">
      <c r="A5" t="s">
        <v>81</v>
      </c>
      <c r="B5" t="s">
        <v>82</v>
      </c>
      <c r="C5" t="s">
        <v>77</v>
      </c>
    </row>
    <row r="6" spans="1:3" x14ac:dyDescent="0.3">
      <c r="A6" t="s">
        <v>83</v>
      </c>
      <c r="B6" t="s">
        <v>84</v>
      </c>
      <c r="C6" t="s">
        <v>74</v>
      </c>
    </row>
    <row r="7" spans="1:3" x14ac:dyDescent="0.3">
      <c r="A7" t="s">
        <v>85</v>
      </c>
      <c r="B7" t="s">
        <v>86</v>
      </c>
      <c r="C7" t="s">
        <v>77</v>
      </c>
    </row>
    <row r="8" spans="1:3" x14ac:dyDescent="0.3">
      <c r="A8" t="s">
        <v>87</v>
      </c>
      <c r="B8" t="s">
        <v>88</v>
      </c>
      <c r="C8" t="s">
        <v>77</v>
      </c>
    </row>
    <row r="9" spans="1:3" x14ac:dyDescent="0.3">
      <c r="A9" t="s">
        <v>89</v>
      </c>
      <c r="B9" t="s">
        <v>90</v>
      </c>
      <c r="C9" t="s">
        <v>74</v>
      </c>
    </row>
    <row r="10" spans="1:3" x14ac:dyDescent="0.3">
      <c r="A10" t="s">
        <v>91</v>
      </c>
      <c r="B10" t="s">
        <v>92</v>
      </c>
      <c r="C10" t="s">
        <v>77</v>
      </c>
    </row>
    <row r="11" spans="1:3" x14ac:dyDescent="0.3">
      <c r="A11" t="s">
        <v>93</v>
      </c>
      <c r="B11" t="s">
        <v>94</v>
      </c>
      <c r="C11" t="s">
        <v>95</v>
      </c>
    </row>
    <row r="12" spans="1:3" x14ac:dyDescent="0.3">
      <c r="A12" t="s">
        <v>96</v>
      </c>
      <c r="B12" t="s">
        <v>97</v>
      </c>
      <c r="C12" t="s">
        <v>74</v>
      </c>
    </row>
    <row r="13" spans="1:3" x14ac:dyDescent="0.3">
      <c r="A13" t="s">
        <v>98</v>
      </c>
      <c r="B13" t="s">
        <v>99</v>
      </c>
      <c r="C13" t="s">
        <v>74</v>
      </c>
    </row>
    <row r="14" spans="1:3" x14ac:dyDescent="0.3">
      <c r="A14" t="s">
        <v>100</v>
      </c>
      <c r="B14" t="s">
        <v>101</v>
      </c>
      <c r="C14" t="s">
        <v>102</v>
      </c>
    </row>
    <row r="15" spans="1:3" x14ac:dyDescent="0.3">
      <c r="A15" t="s">
        <v>103</v>
      </c>
      <c r="B15" t="s">
        <v>104</v>
      </c>
      <c r="C15" t="s">
        <v>74</v>
      </c>
    </row>
    <row r="16" spans="1:3" x14ac:dyDescent="0.3">
      <c r="A16" t="s">
        <v>105</v>
      </c>
      <c r="B16" t="s">
        <v>106</v>
      </c>
      <c r="C16" t="s">
        <v>102</v>
      </c>
    </row>
    <row r="17" spans="1:3" x14ac:dyDescent="0.3">
      <c r="A17" t="s">
        <v>107</v>
      </c>
      <c r="B17" t="s">
        <v>108</v>
      </c>
      <c r="C17" t="s">
        <v>74</v>
      </c>
    </row>
    <row r="18" spans="1:3" x14ac:dyDescent="0.3">
      <c r="A18" t="s">
        <v>109</v>
      </c>
      <c r="B18" t="s">
        <v>110</v>
      </c>
      <c r="C18" t="s">
        <v>74</v>
      </c>
    </row>
    <row r="19" spans="1:3" x14ac:dyDescent="0.3">
      <c r="A19" t="s">
        <v>111</v>
      </c>
      <c r="B19" t="s">
        <v>112</v>
      </c>
      <c r="C19" t="s">
        <v>74</v>
      </c>
    </row>
    <row r="20" spans="1:3" x14ac:dyDescent="0.3">
      <c r="A20" t="s">
        <v>113</v>
      </c>
      <c r="B20" t="s">
        <v>114</v>
      </c>
      <c r="C20" t="s">
        <v>74</v>
      </c>
    </row>
    <row r="21" spans="1:3" x14ac:dyDescent="0.3">
      <c r="A21" t="s">
        <v>115</v>
      </c>
      <c r="B21" t="s">
        <v>116</v>
      </c>
      <c r="C21" t="s">
        <v>74</v>
      </c>
    </row>
    <row r="22" spans="1:3" x14ac:dyDescent="0.3">
      <c r="A22" t="s">
        <v>117</v>
      </c>
      <c r="B22" t="s">
        <v>118</v>
      </c>
      <c r="C22" t="s">
        <v>74</v>
      </c>
    </row>
    <row r="23" spans="1:3" x14ac:dyDescent="0.3">
      <c r="A23" t="s">
        <v>119</v>
      </c>
      <c r="B23" t="s">
        <v>120</v>
      </c>
      <c r="C23" t="s">
        <v>121</v>
      </c>
    </row>
    <row r="24" spans="1:3" x14ac:dyDescent="0.3">
      <c r="A24" t="s">
        <v>122</v>
      </c>
      <c r="B24" t="s">
        <v>123</v>
      </c>
      <c r="C24" t="s">
        <v>74</v>
      </c>
    </row>
    <row r="25" spans="1:3" x14ac:dyDescent="0.3">
      <c r="A25" t="s">
        <v>124</v>
      </c>
      <c r="B25" t="s">
        <v>125</v>
      </c>
      <c r="C25" t="s">
        <v>74</v>
      </c>
    </row>
    <row r="26" spans="1:3" x14ac:dyDescent="0.3">
      <c r="A26" t="s">
        <v>126</v>
      </c>
      <c r="B26" t="s">
        <v>127</v>
      </c>
      <c r="C26" t="s">
        <v>74</v>
      </c>
    </row>
    <row r="27" spans="1:3" x14ac:dyDescent="0.3">
      <c r="A27" t="s">
        <v>128</v>
      </c>
      <c r="B27" t="s">
        <v>129</v>
      </c>
      <c r="C27" t="s">
        <v>74</v>
      </c>
    </row>
    <row r="28" spans="1:3" x14ac:dyDescent="0.3">
      <c r="A28" t="s">
        <v>130</v>
      </c>
      <c r="B28" t="s">
        <v>131</v>
      </c>
      <c r="C28" t="s">
        <v>74</v>
      </c>
    </row>
    <row r="29" spans="1:3" x14ac:dyDescent="0.3">
      <c r="A29" t="s">
        <v>132</v>
      </c>
      <c r="B29" t="s">
        <v>133</v>
      </c>
      <c r="C29" t="s">
        <v>74</v>
      </c>
    </row>
    <row r="30" spans="1:3" x14ac:dyDescent="0.3">
      <c r="A30" t="s">
        <v>134</v>
      </c>
      <c r="B30" t="s">
        <v>135</v>
      </c>
      <c r="C30" t="s">
        <v>74</v>
      </c>
    </row>
    <row r="31" spans="1:3" x14ac:dyDescent="0.3">
      <c r="A31" t="s">
        <v>136</v>
      </c>
      <c r="B31" t="s">
        <v>137</v>
      </c>
      <c r="C31" t="s">
        <v>74</v>
      </c>
    </row>
    <row r="32" spans="1:3" x14ac:dyDescent="0.3">
      <c r="A32" t="s">
        <v>23</v>
      </c>
      <c r="B32" t="s">
        <v>138</v>
      </c>
      <c r="C32" t="s">
        <v>24</v>
      </c>
    </row>
    <row r="33" spans="1:3" x14ac:dyDescent="0.3">
      <c r="A33" t="s">
        <v>139</v>
      </c>
      <c r="B33" t="s">
        <v>140</v>
      </c>
      <c r="C33" t="s">
        <v>141</v>
      </c>
    </row>
    <row r="34" spans="1:3" x14ac:dyDescent="0.3">
      <c r="A34" t="s">
        <v>142</v>
      </c>
      <c r="B34" t="s">
        <v>143</v>
      </c>
      <c r="C34" t="s">
        <v>144</v>
      </c>
    </row>
    <row r="35" spans="1:3" x14ac:dyDescent="0.3">
      <c r="A35" t="s">
        <v>145</v>
      </c>
      <c r="B35" t="s">
        <v>146</v>
      </c>
      <c r="C35" t="s">
        <v>74</v>
      </c>
    </row>
    <row r="36" spans="1:3" x14ac:dyDescent="0.3">
      <c r="A36" t="s">
        <v>147</v>
      </c>
      <c r="B36" t="s">
        <v>148</v>
      </c>
      <c r="C36" t="s">
        <v>74</v>
      </c>
    </row>
    <row r="37" spans="1:3" x14ac:dyDescent="0.3">
      <c r="A37" t="s">
        <v>25</v>
      </c>
      <c r="B37" t="s">
        <v>149</v>
      </c>
      <c r="C37" t="s">
        <v>26</v>
      </c>
    </row>
    <row r="38" spans="1:3" x14ac:dyDescent="0.3">
      <c r="A38" t="s">
        <v>150</v>
      </c>
      <c r="B38" t="s">
        <v>151</v>
      </c>
      <c r="C38" t="s">
        <v>102</v>
      </c>
    </row>
    <row r="39" spans="1:3" x14ac:dyDescent="0.3">
      <c r="A39" t="s">
        <v>152</v>
      </c>
      <c r="B39" t="s">
        <v>153</v>
      </c>
      <c r="C39" t="s">
        <v>74</v>
      </c>
    </row>
    <row r="40" spans="1:3" x14ac:dyDescent="0.3">
      <c r="A40" t="s">
        <v>154</v>
      </c>
      <c r="B40" t="s">
        <v>155</v>
      </c>
      <c r="C40" t="s">
        <v>74</v>
      </c>
    </row>
    <row r="41" spans="1:3" x14ac:dyDescent="0.3">
      <c r="A41" t="s">
        <v>156</v>
      </c>
      <c r="B41" t="s">
        <v>157</v>
      </c>
      <c r="C41" t="s">
        <v>74</v>
      </c>
    </row>
    <row r="42" spans="1:3" x14ac:dyDescent="0.3">
      <c r="A42" t="s">
        <v>158</v>
      </c>
      <c r="B42" t="s">
        <v>159</v>
      </c>
      <c r="C42" t="s">
        <v>74</v>
      </c>
    </row>
    <row r="43" spans="1:3" x14ac:dyDescent="0.3">
      <c r="A43" t="s">
        <v>160</v>
      </c>
      <c r="B43" t="s">
        <v>161</v>
      </c>
      <c r="C43" t="s">
        <v>162</v>
      </c>
    </row>
    <row r="44" spans="1:3" x14ac:dyDescent="0.3">
      <c r="A44" t="s">
        <v>163</v>
      </c>
      <c r="B44" t="s">
        <v>164</v>
      </c>
      <c r="C44" t="s">
        <v>74</v>
      </c>
    </row>
    <row r="45" spans="1:3" x14ac:dyDescent="0.3">
      <c r="A45" t="s">
        <v>165</v>
      </c>
      <c r="B45" t="s">
        <v>166</v>
      </c>
      <c r="C45" t="s">
        <v>74</v>
      </c>
    </row>
    <row r="46" spans="1:3" x14ac:dyDescent="0.3">
      <c r="A46" t="s">
        <v>167</v>
      </c>
      <c r="B46" t="s">
        <v>168</v>
      </c>
      <c r="C46" t="s">
        <v>169</v>
      </c>
    </row>
    <row r="47" spans="1:3" x14ac:dyDescent="0.3">
      <c r="A47" t="s">
        <v>170</v>
      </c>
      <c r="B47" t="s">
        <v>171</v>
      </c>
      <c r="C47" t="s">
        <v>74</v>
      </c>
    </row>
    <row r="48" spans="1:3" x14ac:dyDescent="0.3">
      <c r="A48" t="s">
        <v>172</v>
      </c>
      <c r="B48" t="s">
        <v>173</v>
      </c>
      <c r="C48" t="s">
        <v>74</v>
      </c>
    </row>
    <row r="49" spans="1:3" x14ac:dyDescent="0.3">
      <c r="A49" t="s">
        <v>174</v>
      </c>
      <c r="B49" t="s">
        <v>175</v>
      </c>
      <c r="C49" t="s">
        <v>74</v>
      </c>
    </row>
    <row r="50" spans="1:3" x14ac:dyDescent="0.3">
      <c r="A50" t="s">
        <v>176</v>
      </c>
      <c r="B50" t="s">
        <v>177</v>
      </c>
      <c r="C50" t="s">
        <v>74</v>
      </c>
    </row>
    <row r="51" spans="1:3" x14ac:dyDescent="0.3">
      <c r="A51" t="s">
        <v>178</v>
      </c>
      <c r="B51" t="s">
        <v>179</v>
      </c>
      <c r="C51" t="s">
        <v>74</v>
      </c>
    </row>
    <row r="52" spans="1:3" x14ac:dyDescent="0.3">
      <c r="A52" t="s">
        <v>180</v>
      </c>
      <c r="B52" t="s">
        <v>181</v>
      </c>
      <c r="C52" t="s">
        <v>182</v>
      </c>
    </row>
    <row r="53" spans="1:3" x14ac:dyDescent="0.3">
      <c r="A53" t="s">
        <v>183</v>
      </c>
      <c r="B53" t="s">
        <v>184</v>
      </c>
      <c r="C53" t="s">
        <v>74</v>
      </c>
    </row>
    <row r="54" spans="1:3" x14ac:dyDescent="0.3">
      <c r="A54" t="s">
        <v>185</v>
      </c>
      <c r="B54" t="s">
        <v>186</v>
      </c>
      <c r="C54" t="s">
        <v>74</v>
      </c>
    </row>
    <row r="55" spans="1:3" x14ac:dyDescent="0.3">
      <c r="A55" t="s">
        <v>187</v>
      </c>
      <c r="B55" t="s">
        <v>188</v>
      </c>
      <c r="C55" t="s">
        <v>74</v>
      </c>
    </row>
    <row r="56" spans="1:3" x14ac:dyDescent="0.3">
      <c r="A56" t="s">
        <v>189</v>
      </c>
      <c r="B56" t="s">
        <v>190</v>
      </c>
      <c r="C56" t="s">
        <v>74</v>
      </c>
    </row>
    <row r="57" spans="1:3" x14ac:dyDescent="0.3">
      <c r="A57" t="s">
        <v>191</v>
      </c>
      <c r="B57" t="s">
        <v>192</v>
      </c>
      <c r="C57" t="s">
        <v>74</v>
      </c>
    </row>
    <row r="58" spans="1:3" x14ac:dyDescent="0.3">
      <c r="A58" t="s">
        <v>193</v>
      </c>
      <c r="B58" t="s">
        <v>194</v>
      </c>
      <c r="C58" t="s">
        <v>74</v>
      </c>
    </row>
    <row r="59" spans="1:3" x14ac:dyDescent="0.3">
      <c r="A59" t="s">
        <v>195</v>
      </c>
      <c r="B59" t="s">
        <v>196</v>
      </c>
      <c r="C59" t="s">
        <v>197</v>
      </c>
    </row>
    <row r="60" spans="1:3" x14ac:dyDescent="0.3">
      <c r="A60" t="s">
        <v>198</v>
      </c>
      <c r="B60" t="s">
        <v>199</v>
      </c>
      <c r="C60" t="s">
        <v>200</v>
      </c>
    </row>
    <row r="61" spans="1:3" x14ac:dyDescent="0.3">
      <c r="A61" t="s">
        <v>201</v>
      </c>
      <c r="B61" t="s">
        <v>202</v>
      </c>
      <c r="C61" t="s">
        <v>203</v>
      </c>
    </row>
    <row r="62" spans="1:3" x14ac:dyDescent="0.3">
      <c r="A62" t="s">
        <v>204</v>
      </c>
      <c r="B62" t="s">
        <v>205</v>
      </c>
      <c r="C62" t="s">
        <v>206</v>
      </c>
    </row>
    <row r="63" spans="1:3" x14ac:dyDescent="0.3">
      <c r="A63" t="s">
        <v>207</v>
      </c>
      <c r="B63" t="s">
        <v>208</v>
      </c>
      <c r="C63" t="s">
        <v>209</v>
      </c>
    </row>
    <row r="64" spans="1:3" x14ac:dyDescent="0.3">
      <c r="A64" t="s">
        <v>210</v>
      </c>
      <c r="B64" t="s">
        <v>211</v>
      </c>
      <c r="C64" t="s">
        <v>209</v>
      </c>
    </row>
    <row r="65" spans="1:3" x14ac:dyDescent="0.3">
      <c r="A65" t="s">
        <v>27</v>
      </c>
      <c r="B65" t="s">
        <v>212</v>
      </c>
      <c r="C65" t="s">
        <v>28</v>
      </c>
    </row>
    <row r="66" spans="1:3" x14ac:dyDescent="0.3">
      <c r="A66" t="s">
        <v>213</v>
      </c>
      <c r="B66" t="s">
        <v>214</v>
      </c>
      <c r="C66" t="s">
        <v>215</v>
      </c>
    </row>
    <row r="67" spans="1:3" x14ac:dyDescent="0.3">
      <c r="A67" t="s">
        <v>216</v>
      </c>
      <c r="B67" t="s">
        <v>217</v>
      </c>
      <c r="C67" t="s">
        <v>74</v>
      </c>
    </row>
    <row r="68" spans="1:3" x14ac:dyDescent="0.3">
      <c r="A68" t="s">
        <v>218</v>
      </c>
      <c r="B68" t="s">
        <v>219</v>
      </c>
      <c r="C68" t="s">
        <v>74</v>
      </c>
    </row>
    <row r="69" spans="1:3" x14ac:dyDescent="0.3">
      <c r="A69" t="s">
        <v>29</v>
      </c>
      <c r="B69" t="s">
        <v>220</v>
      </c>
      <c r="C69" t="s">
        <v>30</v>
      </c>
    </row>
    <row r="70" spans="1:3" x14ac:dyDescent="0.3">
      <c r="A70" t="s">
        <v>31</v>
      </c>
      <c r="B70" t="s">
        <v>221</v>
      </c>
      <c r="C70" t="s">
        <v>32</v>
      </c>
    </row>
    <row r="71" spans="1:3" x14ac:dyDescent="0.3">
      <c r="A71" t="s">
        <v>33</v>
      </c>
      <c r="B71" t="s">
        <v>222</v>
      </c>
      <c r="C71" t="s">
        <v>34</v>
      </c>
    </row>
    <row r="72" spans="1:3" x14ac:dyDescent="0.3">
      <c r="A72" t="s">
        <v>223</v>
      </c>
      <c r="B72" t="s">
        <v>224</v>
      </c>
      <c r="C72" t="s">
        <v>225</v>
      </c>
    </row>
    <row r="73" spans="1:3" x14ac:dyDescent="0.3">
      <c r="A73" t="s">
        <v>35</v>
      </c>
      <c r="B73" t="s">
        <v>226</v>
      </c>
      <c r="C73" t="s">
        <v>26</v>
      </c>
    </row>
    <row r="74" spans="1:3" x14ac:dyDescent="0.3">
      <c r="A74" t="s">
        <v>36</v>
      </c>
      <c r="B74" t="s">
        <v>227</v>
      </c>
      <c r="C74" t="s">
        <v>37</v>
      </c>
    </row>
    <row r="75" spans="1:3" x14ac:dyDescent="0.3">
      <c r="A75" t="s">
        <v>38</v>
      </c>
      <c r="B75" t="s">
        <v>228</v>
      </c>
      <c r="C75" t="s">
        <v>39</v>
      </c>
    </row>
    <row r="76" spans="1:3" x14ac:dyDescent="0.3">
      <c r="A76" t="s">
        <v>40</v>
      </c>
      <c r="B76" t="s">
        <v>229</v>
      </c>
      <c r="C76" t="s">
        <v>41</v>
      </c>
    </row>
    <row r="77" spans="1:3" x14ac:dyDescent="0.3">
      <c r="A77" t="s">
        <v>42</v>
      </c>
      <c r="B77" t="s">
        <v>230</v>
      </c>
      <c r="C77" t="s">
        <v>43</v>
      </c>
    </row>
    <row r="78" spans="1:3" x14ac:dyDescent="0.3">
      <c r="A78" t="s">
        <v>44</v>
      </c>
      <c r="B78" t="s">
        <v>231</v>
      </c>
      <c r="C78" t="s">
        <v>24</v>
      </c>
    </row>
    <row r="79" spans="1:3" x14ac:dyDescent="0.3">
      <c r="A79" t="s">
        <v>232</v>
      </c>
      <c r="B79" t="s">
        <v>233</v>
      </c>
      <c r="C79" t="s">
        <v>234</v>
      </c>
    </row>
    <row r="80" spans="1:3" x14ac:dyDescent="0.3">
      <c r="A80" t="s">
        <v>45</v>
      </c>
      <c r="B80" t="s">
        <v>235</v>
      </c>
      <c r="C80" t="s">
        <v>46</v>
      </c>
    </row>
    <row r="81" spans="1:3" x14ac:dyDescent="0.3">
      <c r="A81" t="s">
        <v>47</v>
      </c>
      <c r="B81" t="s">
        <v>236</v>
      </c>
      <c r="C81" t="s">
        <v>48</v>
      </c>
    </row>
    <row r="82" spans="1:3" x14ac:dyDescent="0.3">
      <c r="A82" t="s">
        <v>237</v>
      </c>
      <c r="B82" t="s">
        <v>238</v>
      </c>
      <c r="C82" t="s">
        <v>239</v>
      </c>
    </row>
    <row r="83" spans="1:3" x14ac:dyDescent="0.3">
      <c r="A83" t="s">
        <v>49</v>
      </c>
      <c r="B83" t="s">
        <v>240</v>
      </c>
      <c r="C83" t="s">
        <v>50</v>
      </c>
    </row>
    <row r="84" spans="1:3" x14ac:dyDescent="0.3">
      <c r="A84" t="s">
        <v>241</v>
      </c>
      <c r="B84" t="s">
        <v>242</v>
      </c>
      <c r="C84" t="s">
        <v>243</v>
      </c>
    </row>
    <row r="85" spans="1:3" x14ac:dyDescent="0.3">
      <c r="A85" t="s">
        <v>51</v>
      </c>
      <c r="B85" t="s">
        <v>244</v>
      </c>
      <c r="C85" t="s">
        <v>24</v>
      </c>
    </row>
    <row r="86" spans="1:3" x14ac:dyDescent="0.3">
      <c r="A86" t="s">
        <v>52</v>
      </c>
      <c r="B86" t="s">
        <v>245</v>
      </c>
      <c r="C86" t="s">
        <v>53</v>
      </c>
    </row>
    <row r="87" spans="1:3" x14ac:dyDescent="0.3">
      <c r="A87" t="s">
        <v>54</v>
      </c>
      <c r="B87" t="s">
        <v>246</v>
      </c>
      <c r="C87" t="s">
        <v>55</v>
      </c>
    </row>
    <row r="88" spans="1:3" x14ac:dyDescent="0.3">
      <c r="A88" t="s">
        <v>247</v>
      </c>
      <c r="B88" t="s">
        <v>248</v>
      </c>
      <c r="C88" t="s">
        <v>249</v>
      </c>
    </row>
    <row r="89" spans="1:3" x14ac:dyDescent="0.3">
      <c r="A89" t="s">
        <v>56</v>
      </c>
      <c r="B89" t="s">
        <v>250</v>
      </c>
      <c r="C89" t="s">
        <v>57</v>
      </c>
    </row>
    <row r="90" spans="1:3" x14ac:dyDescent="0.3">
      <c r="A90" t="s">
        <v>58</v>
      </c>
      <c r="B90" t="s">
        <v>251</v>
      </c>
      <c r="C90" t="s">
        <v>59</v>
      </c>
    </row>
    <row r="91" spans="1:3" x14ac:dyDescent="0.3">
      <c r="A91" t="s">
        <v>252</v>
      </c>
      <c r="B91" t="s">
        <v>253</v>
      </c>
      <c r="C91" t="s">
        <v>254</v>
      </c>
    </row>
    <row r="92" spans="1:3" x14ac:dyDescent="0.3">
      <c r="A92" t="s">
        <v>60</v>
      </c>
      <c r="B92" t="s">
        <v>255</v>
      </c>
      <c r="C92" t="s">
        <v>61</v>
      </c>
    </row>
    <row r="93" spans="1:3" x14ac:dyDescent="0.3">
      <c r="A93" t="s">
        <v>62</v>
      </c>
      <c r="B93" t="s">
        <v>256</v>
      </c>
      <c r="C93" t="s">
        <v>63</v>
      </c>
    </row>
    <row r="94" spans="1:3" x14ac:dyDescent="0.3">
      <c r="A94" t="s">
        <v>64</v>
      </c>
      <c r="B94" t="s">
        <v>257</v>
      </c>
      <c r="C94" t="s">
        <v>63</v>
      </c>
    </row>
    <row r="95" spans="1:3" x14ac:dyDescent="0.3">
      <c r="A95" t="s">
        <v>258</v>
      </c>
      <c r="B95" t="s">
        <v>259</v>
      </c>
      <c r="C95" t="s">
        <v>243</v>
      </c>
    </row>
    <row r="96" spans="1:3" x14ac:dyDescent="0.3">
      <c r="A96" t="s">
        <v>65</v>
      </c>
      <c r="B96" t="s">
        <v>260</v>
      </c>
      <c r="C96" t="s">
        <v>66</v>
      </c>
    </row>
    <row r="97" spans="1:3" x14ac:dyDescent="0.3">
      <c r="A97" t="s">
        <v>261</v>
      </c>
      <c r="B97" t="s">
        <v>262</v>
      </c>
      <c r="C97" t="s">
        <v>263</v>
      </c>
    </row>
    <row r="98" spans="1:3" x14ac:dyDescent="0.3">
      <c r="A98" t="s">
        <v>67</v>
      </c>
      <c r="B98" t="s">
        <v>264</v>
      </c>
      <c r="C98" t="s">
        <v>68</v>
      </c>
    </row>
    <row r="99" spans="1:3" x14ac:dyDescent="0.3">
      <c r="A99" t="s">
        <v>69</v>
      </c>
      <c r="B99" t="s">
        <v>265</v>
      </c>
      <c r="C99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WAMI ADMIN</vt:lpstr>
      <vt:lpstr>WAMI SALESMAN</vt:lpstr>
      <vt:lpstr>WAMI PRINCIPAL</vt:lpstr>
      <vt:lpstr>principaldata</vt:lpstr>
      <vt:lpstr>principalall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2020-07-18T11:48:45Z</dcterms:created>
  <dcterms:modified xsi:type="dcterms:W3CDTF">2020-10-22T15:11:29Z</dcterms:modified>
</cp:coreProperties>
</file>