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xr:revisionPtr revIDLastSave="0" documentId="13_ncr:1000001_{5D794E9A-FA8D-F441-99FB-96E19F3175D8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I39" i="1"/>
  <c r="G38" i="1"/>
  <c r="I38" i="1"/>
  <c r="G42" i="1"/>
  <c r="I42" i="1"/>
  <c r="G41" i="1"/>
  <c r="I41" i="1"/>
  <c r="G40" i="1"/>
  <c r="I40" i="1"/>
  <c r="G24" i="1"/>
  <c r="I24" i="1"/>
  <c r="G23" i="1"/>
  <c r="I23" i="1"/>
  <c r="G22" i="1"/>
  <c r="I22" i="1"/>
  <c r="G21" i="1"/>
  <c r="I21" i="1"/>
  <c r="G20" i="1"/>
  <c r="I20" i="1"/>
  <c r="G29" i="1"/>
  <c r="I29" i="1"/>
  <c r="G28" i="1"/>
  <c r="I28" i="1"/>
  <c r="G27" i="1"/>
  <c r="I27" i="1"/>
  <c r="G26" i="1"/>
  <c r="I26" i="1"/>
  <c r="G25" i="1"/>
  <c r="I25" i="1"/>
  <c r="G63" i="1"/>
  <c r="I63" i="1"/>
  <c r="G65" i="1"/>
  <c r="I65" i="1"/>
  <c r="G66" i="1"/>
  <c r="I66" i="1"/>
  <c r="G64" i="1"/>
  <c r="I64" i="1"/>
  <c r="G62" i="1"/>
  <c r="I62" i="1"/>
  <c r="G60" i="1"/>
  <c r="I60" i="1"/>
  <c r="G59" i="1"/>
  <c r="I59" i="1"/>
  <c r="G58" i="1"/>
  <c r="I58" i="1"/>
  <c r="G57" i="1"/>
  <c r="I57" i="1"/>
  <c r="G56" i="1"/>
  <c r="I56" i="1"/>
  <c r="G55" i="1"/>
  <c r="I55" i="1"/>
  <c r="G54" i="1"/>
  <c r="I54" i="1"/>
  <c r="G53" i="1"/>
  <c r="I53" i="1"/>
  <c r="G52" i="1"/>
  <c r="I52" i="1"/>
  <c r="G14" i="1"/>
  <c r="I14" i="1"/>
  <c r="G15" i="1"/>
  <c r="G16" i="1"/>
  <c r="I16" i="1"/>
  <c r="G17" i="1"/>
  <c r="I17" i="1"/>
  <c r="G18" i="1"/>
  <c r="I18" i="1"/>
  <c r="G19" i="1"/>
  <c r="G30" i="1"/>
  <c r="I30" i="1"/>
  <c r="G31" i="1"/>
  <c r="I31" i="1"/>
  <c r="G32" i="1"/>
  <c r="I32" i="1"/>
  <c r="G34" i="1"/>
  <c r="G35" i="1"/>
  <c r="I35" i="1"/>
  <c r="G36" i="1"/>
  <c r="I36" i="1"/>
  <c r="G37" i="1"/>
  <c r="I37" i="1"/>
  <c r="G43" i="1"/>
  <c r="G13" i="1"/>
  <c r="I13" i="1"/>
  <c r="I15" i="1"/>
  <c r="I19" i="1"/>
  <c r="I34" i="1"/>
  <c r="I43" i="1"/>
  <c r="I67" i="1"/>
  <c r="C70" i="1"/>
  <c r="I44" i="1"/>
  <c r="C69" i="1"/>
  <c r="C71" i="1"/>
</calcChain>
</file>

<file path=xl/sharedStrings.xml><?xml version="1.0" encoding="utf-8"?>
<sst xmlns="http://schemas.openxmlformats.org/spreadsheetml/2006/main" count="351" uniqueCount="145">
  <si>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</si>
  <si>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</si>
  <si>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</si>
  <si>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</si>
  <si>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</si>
  <si>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</si>
  <si>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</si>
  <si>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</si>
  <si>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</si>
  <si>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</si>
  <si>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</si>
  <si>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</si>
  <si>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</si>
  <si>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</si>
  <si>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</si>
  <si>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</si>
  <si>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</si>
  <si>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</si>
  <si>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</si>
  <si>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</si>
  <si>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</si>
  <si>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</si>
  <si>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</si>
  <si>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</si>
  <si>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</si>
  <si>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</si>
  <si>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</si>
  <si>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</si>
  <si>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</si>
  <si>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</si>
  <si>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</si>
  <si>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</si>
  <si>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</si>
  <si>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</si>
  <si>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</si>
  <si>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</si>
  <si>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</si>
  <si>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</si>
  <si>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</si>
  <si>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</si>
  <si>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</si>
  <si>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</si>
  <si>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</si>
  <si>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</si>
  <si>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</si>
  <si>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</si>
  <si>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</si>
  <si>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</si>
  <si>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</si>
  <si>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</si>
  <si>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</si>
  <si>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</si>
  <si>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</si>
  <si>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</si>
  <si>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</si>
  <si>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</si>
  <si>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</si>
  <si>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</si>
  <si>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</si>
  <si>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</si>
  <si>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</si>
  <si>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</si>
  <si>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</si>
  <si>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</si>
  <si>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</si>
  <si>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</si>
  <si>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</si>
  <si>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</si>
  <si>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</si>
  <si>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</si>
  <si>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</si>
  <si>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</si>
  <si>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</si>
  <si>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</si>
  <si>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</si>
  <si>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</si>
  <si>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</si>
  <si>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</si>
  <si>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</si>
  <si>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</si>
  <si>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</si>
  <si>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</si>
  <si>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</si>
  <si>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</si>
  <si>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</si>
  <si>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</si>
  <si>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</si>
  <si>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</si>
  <si>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</si>
  <si>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</si>
  <si>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</si>
  <si>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</si>
  <si>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</si>
  <si>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</si>
  <si>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</si>
  <si>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</si>
  <si>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</si>
  <si>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</si>
  <si>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</si>
  <si>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</si>
  <si>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</si>
  <si>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</si>
  <si>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</si>
  <si>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</si>
  <si>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</si>
  <si>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</si>
  <si>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</si>
  <si>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</si>
  <si>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</si>
  <si>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</si>
  <si>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</si>
  <si>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</si>
  <si>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</si>
  <si>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</si>
  <si>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</si>
  <si>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</si>
  <si>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</si>
  <si>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</si>
  <si>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</si>
  <si>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</si>
  <si>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</si>
  <si>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</si>
  <si>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</si>
  <si>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</si>
  <si>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</si>
  <si>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</si>
  <si>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</si>
  <si>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</si>
  <si>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</si>
  <si>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</si>
  <si>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</si>
  <si>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</si>
  <si>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</si>
  <si>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</si>
  <si>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</si>
  <si>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</si>
  <si>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</si>
  <si>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</si>
  <si>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</si>
  <si>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</si>
  <si>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</si>
  <si>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</si>
  <si>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</si>
  <si>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</si>
  <si>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Cormorant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</si>
</sst>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 /><Relationship Id="rId2" Type="http://schemas.openxmlformats.org/officeDocument/2006/relationships/image" Target="../media/image3.png" /><Relationship Id="rId1" Type="http://schemas.openxmlformats.org/officeDocument/2006/relationships/image" Target="../media/image2.png" /><Relationship Id="rId6" Type="http://schemas.openxmlformats.org/officeDocument/2006/relationships/image" Target="../media/image7.png" /><Relationship Id="rId5" Type="http://schemas.openxmlformats.org/officeDocument/2006/relationships/image" Target="../media/image6.png" /><Relationship Id="rId4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"/>
  <cols>
    <col min="2" max="2" width="9.14453125" customWidth="1"/>
  </cols>
  <sheetData>
    <row r="1" spans="2:10" ht="15.75" thickBot="1" x14ac:dyDescent="0.25"/>
    <row r="2" spans="2:10" ht="21.75" thickBot="1" x14ac:dyDescent="0.35">
      <c r="B2" s="44" t="s">
        <v>51</v>
      </c>
      <c r="C2" s="45"/>
      <c r="D2" s="45"/>
      <c r="E2" s="45"/>
      <c r="F2" s="45"/>
      <c r="G2" s="45"/>
      <c r="H2" s="45"/>
      <c r="I2" s="45"/>
      <c r="J2" s="46"/>
    </row>
    <row r="3" spans="2:10" ht="15.75" customHeight="1" x14ac:dyDescent="0.3">
      <c r="B3" s="19"/>
      <c r="C3" s="19"/>
      <c r="D3" s="19"/>
      <c r="E3" s="19"/>
      <c r="F3" s="19"/>
      <c r="G3" s="19"/>
      <c r="H3" s="19"/>
      <c r="I3" s="19"/>
      <c r="J3" s="19"/>
    </row>
    <row r="4" spans="2:10" ht="15.75" customHeight="1" x14ac:dyDescent="0.3">
      <c r="B4" s="20" t="s">
        <v>52</v>
      </c>
      <c r="C4" s="19"/>
      <c r="D4" s="19"/>
      <c r="E4" s="19"/>
      <c r="F4" s="19"/>
      <c r="G4" s="19"/>
      <c r="H4" s="19"/>
      <c r="I4" s="19"/>
      <c r="J4" s="19"/>
    </row>
    <row r="5" spans="2:10" ht="15.75" customHeight="1" x14ac:dyDescent="0.3">
      <c r="B5" s="19"/>
      <c r="C5" s="19"/>
      <c r="D5" s="19"/>
      <c r="E5" s="19"/>
      <c r="F5" s="19"/>
      <c r="G5" s="19"/>
      <c r="H5" s="19"/>
      <c r="I5" s="19"/>
      <c r="J5" s="19"/>
    </row>
    <row r="6" spans="2:10" s="21" customFormat="1" x14ac:dyDescent="0.2">
      <c r="B6" s="22" t="s">
        <v>12</v>
      </c>
    </row>
    <row r="7" spans="2:10" s="21" customFormat="1" x14ac:dyDescent="0.2">
      <c r="B7" s="23"/>
    </row>
    <row r="8" spans="2:10" s="21" customFormat="1" x14ac:dyDescent="0.2">
      <c r="B8" s="23" t="s">
        <v>13</v>
      </c>
    </row>
    <row r="9" spans="2:10" s="21" customFormat="1" x14ac:dyDescent="0.2">
      <c r="B9" s="23" t="s">
        <v>14</v>
      </c>
    </row>
    <row r="10" spans="2:10" s="21" customFormat="1" x14ac:dyDescent="0.2">
      <c r="B10" s="23" t="s">
        <v>15</v>
      </c>
    </row>
    <row r="11" spans="2:10" s="21" customFormat="1" x14ac:dyDescent="0.2">
      <c r="B11" s="23"/>
    </row>
    <row r="12" spans="2:10" s="21" customFormat="1" x14ac:dyDescent="0.2">
      <c r="B12" s="43" t="s">
        <v>143</v>
      </c>
    </row>
    <row r="13" spans="2:10" s="21" customFormat="1" x14ac:dyDescent="0.2">
      <c r="B13" s="23"/>
    </row>
    <row r="14" spans="2:10" s="21" customFormat="1" x14ac:dyDescent="0.2">
      <c r="B14" s="23" t="s">
        <v>16</v>
      </c>
    </row>
    <row r="15" spans="2:10" s="21" customFormat="1" x14ac:dyDescent="0.2">
      <c r="B15" s="23"/>
    </row>
    <row r="16" spans="2:10" s="21" customFormat="1" x14ac:dyDescent="0.2">
      <c r="B16" s="23" t="s">
        <v>17</v>
      </c>
    </row>
    <row r="17" spans="2:2" s="21" customFormat="1" x14ac:dyDescent="0.2">
      <c r="B17" s="23"/>
    </row>
    <row r="18" spans="2:2" s="21" customFormat="1" x14ac:dyDescent="0.2">
      <c r="B18" s="22" t="s">
        <v>18</v>
      </c>
    </row>
    <row r="19" spans="2:2" s="21" customFormat="1" x14ac:dyDescent="0.2">
      <c r="B19" s="23"/>
    </row>
    <row r="20" spans="2:2" s="21" customFormat="1" x14ac:dyDescent="0.2">
      <c r="B20" s="23" t="s">
        <v>19</v>
      </c>
    </row>
    <row r="21" spans="2:2" s="21" customFormat="1" x14ac:dyDescent="0.2">
      <c r="B21" s="23" t="s">
        <v>20</v>
      </c>
    </row>
    <row r="22" spans="2:2" s="21" customFormat="1" x14ac:dyDescent="0.2">
      <c r="B22" s="23" t="s">
        <v>21</v>
      </c>
    </row>
    <row r="23" spans="2:2" s="21" customFormat="1" x14ac:dyDescent="0.2">
      <c r="B23" s="23" t="s">
        <v>22</v>
      </c>
    </row>
    <row r="24" spans="2:2" s="21" customFormat="1" x14ac:dyDescent="0.2">
      <c r="B24" s="23" t="s">
        <v>23</v>
      </c>
    </row>
    <row r="25" spans="2:2" s="21" customFormat="1" x14ac:dyDescent="0.2">
      <c r="B25" s="23" t="s">
        <v>24</v>
      </c>
    </row>
    <row r="26" spans="2:2" s="21" customFormat="1" x14ac:dyDescent="0.2">
      <c r="B26" s="23" t="s">
        <v>25</v>
      </c>
    </row>
    <row r="27" spans="2:2" s="21" customFormat="1" x14ac:dyDescent="0.2">
      <c r="B27" s="23" t="s">
        <v>26</v>
      </c>
    </row>
    <row r="28" spans="2:2" s="21" customFormat="1" x14ac:dyDescent="0.2">
      <c r="B28" s="23"/>
    </row>
    <row r="29" spans="2:2" s="21" customFormat="1" x14ac:dyDescent="0.2">
      <c r="B29" s="23" t="s">
        <v>53</v>
      </c>
    </row>
    <row r="30" spans="2:2" s="21" customFormat="1" x14ac:dyDescent="0.2">
      <c r="B30" s="23"/>
    </row>
    <row r="31" spans="2:2" s="21" customFormat="1" x14ac:dyDescent="0.2">
      <c r="B31" s="23" t="s">
        <v>27</v>
      </c>
    </row>
    <row r="32" spans="2:2" s="21" customFormat="1" x14ac:dyDescent="0.2">
      <c r="B32" s="23" t="s">
        <v>28</v>
      </c>
    </row>
    <row r="33" spans="2:2" s="21" customFormat="1" x14ac:dyDescent="0.2">
      <c r="B33" s="23" t="s">
        <v>29</v>
      </c>
    </row>
    <row r="34" spans="2:2" s="21" customFormat="1" x14ac:dyDescent="0.2">
      <c r="B34" s="23" t="s">
        <v>30</v>
      </c>
    </row>
    <row r="35" spans="2:2" s="21" customFormat="1" x14ac:dyDescent="0.2">
      <c r="B35" s="23" t="s">
        <v>31</v>
      </c>
    </row>
    <row r="36" spans="2:2" s="21" customFormat="1" x14ac:dyDescent="0.2">
      <c r="B36" s="23" t="s">
        <v>32</v>
      </c>
    </row>
    <row r="37" spans="2:2" s="21" customFormat="1" x14ac:dyDescent="0.2">
      <c r="B37" s="23" t="s">
        <v>33</v>
      </c>
    </row>
    <row r="38" spans="2:2" s="21" customFormat="1" x14ac:dyDescent="0.2">
      <c r="B38" s="23" t="s">
        <v>34</v>
      </c>
    </row>
    <row r="39" spans="2:2" s="21" customFormat="1" x14ac:dyDescent="0.2">
      <c r="B39" s="23" t="s">
        <v>35</v>
      </c>
    </row>
    <row r="40" spans="2:2" s="21" customFormat="1" x14ac:dyDescent="0.2">
      <c r="B40" s="23" t="s">
        <v>36</v>
      </c>
    </row>
    <row r="41" spans="2:2" s="21" customFormat="1" x14ac:dyDescent="0.2">
      <c r="B41" s="23" t="s">
        <v>49</v>
      </c>
    </row>
    <row r="42" spans="2:2" s="21" customFormat="1" x14ac:dyDescent="0.2">
      <c r="B42" s="23" t="s">
        <v>50</v>
      </c>
    </row>
    <row r="43" spans="2:2" s="21" customFormat="1" x14ac:dyDescent="0.2">
      <c r="B43" s="23" t="s">
        <v>37</v>
      </c>
    </row>
    <row r="44" spans="2:2" s="21" customFormat="1" x14ac:dyDescent="0.2">
      <c r="B44" s="23" t="s">
        <v>38</v>
      </c>
    </row>
    <row r="45" spans="2:2" s="21" customFormat="1" x14ac:dyDescent="0.2">
      <c r="B45" s="23" t="s">
        <v>39</v>
      </c>
    </row>
    <row r="46" spans="2:2" s="21" customFormat="1" x14ac:dyDescent="0.2">
      <c r="B46" s="23" t="s">
        <v>40</v>
      </c>
    </row>
    <row r="47" spans="2:2" s="21" customFormat="1" x14ac:dyDescent="0.2">
      <c r="B47" s="23"/>
    </row>
    <row r="48" spans="2:2" s="21" customFormat="1" x14ac:dyDescent="0.2">
      <c r="B48" s="23" t="s">
        <v>54</v>
      </c>
    </row>
    <row r="49" spans="2:2" s="21" customFormat="1" x14ac:dyDescent="0.2">
      <c r="B49" s="23"/>
    </row>
    <row r="50" spans="2:2" s="21" customFormat="1" x14ac:dyDescent="0.2">
      <c r="B50" s="23" t="s">
        <v>41</v>
      </c>
    </row>
    <row r="51" spans="2:2" s="21" customFormat="1" x14ac:dyDescent="0.2">
      <c r="B51" s="23" t="s">
        <v>42</v>
      </c>
    </row>
    <row r="52" spans="2:2" s="21" customFormat="1" x14ac:dyDescent="0.2">
      <c r="B52" s="23"/>
    </row>
    <row r="53" spans="2:2" s="21" customFormat="1" x14ac:dyDescent="0.2">
      <c r="B53" s="23" t="s">
        <v>43</v>
      </c>
    </row>
    <row r="54" spans="2:2" s="21" customFormat="1" x14ac:dyDescent="0.2">
      <c r="B54" s="23" t="s">
        <v>44</v>
      </c>
    </row>
    <row r="55" spans="2:2" s="21" customFormat="1" x14ac:dyDescent="0.2">
      <c r="B55" s="23" t="s">
        <v>45</v>
      </c>
    </row>
    <row r="56" spans="2:2" s="21" customFormat="1" x14ac:dyDescent="0.2">
      <c r="B56" s="23"/>
    </row>
    <row r="57" spans="2:2" s="21" customFormat="1" x14ac:dyDescent="0.2">
      <c r="B57" s="23" t="s">
        <v>46</v>
      </c>
    </row>
    <row r="58" spans="2:2" s="21" customFormat="1" x14ac:dyDescent="0.2">
      <c r="B58" s="23" t="s">
        <v>47</v>
      </c>
    </row>
    <row r="59" spans="2:2" s="21" customFormat="1" x14ac:dyDescent="0.2">
      <c r="B59" s="23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"/>
  <cols>
    <col min="10" max="10" width="59.32421875" customWidth="1"/>
  </cols>
  <sheetData>
    <row r="1" spans="2:10" ht="15.75" thickBot="1" x14ac:dyDescent="0.25"/>
    <row r="2" spans="2:10" ht="21.75" thickBot="1" x14ac:dyDescent="0.35">
      <c r="B2" s="44" t="s">
        <v>55</v>
      </c>
      <c r="C2" s="45"/>
      <c r="D2" s="45"/>
      <c r="E2" s="45"/>
      <c r="F2" s="45"/>
      <c r="G2" s="45"/>
      <c r="H2" s="45"/>
      <c r="I2" s="45"/>
      <c r="J2" s="46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"/>
  <cols>
    <col min="10" max="10" width="18.29296875" customWidth="1"/>
  </cols>
  <sheetData>
    <row r="1" spans="2:10" ht="15.75" thickBot="1" x14ac:dyDescent="0.25"/>
    <row r="2" spans="2:10" ht="21.75" thickBot="1" x14ac:dyDescent="0.35">
      <c r="B2" s="44" t="s">
        <v>127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s="25" t="s">
        <v>70</v>
      </c>
    </row>
    <row r="5" spans="2:10" x14ac:dyDescent="0.2">
      <c r="B5" s="25"/>
    </row>
    <row r="6" spans="2:10" x14ac:dyDescent="0.2">
      <c r="B6" s="25" t="s">
        <v>71</v>
      </c>
    </row>
    <row r="7" spans="2:10" x14ac:dyDescent="0.2">
      <c r="B7" s="25"/>
    </row>
    <row r="8" spans="2:10" x14ac:dyDescent="0.2">
      <c r="B8" t="s">
        <v>72</v>
      </c>
    </row>
    <row r="9" spans="2:10" x14ac:dyDescent="0.2">
      <c r="B9" t="s">
        <v>73</v>
      </c>
    </row>
    <row r="10" spans="2:10" x14ac:dyDescent="0.2">
      <c r="B10" t="s">
        <v>74</v>
      </c>
    </row>
    <row r="11" spans="2:10" x14ac:dyDescent="0.2">
      <c r="B11" t="s">
        <v>75</v>
      </c>
    </row>
    <row r="13" spans="2:10" x14ac:dyDescent="0.2">
      <c r="B13" s="25" t="s">
        <v>76</v>
      </c>
    </row>
    <row r="15" spans="2:10" x14ac:dyDescent="0.2">
      <c r="B15" s="25" t="s">
        <v>77</v>
      </c>
    </row>
    <row r="17" spans="2:2" x14ac:dyDescent="0.2">
      <c r="B17" t="s">
        <v>78</v>
      </c>
    </row>
    <row r="18" spans="2:2" x14ac:dyDescent="0.2">
      <c r="B18" t="s">
        <v>79</v>
      </c>
    </row>
    <row r="19" spans="2:2" x14ac:dyDescent="0.2">
      <c r="B19" t="s">
        <v>80</v>
      </c>
    </row>
    <row r="20" spans="2:2" x14ac:dyDescent="0.2">
      <c r="B20" t="s">
        <v>81</v>
      </c>
    </row>
    <row r="22" spans="2:2" x14ac:dyDescent="0.2">
      <c r="B22" s="25" t="s">
        <v>82</v>
      </c>
    </row>
    <row r="24" spans="2:2" x14ac:dyDescent="0.2">
      <c r="B24" s="25" t="s">
        <v>83</v>
      </c>
    </row>
    <row r="25" spans="2:2" x14ac:dyDescent="0.2">
      <c r="B25" t="s">
        <v>84</v>
      </c>
    </row>
    <row r="26" spans="2:2" x14ac:dyDescent="0.2">
      <c r="B26" s="25" t="s">
        <v>85</v>
      </c>
    </row>
    <row r="27" spans="2:2" x14ac:dyDescent="0.2">
      <c r="B27" t="s">
        <v>86</v>
      </c>
    </row>
    <row r="28" spans="2:2" x14ac:dyDescent="0.2">
      <c r="B28" s="25" t="s">
        <v>87</v>
      </c>
    </row>
    <row r="29" spans="2:2" x14ac:dyDescent="0.2">
      <c r="B29" t="s">
        <v>88</v>
      </c>
    </row>
    <row r="30" spans="2:2" x14ac:dyDescent="0.2">
      <c r="B30" s="25" t="s">
        <v>89</v>
      </c>
    </row>
    <row r="31" spans="2:2" x14ac:dyDescent="0.2">
      <c r="B31" t="s">
        <v>90</v>
      </c>
    </row>
    <row r="32" spans="2:2" x14ac:dyDescent="0.2">
      <c r="B32" t="s">
        <v>91</v>
      </c>
    </row>
    <row r="33" spans="2:2" x14ac:dyDescent="0.2">
      <c r="B33" t="s">
        <v>92</v>
      </c>
    </row>
    <row r="34" spans="2:2" x14ac:dyDescent="0.2">
      <c r="B34" t="s">
        <v>93</v>
      </c>
    </row>
    <row r="35" spans="2:2" x14ac:dyDescent="0.2">
      <c r="B35" t="s">
        <v>94</v>
      </c>
    </row>
    <row r="36" spans="2:2" x14ac:dyDescent="0.2">
      <c r="B36" t="s">
        <v>95</v>
      </c>
    </row>
    <row r="38" spans="2:2" x14ac:dyDescent="0.2">
      <c r="B38" s="25" t="s">
        <v>96</v>
      </c>
    </row>
    <row r="39" spans="2:2" x14ac:dyDescent="0.2">
      <c r="B39" s="25"/>
    </row>
    <row r="40" spans="2:2" x14ac:dyDescent="0.2">
      <c r="B40" s="25" t="s">
        <v>97</v>
      </c>
    </row>
    <row r="41" spans="2:2" x14ac:dyDescent="0.2">
      <c r="B41" t="s">
        <v>98</v>
      </c>
    </row>
    <row r="42" spans="2:2" x14ac:dyDescent="0.2">
      <c r="B42" s="25" t="s">
        <v>99</v>
      </c>
    </row>
    <row r="43" spans="2:2" x14ac:dyDescent="0.2">
      <c r="B43" t="s">
        <v>100</v>
      </c>
    </row>
    <row r="44" spans="2:2" x14ac:dyDescent="0.2">
      <c r="B44" s="25" t="s">
        <v>101</v>
      </c>
    </row>
    <row r="45" spans="2:2" x14ac:dyDescent="0.2">
      <c r="B45" t="s">
        <v>102</v>
      </c>
    </row>
    <row r="63" spans="2:2" x14ac:dyDescent="0.2">
      <c r="B63" s="25" t="s">
        <v>103</v>
      </c>
    </row>
    <row r="64" spans="2:2" x14ac:dyDescent="0.2">
      <c r="B64" s="25"/>
    </row>
    <row r="65" spans="2:2" x14ac:dyDescent="0.2">
      <c r="B65" s="25" t="s">
        <v>104</v>
      </c>
    </row>
    <row r="66" spans="2:2" x14ac:dyDescent="0.2">
      <c r="B66" t="s">
        <v>105</v>
      </c>
    </row>
    <row r="78" spans="2:2" x14ac:dyDescent="0.2">
      <c r="B78" s="25" t="s">
        <v>106</v>
      </c>
    </row>
    <row r="79" spans="2:2" x14ac:dyDescent="0.2">
      <c r="B79" t="s">
        <v>107</v>
      </c>
    </row>
    <row r="80" spans="2:2" x14ac:dyDescent="0.2">
      <c r="B80" t="s">
        <v>108</v>
      </c>
    </row>
    <row r="81" spans="2:2" x14ac:dyDescent="0.2">
      <c r="B81" t="s">
        <v>109</v>
      </c>
    </row>
    <row r="82" spans="2:2" x14ac:dyDescent="0.2">
      <c r="B82" t="s">
        <v>110</v>
      </c>
    </row>
    <row r="83" spans="2:2" x14ac:dyDescent="0.2">
      <c r="B83" t="s">
        <v>111</v>
      </c>
    </row>
    <row r="84" spans="2:2" x14ac:dyDescent="0.2">
      <c r="B84" t="s">
        <v>112</v>
      </c>
    </row>
    <row r="85" spans="2:2" x14ac:dyDescent="0.2">
      <c r="B85" t="s">
        <v>113</v>
      </c>
    </row>
    <row r="86" spans="2:2" x14ac:dyDescent="0.2">
      <c r="B86" t="s">
        <v>114</v>
      </c>
    </row>
    <row r="87" spans="2:2" x14ac:dyDescent="0.2">
      <c r="B87" t="s">
        <v>115</v>
      </c>
    </row>
    <row r="88" spans="2:2" x14ac:dyDescent="0.2">
      <c r="B88" t="s">
        <v>116</v>
      </c>
    </row>
    <row r="89" spans="2:2" x14ac:dyDescent="0.2">
      <c r="B89" t="s">
        <v>117</v>
      </c>
    </row>
    <row r="118" spans="2:2" x14ac:dyDescent="0.2">
      <c r="B118" s="25" t="s">
        <v>118</v>
      </c>
    </row>
    <row r="119" spans="2:2" x14ac:dyDescent="0.2">
      <c r="B119" t="s">
        <v>119</v>
      </c>
    </row>
    <row r="131" spans="2:2" x14ac:dyDescent="0.2">
      <c r="B131" s="25" t="s">
        <v>120</v>
      </c>
    </row>
    <row r="133" spans="2:2" x14ac:dyDescent="0.2">
      <c r="B133" s="25" t="s">
        <v>121</v>
      </c>
    </row>
    <row r="134" spans="2:2" x14ac:dyDescent="0.2">
      <c r="B134" t="s">
        <v>122</v>
      </c>
    </row>
    <row r="136" spans="2:2" x14ac:dyDescent="0.2">
      <c r="B136" s="25" t="s">
        <v>123</v>
      </c>
    </row>
    <row r="137" spans="2:2" x14ac:dyDescent="0.2">
      <c r="B137" t="s">
        <v>124</v>
      </c>
    </row>
    <row r="139" spans="2:2" x14ac:dyDescent="0.2">
      <c r="B139" s="25" t="s">
        <v>125</v>
      </c>
    </row>
    <row r="140" spans="2:2" x14ac:dyDescent="0.2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"/>
  <cols>
    <col min="10" max="10" width="45.87109375" customWidth="1"/>
  </cols>
  <sheetData>
    <row r="1" spans="2:10" ht="15.75" thickBot="1" x14ac:dyDescent="0.25"/>
    <row r="2" spans="2:10" ht="21.75" thickBot="1" x14ac:dyDescent="0.35">
      <c r="B2" s="44" t="s">
        <v>62</v>
      </c>
      <c r="C2" s="45"/>
      <c r="D2" s="45"/>
      <c r="E2" s="45"/>
      <c r="F2" s="45"/>
      <c r="G2" s="45"/>
      <c r="H2" s="45"/>
      <c r="I2" s="45"/>
      <c r="J2" s="46"/>
    </row>
    <row r="4" spans="2:10" x14ac:dyDescent="0.2">
      <c r="B4" t="s">
        <v>68</v>
      </c>
    </row>
    <row r="5" spans="2:10" x14ac:dyDescent="0.2">
      <c r="B5" t="s">
        <v>69</v>
      </c>
    </row>
    <row r="7" spans="2:10" x14ac:dyDescent="0.2">
      <c r="B7" t="s">
        <v>56</v>
      </c>
    </row>
    <row r="8" spans="2:10" x14ac:dyDescent="0.2">
      <c r="B8" t="s">
        <v>57</v>
      </c>
    </row>
    <row r="9" spans="2:10" x14ac:dyDescent="0.2">
      <c r="B9" t="s">
        <v>58</v>
      </c>
    </row>
    <row r="10" spans="2:10" x14ac:dyDescent="0.2">
      <c r="B10" t="s">
        <v>59</v>
      </c>
    </row>
    <row r="11" spans="2:10" x14ac:dyDescent="0.2">
      <c r="B11" t="s">
        <v>60</v>
      </c>
    </row>
    <row r="12" spans="2:10" x14ac:dyDescent="0.2">
      <c r="B12" t="s">
        <v>61</v>
      </c>
    </row>
    <row r="13" spans="2:10" x14ac:dyDescent="0.2">
      <c r="B13" t="s">
        <v>63</v>
      </c>
    </row>
    <row r="14" spans="2:10" x14ac:dyDescent="0.2">
      <c r="B14" t="s">
        <v>64</v>
      </c>
    </row>
    <row r="15" spans="2:10" x14ac:dyDescent="0.2">
      <c r="B15" t="s">
        <v>67</v>
      </c>
    </row>
    <row r="16" spans="2:10" x14ac:dyDescent="0.2">
      <c r="B16" t="s">
        <v>65</v>
      </c>
    </row>
    <row r="17" spans="2:2" x14ac:dyDescent="0.2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"/>
  <sheetData>
    <row r="1" spans="1:1" x14ac:dyDescent="0.2">
      <c r="A1" t="s">
        <v>6</v>
      </c>
    </row>
    <row r="2" spans="1:1" x14ac:dyDescent="0.2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B50" workbookViewId="0">
      <selection activeCell="E62" sqref="E62"/>
    </sheetView>
  </sheetViews>
  <sheetFormatPr defaultRowHeight="15" x14ac:dyDescent="0.2"/>
  <cols>
    <col min="1" max="1" width="2.95703125" customWidth="1"/>
    <col min="2" max="2" width="24.34765625" customWidth="1"/>
    <col min="3" max="3" width="19.7734375" customWidth="1"/>
    <col min="4" max="4" width="5.6484375" customWidth="1"/>
    <col min="5" max="5" width="19.7734375" customWidth="1"/>
    <col min="6" max="6" width="5.6484375" customWidth="1"/>
    <col min="7" max="7" width="19.7734375" customWidth="1"/>
    <col min="8" max="8" width="5.6484375" customWidth="1"/>
    <col min="9" max="9" width="19.7734375" customWidth="1"/>
    <col min="10" max="10" width="5.6484375" customWidth="1"/>
  </cols>
  <sheetData>
    <row r="1" spans="2:10" ht="15.75" thickBot="1" x14ac:dyDescent="0.25"/>
    <row r="2" spans="2:10" ht="22.5" customHeight="1" thickBot="1" x14ac:dyDescent="0.35">
      <c r="B2" s="44" t="s">
        <v>11</v>
      </c>
      <c r="C2" s="45"/>
      <c r="D2" s="45"/>
      <c r="E2" s="45"/>
      <c r="F2" s="45"/>
      <c r="G2" s="45"/>
      <c r="H2" s="45"/>
      <c r="I2" s="45"/>
      <c r="J2" s="46"/>
    </row>
    <row r="3" spans="2:10" ht="15.75" thickBot="1" x14ac:dyDescent="0.25"/>
    <row r="4" spans="2:10" ht="22.5" customHeight="1" x14ac:dyDescent="0.3">
      <c r="B4" s="32" t="s">
        <v>0</v>
      </c>
      <c r="C4" s="36" t="s">
        <v>144</v>
      </c>
    </row>
    <row r="5" spans="2:10" ht="22.5" customHeight="1" thickBot="1" x14ac:dyDescent="0.35">
      <c r="B5" s="33" t="s">
        <v>4</v>
      </c>
      <c r="C5" s="37">
        <v>88</v>
      </c>
    </row>
    <row r="6" spans="2:10" ht="15.75" thickBot="1" x14ac:dyDescent="0.25">
      <c r="C6" s="4"/>
    </row>
    <row r="7" spans="2:10" ht="22.5" customHeight="1" thickBot="1" x14ac:dyDescent="0.35">
      <c r="B7" s="16" t="s">
        <v>1</v>
      </c>
      <c r="C7" s="6"/>
    </row>
    <row r="8" spans="2:10" x14ac:dyDescent="0.2">
      <c r="B8" s="7" t="s">
        <v>138</v>
      </c>
      <c r="C8" s="36">
        <v>7495</v>
      </c>
    </row>
    <row r="9" spans="2:10" x14ac:dyDescent="0.2">
      <c r="B9" s="8" t="s">
        <v>139</v>
      </c>
      <c r="C9" s="38">
        <v>2792</v>
      </c>
    </row>
    <row r="10" spans="2:10" ht="15.75" thickBot="1" x14ac:dyDescent="0.25">
      <c r="B10" s="9" t="s">
        <v>140</v>
      </c>
      <c r="C10" s="39">
        <v>7844</v>
      </c>
    </row>
    <row r="11" spans="2:10" ht="55.5" thickBot="1" x14ac:dyDescent="0.25">
      <c r="B11" s="29" t="s">
        <v>136</v>
      </c>
      <c r="C11" s="30" t="s">
        <v>130</v>
      </c>
      <c r="D11" s="31"/>
      <c r="E11" s="30" t="s">
        <v>131</v>
      </c>
      <c r="F11" s="31"/>
      <c r="G11" s="30" t="s">
        <v>141</v>
      </c>
      <c r="H11" s="31"/>
      <c r="I11" s="30" t="s">
        <v>132</v>
      </c>
      <c r="J11" s="28" t="s">
        <v>133</v>
      </c>
    </row>
    <row r="12" spans="2:10" ht="15.75" thickBot="1" x14ac:dyDescent="0.25">
      <c r="B12" s="50" t="s">
        <v>134</v>
      </c>
      <c r="C12" s="51"/>
      <c r="D12" s="51"/>
      <c r="E12" s="51"/>
      <c r="F12" s="51"/>
      <c r="G12" s="51"/>
      <c r="H12" s="51"/>
      <c r="I12" s="51"/>
      <c r="J12" s="52"/>
    </row>
    <row r="13" spans="2:10" x14ac:dyDescent="0.2">
      <c r="B13" s="41" t="s">
        <v>6</v>
      </c>
      <c r="C13" s="34">
        <v>7844</v>
      </c>
      <c r="D13" s="5" t="s">
        <v>2</v>
      </c>
      <c r="E13" s="34">
        <v>2666</v>
      </c>
      <c r="F13" s="5" t="s">
        <v>2</v>
      </c>
      <c r="G13" s="5" t="str">
        <f>IF(B13="segment","0.66667","0.5")</f>
        <v>0.5</v>
      </c>
      <c r="H13" s="10" t="s">
        <v>3</v>
      </c>
      <c r="I13" s="5">
        <f>C13*E13*G13</f>
        <v>10456052</v>
      </c>
      <c r="J13" s="26" t="s">
        <v>128</v>
      </c>
    </row>
    <row r="14" spans="2:10" x14ac:dyDescent="0.2">
      <c r="B14" s="41" t="s">
        <v>6</v>
      </c>
      <c r="C14" s="35">
        <v>7844</v>
      </c>
      <c r="D14" s="1" t="s">
        <v>2</v>
      </c>
      <c r="E14" s="35">
        <v>608</v>
      </c>
      <c r="F14" s="1" t="s">
        <v>2</v>
      </c>
      <c r="G14" s="5" t="str">
        <f t="shared" ref="G14:G43" si="0">IF(B14="segment","0.66667","0.5")</f>
        <v>0.5</v>
      </c>
      <c r="H14" s="2" t="s">
        <v>3</v>
      </c>
      <c r="I14" s="5">
        <f t="shared" ref="I14:I43" si="1">C14*E14*G14</f>
        <v>2384576</v>
      </c>
      <c r="J14" s="26" t="s">
        <v>128</v>
      </c>
    </row>
    <row r="15" spans="2:10" x14ac:dyDescent="0.2">
      <c r="B15" s="41" t="s">
        <v>6</v>
      </c>
      <c r="C15" s="35">
        <v>5373</v>
      </c>
      <c r="D15" s="1" t="s">
        <v>2</v>
      </c>
      <c r="E15" s="35">
        <v>230</v>
      </c>
      <c r="F15" s="1" t="s">
        <v>2</v>
      </c>
      <c r="G15" s="5" t="str">
        <f t="shared" si="0"/>
        <v>0.5</v>
      </c>
      <c r="H15" s="2" t="s">
        <v>3</v>
      </c>
      <c r="I15" s="5">
        <f t="shared" si="1"/>
        <v>617895</v>
      </c>
      <c r="J15" s="26" t="s">
        <v>128</v>
      </c>
    </row>
    <row r="16" spans="2:10" x14ac:dyDescent="0.2">
      <c r="B16" s="41" t="s">
        <v>6</v>
      </c>
      <c r="C16" s="35">
        <v>2430</v>
      </c>
      <c r="D16" s="1" t="s">
        <v>2</v>
      </c>
      <c r="E16" s="35">
        <v>40</v>
      </c>
      <c r="F16" s="1" t="s">
        <v>2</v>
      </c>
      <c r="G16" s="5" t="str">
        <f t="shared" si="0"/>
        <v>0.5</v>
      </c>
      <c r="H16" s="2" t="s">
        <v>3</v>
      </c>
      <c r="I16" s="5">
        <f t="shared" si="1"/>
        <v>48600</v>
      </c>
      <c r="J16" s="26" t="s">
        <v>128</v>
      </c>
    </row>
    <row r="17" spans="2:10" x14ac:dyDescent="0.2">
      <c r="B17" s="41" t="s">
        <v>6</v>
      </c>
      <c r="C17" s="35">
        <v>2980</v>
      </c>
      <c r="D17" s="1" t="s">
        <v>2</v>
      </c>
      <c r="E17" s="35">
        <v>48</v>
      </c>
      <c r="F17" s="1" t="s">
        <v>2</v>
      </c>
      <c r="G17" s="5" t="str">
        <f t="shared" si="0"/>
        <v>0.5</v>
      </c>
      <c r="H17" s="2" t="s">
        <v>3</v>
      </c>
      <c r="I17" s="5">
        <f t="shared" si="1"/>
        <v>71520</v>
      </c>
      <c r="J17" s="26" t="s">
        <v>128</v>
      </c>
    </row>
    <row r="18" spans="2:10" x14ac:dyDescent="0.2">
      <c r="B18" s="41" t="s">
        <v>6</v>
      </c>
      <c r="C18" s="35">
        <v>2580</v>
      </c>
      <c r="D18" s="1" t="s">
        <v>2</v>
      </c>
      <c r="E18" s="35">
        <v>185</v>
      </c>
      <c r="F18" s="1" t="s">
        <v>2</v>
      </c>
      <c r="G18" s="5" t="str">
        <f t="shared" si="0"/>
        <v>0.5</v>
      </c>
      <c r="H18" s="2" t="s">
        <v>3</v>
      </c>
      <c r="I18" s="5">
        <f t="shared" si="1"/>
        <v>238650</v>
      </c>
      <c r="J18" s="26" t="s">
        <v>128</v>
      </c>
    </row>
    <row r="19" spans="2:10" x14ac:dyDescent="0.2">
      <c r="B19" s="41" t="s">
        <v>6</v>
      </c>
      <c r="C19" s="35">
        <v>1894</v>
      </c>
      <c r="D19" s="1" t="s">
        <v>2</v>
      </c>
      <c r="E19" s="35">
        <v>58</v>
      </c>
      <c r="F19" s="1" t="s">
        <v>2</v>
      </c>
      <c r="G19" s="5" t="str">
        <f t="shared" si="0"/>
        <v>0.5</v>
      </c>
      <c r="H19" s="2" t="s">
        <v>3</v>
      </c>
      <c r="I19" s="5">
        <f t="shared" si="1"/>
        <v>54926</v>
      </c>
      <c r="J19" s="26" t="s">
        <v>128</v>
      </c>
    </row>
    <row r="20" spans="2:10" x14ac:dyDescent="0.2">
      <c r="B20" s="41" t="s">
        <v>6</v>
      </c>
      <c r="C20" s="35">
        <v>7495</v>
      </c>
      <c r="D20" s="1" t="s">
        <v>2</v>
      </c>
      <c r="E20" s="35">
        <v>270</v>
      </c>
      <c r="F20" s="1" t="s">
        <v>2</v>
      </c>
      <c r="G20" s="5" t="str">
        <f t="shared" ref="G20:G24" si="2">IF(B20="segment","0.66667","0.5")</f>
        <v>0.5</v>
      </c>
      <c r="H20" s="2" t="s">
        <v>3</v>
      </c>
      <c r="I20" s="5">
        <f t="shared" ref="I20:I24" si="3">C20*E20*G20</f>
        <v>1011825</v>
      </c>
      <c r="J20" s="26" t="s">
        <v>128</v>
      </c>
    </row>
    <row r="21" spans="2:10" x14ac:dyDescent="0.2">
      <c r="B21" s="41" t="s">
        <v>7</v>
      </c>
      <c r="C21" s="35">
        <v>45</v>
      </c>
      <c r="D21" s="1" t="s">
        <v>2</v>
      </c>
      <c r="E21" s="35">
        <v>3550</v>
      </c>
      <c r="F21" s="1" t="s">
        <v>2</v>
      </c>
      <c r="G21" s="5" t="str">
        <f t="shared" si="2"/>
        <v>0.66667</v>
      </c>
      <c r="H21" s="2" t="s">
        <v>3</v>
      </c>
      <c r="I21" s="5">
        <f t="shared" si="3"/>
        <v>106500.5325</v>
      </c>
      <c r="J21" s="26" t="s">
        <v>128</v>
      </c>
    </row>
    <row r="22" spans="2:10" x14ac:dyDescent="0.2">
      <c r="B22" s="41" t="s">
        <v>7</v>
      </c>
      <c r="C22" s="35">
        <v>3960</v>
      </c>
      <c r="D22" s="1" t="s">
        <v>2</v>
      </c>
      <c r="E22" s="35">
        <v>60</v>
      </c>
      <c r="F22" s="1" t="s">
        <v>2</v>
      </c>
      <c r="G22" s="5" t="str">
        <f t="shared" si="2"/>
        <v>0.66667</v>
      </c>
      <c r="H22" s="2" t="s">
        <v>3</v>
      </c>
      <c r="I22" s="5">
        <f t="shared" si="3"/>
        <v>158400.79199999999</v>
      </c>
      <c r="J22" s="26" t="s">
        <v>128</v>
      </c>
    </row>
    <row r="23" spans="2:10" x14ac:dyDescent="0.2">
      <c r="B23" s="41" t="s">
        <v>7</v>
      </c>
      <c r="C23" s="35">
        <v>2792</v>
      </c>
      <c r="D23" s="1" t="s">
        <v>2</v>
      </c>
      <c r="E23" s="35">
        <v>65</v>
      </c>
      <c r="F23" s="1" t="s">
        <v>2</v>
      </c>
      <c r="G23" s="5" t="str">
        <f t="shared" si="2"/>
        <v>0.66667</v>
      </c>
      <c r="H23" s="2" t="s">
        <v>3</v>
      </c>
      <c r="I23" s="5">
        <f t="shared" si="3"/>
        <v>120987.27159999999</v>
      </c>
      <c r="J23" s="26" t="s">
        <v>128</v>
      </c>
    </row>
    <row r="24" spans="2:10" x14ac:dyDescent="0.2">
      <c r="B24" s="41"/>
      <c r="C24" s="35"/>
      <c r="D24" s="1" t="s">
        <v>2</v>
      </c>
      <c r="E24" s="35"/>
      <c r="F24" s="1" t="s">
        <v>2</v>
      </c>
      <c r="G24" s="5" t="str">
        <f t="shared" si="2"/>
        <v>0.5</v>
      </c>
      <c r="H24" s="2" t="s">
        <v>3</v>
      </c>
      <c r="I24" s="5">
        <f t="shared" si="3"/>
        <v>0</v>
      </c>
      <c r="J24" s="26" t="s">
        <v>128</v>
      </c>
    </row>
    <row r="25" spans="2:10" x14ac:dyDescent="0.2">
      <c r="B25" s="41"/>
      <c r="C25" s="35"/>
      <c r="D25" s="1" t="s">
        <v>2</v>
      </c>
      <c r="E25" s="35"/>
      <c r="F25" s="1" t="s">
        <v>2</v>
      </c>
      <c r="G25" s="5" t="str">
        <f t="shared" ref="G25:G29" si="4">IF(B25="segment","0.66667","0.5")</f>
        <v>0.5</v>
      </c>
      <c r="H25" s="2" t="s">
        <v>3</v>
      </c>
      <c r="I25" s="5">
        <f t="shared" ref="I25:I29" si="5">C25*E25*G25</f>
        <v>0</v>
      </c>
      <c r="J25" s="26" t="s">
        <v>128</v>
      </c>
    </row>
    <row r="26" spans="2:10" x14ac:dyDescent="0.2">
      <c r="B26" s="41"/>
      <c r="C26" s="35"/>
      <c r="D26" s="1" t="s">
        <v>2</v>
      </c>
      <c r="E26" s="35"/>
      <c r="F26" s="1" t="s">
        <v>2</v>
      </c>
      <c r="G26" s="5" t="str">
        <f t="shared" si="4"/>
        <v>0.5</v>
      </c>
      <c r="H26" s="2" t="s">
        <v>3</v>
      </c>
      <c r="I26" s="5">
        <f t="shared" si="5"/>
        <v>0</v>
      </c>
      <c r="J26" s="26" t="s">
        <v>128</v>
      </c>
    </row>
    <row r="27" spans="2:10" x14ac:dyDescent="0.2">
      <c r="B27" s="41"/>
      <c r="C27" s="35"/>
      <c r="D27" s="1" t="s">
        <v>2</v>
      </c>
      <c r="E27" s="35"/>
      <c r="F27" s="1" t="s">
        <v>2</v>
      </c>
      <c r="G27" s="5" t="str">
        <f t="shared" si="4"/>
        <v>0.5</v>
      </c>
      <c r="H27" s="2" t="s">
        <v>3</v>
      </c>
      <c r="I27" s="5">
        <f t="shared" si="5"/>
        <v>0</v>
      </c>
      <c r="J27" s="26" t="s">
        <v>128</v>
      </c>
    </row>
    <row r="28" spans="2:10" x14ac:dyDescent="0.2">
      <c r="B28" s="41"/>
      <c r="C28" s="35"/>
      <c r="D28" s="1" t="s">
        <v>2</v>
      </c>
      <c r="E28" s="35"/>
      <c r="F28" s="1" t="s">
        <v>2</v>
      </c>
      <c r="G28" s="5" t="str">
        <f t="shared" si="4"/>
        <v>0.5</v>
      </c>
      <c r="H28" s="2" t="s">
        <v>3</v>
      </c>
      <c r="I28" s="5">
        <f t="shared" si="5"/>
        <v>0</v>
      </c>
      <c r="J28" s="26" t="s">
        <v>128</v>
      </c>
    </row>
    <row r="29" spans="2:10" x14ac:dyDescent="0.2">
      <c r="B29" s="41"/>
      <c r="C29" s="35"/>
      <c r="D29" s="1" t="s">
        <v>2</v>
      </c>
      <c r="E29" s="35"/>
      <c r="F29" s="1" t="s">
        <v>2</v>
      </c>
      <c r="G29" s="5" t="str">
        <f t="shared" si="4"/>
        <v>0.5</v>
      </c>
      <c r="H29" s="2" t="s">
        <v>3</v>
      </c>
      <c r="I29" s="5">
        <f t="shared" si="5"/>
        <v>0</v>
      </c>
      <c r="J29" s="26" t="s">
        <v>128</v>
      </c>
    </row>
    <row r="30" spans="2:10" x14ac:dyDescent="0.2">
      <c r="B30" s="41"/>
      <c r="C30" s="35"/>
      <c r="D30" s="1" t="s">
        <v>2</v>
      </c>
      <c r="E30" s="35"/>
      <c r="F30" s="1" t="s">
        <v>2</v>
      </c>
      <c r="G30" s="5" t="str">
        <f t="shared" si="0"/>
        <v>0.5</v>
      </c>
      <c r="H30" s="2" t="s">
        <v>3</v>
      </c>
      <c r="I30" s="5">
        <f t="shared" si="1"/>
        <v>0</v>
      </c>
      <c r="J30" s="26" t="s">
        <v>128</v>
      </c>
    </row>
    <row r="31" spans="2:10" x14ac:dyDescent="0.2">
      <c r="B31" s="41"/>
      <c r="C31" s="35"/>
      <c r="D31" s="1" t="s">
        <v>2</v>
      </c>
      <c r="E31" s="35"/>
      <c r="F31" s="1" t="s">
        <v>2</v>
      </c>
      <c r="G31" s="5" t="str">
        <f t="shared" si="0"/>
        <v>0.5</v>
      </c>
      <c r="H31" s="2" t="s">
        <v>3</v>
      </c>
      <c r="I31" s="5">
        <f t="shared" si="1"/>
        <v>0</v>
      </c>
      <c r="J31" s="26" t="s">
        <v>128</v>
      </c>
    </row>
    <row r="32" spans="2:10" ht="15.75" thickBot="1" x14ac:dyDescent="0.25">
      <c r="B32" s="41"/>
      <c r="C32" s="35"/>
      <c r="D32" s="1" t="s">
        <v>2</v>
      </c>
      <c r="E32" s="35"/>
      <c r="F32" s="1" t="s">
        <v>2</v>
      </c>
      <c r="G32" s="5" t="str">
        <f t="shared" si="0"/>
        <v>0.5</v>
      </c>
      <c r="H32" s="2" t="s">
        <v>3</v>
      </c>
      <c r="I32" s="5">
        <f t="shared" si="1"/>
        <v>0</v>
      </c>
      <c r="J32" s="26" t="s">
        <v>128</v>
      </c>
    </row>
    <row r="33" spans="2:10" ht="15.75" thickBot="1" x14ac:dyDescent="0.25">
      <c r="B33" s="50" t="s">
        <v>135</v>
      </c>
      <c r="C33" s="51"/>
      <c r="D33" s="51"/>
      <c r="E33" s="51"/>
      <c r="F33" s="51"/>
      <c r="G33" s="51"/>
      <c r="H33" s="51"/>
      <c r="I33" s="51"/>
      <c r="J33" s="52"/>
    </row>
    <row r="34" spans="2:10" x14ac:dyDescent="0.2">
      <c r="B34" s="41" t="s">
        <v>6</v>
      </c>
      <c r="C34" s="35">
        <v>180</v>
      </c>
      <c r="D34" s="1" t="s">
        <v>2</v>
      </c>
      <c r="E34" s="35">
        <v>100</v>
      </c>
      <c r="F34" s="1" t="s">
        <v>2</v>
      </c>
      <c r="G34" s="5" t="str">
        <f t="shared" si="0"/>
        <v>0.5</v>
      </c>
      <c r="H34" s="2" t="s">
        <v>3</v>
      </c>
      <c r="I34" s="5">
        <f t="shared" si="1"/>
        <v>9000</v>
      </c>
      <c r="J34" s="27" t="s">
        <v>129</v>
      </c>
    </row>
    <row r="35" spans="2:10" x14ac:dyDescent="0.2">
      <c r="B35" s="41" t="s">
        <v>6</v>
      </c>
      <c r="C35" s="35">
        <v>220</v>
      </c>
      <c r="D35" s="1" t="s">
        <v>2</v>
      </c>
      <c r="E35" s="35">
        <v>20</v>
      </c>
      <c r="F35" s="1" t="s">
        <v>2</v>
      </c>
      <c r="G35" s="5" t="str">
        <f t="shared" si="0"/>
        <v>0.5</v>
      </c>
      <c r="H35" s="2" t="s">
        <v>3</v>
      </c>
      <c r="I35" s="5">
        <f t="shared" si="1"/>
        <v>2200</v>
      </c>
      <c r="J35" s="27" t="s">
        <v>129</v>
      </c>
    </row>
    <row r="36" spans="2:10" x14ac:dyDescent="0.2">
      <c r="B36" s="41" t="s">
        <v>6</v>
      </c>
      <c r="C36" s="35">
        <v>220</v>
      </c>
      <c r="D36" s="1" t="s">
        <v>2</v>
      </c>
      <c r="E36" s="35">
        <v>20</v>
      </c>
      <c r="F36" s="1" t="s">
        <v>2</v>
      </c>
      <c r="G36" s="5" t="str">
        <f t="shared" si="0"/>
        <v>0.5</v>
      </c>
      <c r="H36" s="2" t="s">
        <v>3</v>
      </c>
      <c r="I36" s="5">
        <f t="shared" si="1"/>
        <v>2200</v>
      </c>
      <c r="J36" s="27" t="s">
        <v>129</v>
      </c>
    </row>
    <row r="37" spans="2:10" x14ac:dyDescent="0.2">
      <c r="B37" s="41"/>
      <c r="C37" s="35"/>
      <c r="D37" s="1" t="s">
        <v>2</v>
      </c>
      <c r="E37" s="35"/>
      <c r="F37" s="1" t="s">
        <v>2</v>
      </c>
      <c r="G37" s="5" t="str">
        <f t="shared" si="0"/>
        <v>0.5</v>
      </c>
      <c r="H37" s="2" t="s">
        <v>3</v>
      </c>
      <c r="I37" s="5">
        <f t="shared" si="1"/>
        <v>0</v>
      </c>
      <c r="J37" s="27" t="s">
        <v>129</v>
      </c>
    </row>
    <row r="38" spans="2:10" x14ac:dyDescent="0.2">
      <c r="B38" s="41"/>
      <c r="C38" s="35"/>
      <c r="D38" s="1" t="s">
        <v>2</v>
      </c>
      <c r="E38" s="35"/>
      <c r="F38" s="1" t="s">
        <v>2</v>
      </c>
      <c r="G38" s="5" t="str">
        <f t="shared" ref="G38:G39" si="6">IF(B38="segment","0.66667","0.5")</f>
        <v>0.5</v>
      </c>
      <c r="H38" s="2" t="s">
        <v>3</v>
      </c>
      <c r="I38" s="5">
        <f t="shared" ref="I38:I39" si="7">C38*E38*G38</f>
        <v>0</v>
      </c>
      <c r="J38" s="27" t="s">
        <v>129</v>
      </c>
    </row>
    <row r="39" spans="2:10" x14ac:dyDescent="0.2">
      <c r="B39" s="41"/>
      <c r="C39" s="35"/>
      <c r="D39" s="1" t="s">
        <v>2</v>
      </c>
      <c r="E39" s="35"/>
      <c r="F39" s="1" t="s">
        <v>2</v>
      </c>
      <c r="G39" s="5" t="str">
        <f t="shared" si="6"/>
        <v>0.5</v>
      </c>
      <c r="H39" s="2" t="s">
        <v>3</v>
      </c>
      <c r="I39" s="5">
        <f t="shared" si="7"/>
        <v>0</v>
      </c>
      <c r="J39" s="27" t="s">
        <v>129</v>
      </c>
    </row>
    <row r="40" spans="2:10" x14ac:dyDescent="0.2">
      <c r="B40" s="41"/>
      <c r="C40" s="35"/>
      <c r="D40" s="1" t="s">
        <v>2</v>
      </c>
      <c r="E40" s="35"/>
      <c r="F40" s="1" t="s">
        <v>2</v>
      </c>
      <c r="G40" s="5" t="str">
        <f t="shared" ref="G40:G42" si="8">IF(B40="segment","0.66667","0.5")</f>
        <v>0.5</v>
      </c>
      <c r="H40" s="2" t="s">
        <v>3</v>
      </c>
      <c r="I40" s="5">
        <f t="shared" ref="I40:I42" si="9">C40*E40*G40</f>
        <v>0</v>
      </c>
      <c r="J40" s="27" t="s">
        <v>129</v>
      </c>
    </row>
    <row r="41" spans="2:10" x14ac:dyDescent="0.2">
      <c r="B41" s="41"/>
      <c r="C41" s="35"/>
      <c r="D41" s="1" t="s">
        <v>2</v>
      </c>
      <c r="E41" s="35"/>
      <c r="F41" s="1" t="s">
        <v>2</v>
      </c>
      <c r="G41" s="5" t="str">
        <f t="shared" si="8"/>
        <v>0.5</v>
      </c>
      <c r="H41" s="2" t="s">
        <v>3</v>
      </c>
      <c r="I41" s="5">
        <f t="shared" si="9"/>
        <v>0</v>
      </c>
      <c r="J41" s="27" t="s">
        <v>129</v>
      </c>
    </row>
    <row r="42" spans="2:10" x14ac:dyDescent="0.2">
      <c r="B42" s="41"/>
      <c r="C42" s="35"/>
      <c r="D42" s="1" t="s">
        <v>2</v>
      </c>
      <c r="E42" s="35"/>
      <c r="F42" s="1" t="s">
        <v>2</v>
      </c>
      <c r="G42" s="5" t="str">
        <f t="shared" si="8"/>
        <v>0.5</v>
      </c>
      <c r="H42" s="2" t="s">
        <v>3</v>
      </c>
      <c r="I42" s="5">
        <f t="shared" si="9"/>
        <v>0</v>
      </c>
      <c r="J42" s="27" t="s">
        <v>129</v>
      </c>
    </row>
    <row r="43" spans="2:10" ht="15.75" thickBot="1" x14ac:dyDescent="0.25">
      <c r="B43" s="41"/>
      <c r="C43" s="40"/>
      <c r="D43" s="3" t="s">
        <v>2</v>
      </c>
      <c r="E43" s="40"/>
      <c r="F43" s="3" t="s">
        <v>2</v>
      </c>
      <c r="G43" s="5" t="str">
        <f t="shared" si="0"/>
        <v>0.5</v>
      </c>
      <c r="H43" s="13" t="s">
        <v>3</v>
      </c>
      <c r="I43" s="5">
        <f t="shared" si="1"/>
        <v>0</v>
      </c>
      <c r="J43" s="27" t="s">
        <v>129</v>
      </c>
    </row>
    <row r="44" spans="2:10" ht="15.75" thickBot="1" x14ac:dyDescent="0.25">
      <c r="B44" s="11" t="s">
        <v>5</v>
      </c>
      <c r="C44" s="47"/>
      <c r="D44" s="48"/>
      <c r="E44" s="48"/>
      <c r="F44" s="48"/>
      <c r="G44" s="49"/>
      <c r="H44" s="14" t="s">
        <v>3</v>
      </c>
      <c r="I44" s="12">
        <f>I13+I14+I15+I16+I17+I18+I19+I20+I21+I22+I23+I24+I25+I26+I27+I28+I29+I30+I31+I32-I34-I35-I36-I37-I38-I39-I40-I41-I42-I43</f>
        <v>15256532.596100001</v>
      </c>
      <c r="J44" s="15"/>
    </row>
    <row r="45" spans="2:10" ht="15.75" thickBot="1" x14ac:dyDescent="0.25"/>
    <row r="46" spans="2:10" ht="22.5" customHeight="1" thickBot="1" x14ac:dyDescent="0.35">
      <c r="B46" s="16" t="s">
        <v>8</v>
      </c>
      <c r="C46" s="6"/>
    </row>
    <row r="47" spans="2:10" x14ac:dyDescent="0.2">
      <c r="B47" s="7" t="s">
        <v>138</v>
      </c>
      <c r="C47" s="36">
        <v>5926</v>
      </c>
    </row>
    <row r="48" spans="2:10" x14ac:dyDescent="0.2">
      <c r="B48" s="8" t="s">
        <v>139</v>
      </c>
      <c r="C48" s="38">
        <v>2076</v>
      </c>
    </row>
    <row r="49" spans="2:10" ht="15.75" thickBot="1" x14ac:dyDescent="0.25">
      <c r="B49" s="9" t="s">
        <v>140</v>
      </c>
      <c r="C49" s="39">
        <v>5480</v>
      </c>
    </row>
    <row r="50" spans="2:10" ht="55.5" thickBot="1" x14ac:dyDescent="0.25">
      <c r="B50" s="29" t="s">
        <v>136</v>
      </c>
      <c r="C50" s="30" t="s">
        <v>130</v>
      </c>
      <c r="D50" s="31"/>
      <c r="E50" s="30" t="s">
        <v>131</v>
      </c>
      <c r="F50" s="31"/>
      <c r="G50" s="30" t="s">
        <v>141</v>
      </c>
      <c r="H50" s="31"/>
      <c r="I50" s="30" t="s">
        <v>132</v>
      </c>
      <c r="J50" s="28" t="s">
        <v>133</v>
      </c>
    </row>
    <row r="51" spans="2:10" ht="15.75" thickBot="1" x14ac:dyDescent="0.25">
      <c r="B51" s="50" t="s">
        <v>134</v>
      </c>
      <c r="C51" s="51"/>
      <c r="D51" s="51"/>
      <c r="E51" s="51"/>
      <c r="F51" s="51"/>
      <c r="G51" s="51"/>
      <c r="H51" s="51"/>
      <c r="I51" s="51"/>
      <c r="J51" s="52"/>
    </row>
    <row r="52" spans="2:10" x14ac:dyDescent="0.2">
      <c r="B52" s="41" t="s">
        <v>6</v>
      </c>
      <c r="C52" s="35">
        <v>5926</v>
      </c>
      <c r="D52" s="1" t="s">
        <v>2</v>
      </c>
      <c r="E52" s="35">
        <v>1925</v>
      </c>
      <c r="F52" s="1" t="s">
        <v>2</v>
      </c>
      <c r="G52" s="5" t="str">
        <f t="shared" ref="G52:G66" si="10">IF(B52="segment","0.66667","0.5")</f>
        <v>0.5</v>
      </c>
      <c r="H52" s="2" t="s">
        <v>3</v>
      </c>
      <c r="I52" s="5">
        <f t="shared" ref="I52:I66" si="11">C52*E52*G52</f>
        <v>5703775</v>
      </c>
      <c r="J52" s="27" t="s">
        <v>128</v>
      </c>
    </row>
    <row r="53" spans="2:10" x14ac:dyDescent="0.2">
      <c r="B53" s="41" t="s">
        <v>7</v>
      </c>
      <c r="C53" s="35">
        <v>5926</v>
      </c>
      <c r="D53" s="1" t="s">
        <v>2</v>
      </c>
      <c r="E53" s="35">
        <v>38</v>
      </c>
      <c r="F53" s="1" t="s">
        <v>2</v>
      </c>
      <c r="G53" s="5" t="str">
        <f t="shared" si="10"/>
        <v>0.66667</v>
      </c>
      <c r="H53" s="2" t="s">
        <v>3</v>
      </c>
      <c r="I53" s="5">
        <f t="shared" si="11"/>
        <v>150126.08395999999</v>
      </c>
      <c r="J53" s="27" t="s">
        <v>128</v>
      </c>
    </row>
    <row r="54" spans="2:10" x14ac:dyDescent="0.2">
      <c r="B54" s="41" t="s">
        <v>7</v>
      </c>
      <c r="C54" s="35">
        <v>5480</v>
      </c>
      <c r="D54" s="1" t="s">
        <v>2</v>
      </c>
      <c r="E54" s="35">
        <v>40</v>
      </c>
      <c r="F54" s="1" t="s">
        <v>2</v>
      </c>
      <c r="G54" s="5" t="str">
        <f t="shared" si="10"/>
        <v>0.66667</v>
      </c>
      <c r="H54" s="2" t="s">
        <v>3</v>
      </c>
      <c r="I54" s="5">
        <f t="shared" si="11"/>
        <v>146134.06399999998</v>
      </c>
      <c r="J54" s="27" t="s">
        <v>128</v>
      </c>
    </row>
    <row r="55" spans="2:10" x14ac:dyDescent="0.2">
      <c r="B55" s="41" t="s">
        <v>7</v>
      </c>
      <c r="C55" s="35">
        <v>2076</v>
      </c>
      <c r="D55" s="1" t="s">
        <v>2</v>
      </c>
      <c r="E55" s="35">
        <v>103</v>
      </c>
      <c r="F55" s="1" t="s">
        <v>2</v>
      </c>
      <c r="G55" s="5" t="str">
        <f t="shared" si="10"/>
        <v>0.66667</v>
      </c>
      <c r="H55" s="2" t="s">
        <v>3</v>
      </c>
      <c r="I55" s="5">
        <f t="shared" si="11"/>
        <v>142552.71275999999</v>
      </c>
      <c r="J55" s="27" t="s">
        <v>128</v>
      </c>
    </row>
    <row r="56" spans="2:10" x14ac:dyDescent="0.2">
      <c r="B56" s="41"/>
      <c r="C56" s="35"/>
      <c r="D56" s="1" t="s">
        <v>2</v>
      </c>
      <c r="E56" s="35"/>
      <c r="F56" s="1" t="s">
        <v>2</v>
      </c>
      <c r="G56" s="5" t="str">
        <f t="shared" si="10"/>
        <v>0.5</v>
      </c>
      <c r="H56" s="2" t="s">
        <v>3</v>
      </c>
      <c r="I56" s="5">
        <f t="shared" si="11"/>
        <v>0</v>
      </c>
      <c r="J56" s="27" t="s">
        <v>128</v>
      </c>
    </row>
    <row r="57" spans="2:10" x14ac:dyDescent="0.2">
      <c r="B57" s="41"/>
      <c r="C57" s="35"/>
      <c r="D57" s="1" t="s">
        <v>2</v>
      </c>
      <c r="E57" s="35"/>
      <c r="F57" s="1" t="s">
        <v>2</v>
      </c>
      <c r="G57" s="5" t="str">
        <f t="shared" si="10"/>
        <v>0.5</v>
      </c>
      <c r="H57" s="2" t="s">
        <v>3</v>
      </c>
      <c r="I57" s="5">
        <f t="shared" si="11"/>
        <v>0</v>
      </c>
      <c r="J57" s="27" t="s">
        <v>128</v>
      </c>
    </row>
    <row r="58" spans="2:10" x14ac:dyDescent="0.2">
      <c r="B58" s="41"/>
      <c r="C58" s="35"/>
      <c r="D58" s="1" t="s">
        <v>2</v>
      </c>
      <c r="E58" s="35"/>
      <c r="F58" s="1" t="s">
        <v>2</v>
      </c>
      <c r="G58" s="5" t="str">
        <f t="shared" si="10"/>
        <v>0.5</v>
      </c>
      <c r="H58" s="2" t="s">
        <v>3</v>
      </c>
      <c r="I58" s="5">
        <f t="shared" si="11"/>
        <v>0</v>
      </c>
      <c r="J58" s="27" t="s">
        <v>128</v>
      </c>
    </row>
    <row r="59" spans="2:10" x14ac:dyDescent="0.2">
      <c r="B59" s="41"/>
      <c r="C59" s="35"/>
      <c r="D59" s="1" t="s">
        <v>2</v>
      </c>
      <c r="E59" s="35"/>
      <c r="F59" s="1" t="s">
        <v>2</v>
      </c>
      <c r="G59" s="5" t="str">
        <f t="shared" si="10"/>
        <v>0.5</v>
      </c>
      <c r="H59" s="2" t="s">
        <v>3</v>
      </c>
      <c r="I59" s="5">
        <f t="shared" si="11"/>
        <v>0</v>
      </c>
      <c r="J59" s="27" t="s">
        <v>128</v>
      </c>
    </row>
    <row r="60" spans="2:10" ht="15.75" thickBot="1" x14ac:dyDescent="0.25">
      <c r="B60" s="41"/>
      <c r="C60" s="35"/>
      <c r="D60" s="1" t="s">
        <v>2</v>
      </c>
      <c r="E60" s="35"/>
      <c r="F60" s="1" t="s">
        <v>2</v>
      </c>
      <c r="G60" s="5" t="str">
        <f t="shared" si="10"/>
        <v>0.5</v>
      </c>
      <c r="H60" s="2" t="s">
        <v>3</v>
      </c>
      <c r="I60" s="5">
        <f t="shared" si="11"/>
        <v>0</v>
      </c>
      <c r="J60" s="27" t="s">
        <v>128</v>
      </c>
    </row>
    <row r="61" spans="2:10" ht="15.75" thickBot="1" x14ac:dyDescent="0.25">
      <c r="B61" s="50" t="s">
        <v>135</v>
      </c>
      <c r="C61" s="51"/>
      <c r="D61" s="51"/>
      <c r="E61" s="51"/>
      <c r="F61" s="51"/>
      <c r="G61" s="51"/>
      <c r="H61" s="51"/>
      <c r="I61" s="51"/>
      <c r="J61" s="52"/>
    </row>
    <row r="62" spans="2:10" x14ac:dyDescent="0.2">
      <c r="B62" s="41" t="s">
        <v>6</v>
      </c>
      <c r="C62" s="35">
        <v>145</v>
      </c>
      <c r="D62" s="1" t="s">
        <v>2</v>
      </c>
      <c r="E62" s="35">
        <v>67</v>
      </c>
      <c r="F62" s="1" t="s">
        <v>2</v>
      </c>
      <c r="G62" s="5" t="str">
        <f t="shared" si="10"/>
        <v>0.5</v>
      </c>
      <c r="H62" s="2" t="s">
        <v>3</v>
      </c>
      <c r="I62" s="5">
        <f t="shared" si="11"/>
        <v>4857.5</v>
      </c>
      <c r="J62" s="27" t="s">
        <v>129</v>
      </c>
    </row>
    <row r="63" spans="2:10" x14ac:dyDescent="0.2">
      <c r="B63" s="41"/>
      <c r="C63" s="35"/>
      <c r="D63" s="1" t="s">
        <v>2</v>
      </c>
      <c r="E63" s="35"/>
      <c r="F63" s="1" t="s">
        <v>2</v>
      </c>
      <c r="G63" s="5" t="str">
        <f t="shared" si="10"/>
        <v>0.5</v>
      </c>
      <c r="H63" s="2" t="s">
        <v>3</v>
      </c>
      <c r="I63" s="5">
        <f t="shared" si="11"/>
        <v>0</v>
      </c>
      <c r="J63" s="27" t="s">
        <v>129</v>
      </c>
    </row>
    <row r="64" spans="2:10" x14ac:dyDescent="0.2">
      <c r="B64" s="41"/>
      <c r="C64" s="35"/>
      <c r="D64" s="1" t="s">
        <v>2</v>
      </c>
      <c r="E64" s="35"/>
      <c r="F64" s="1" t="s">
        <v>2</v>
      </c>
      <c r="G64" s="5" t="str">
        <f t="shared" si="10"/>
        <v>0.5</v>
      </c>
      <c r="H64" s="2" t="s">
        <v>3</v>
      </c>
      <c r="I64" s="5">
        <f t="shared" si="11"/>
        <v>0</v>
      </c>
      <c r="J64" s="27" t="s">
        <v>129</v>
      </c>
    </row>
    <row r="65" spans="2:10" x14ac:dyDescent="0.2">
      <c r="B65" s="41"/>
      <c r="C65" s="35"/>
      <c r="D65" s="1" t="s">
        <v>2</v>
      </c>
      <c r="E65" s="35"/>
      <c r="F65" s="1" t="s">
        <v>2</v>
      </c>
      <c r="G65" s="5" t="str">
        <f t="shared" si="10"/>
        <v>0.5</v>
      </c>
      <c r="H65" s="2" t="s">
        <v>3</v>
      </c>
      <c r="I65" s="5">
        <f t="shared" si="11"/>
        <v>0</v>
      </c>
      <c r="J65" s="27" t="s">
        <v>129</v>
      </c>
    </row>
    <row r="66" spans="2:10" ht="15.75" thickBot="1" x14ac:dyDescent="0.25">
      <c r="B66" s="41"/>
      <c r="C66" s="40"/>
      <c r="D66" s="3" t="s">
        <v>2</v>
      </c>
      <c r="E66" s="40"/>
      <c r="F66" s="3" t="s">
        <v>2</v>
      </c>
      <c r="G66" s="5" t="str">
        <f t="shared" si="10"/>
        <v>0.5</v>
      </c>
      <c r="H66" s="13" t="s">
        <v>3</v>
      </c>
      <c r="I66" s="5">
        <f t="shared" si="11"/>
        <v>0</v>
      </c>
      <c r="J66" s="27" t="s">
        <v>129</v>
      </c>
    </row>
    <row r="67" spans="2:10" ht="15.75" thickBot="1" x14ac:dyDescent="0.25">
      <c r="B67" s="11" t="s">
        <v>9</v>
      </c>
      <c r="C67" s="47"/>
      <c r="D67" s="48"/>
      <c r="E67" s="48"/>
      <c r="F67" s="48"/>
      <c r="G67" s="49"/>
      <c r="H67" s="14" t="s">
        <v>3</v>
      </c>
      <c r="I67" s="12">
        <f>I52+I53+I54+I55+I56+I57+I58+I59+I60-I62-I63-I64-I65-I66</f>
        <v>6137730.3607200002</v>
      </c>
      <c r="J67" s="15"/>
    </row>
    <row r="68" spans="2:10" ht="15.75" thickBot="1" x14ac:dyDescent="0.25"/>
    <row r="69" spans="2:10" x14ac:dyDescent="0.2">
      <c r="B69" s="7" t="s">
        <v>5</v>
      </c>
      <c r="C69" s="17">
        <f>I44/1000000</f>
        <v>15.256532596100001</v>
      </c>
    </row>
    <row r="70" spans="2:10" ht="15.75" thickBot="1" x14ac:dyDescent="0.25">
      <c r="B70" s="9" t="s">
        <v>9</v>
      </c>
      <c r="C70" s="18">
        <f>I67/1000000</f>
        <v>6.13773036072</v>
      </c>
    </row>
    <row r="71" spans="2:10" ht="22.5" customHeight="1" thickBot="1" x14ac:dyDescent="0.35">
      <c r="B71" s="16" t="s">
        <v>10</v>
      </c>
      <c r="C71" s="24">
        <f>C69+C70</f>
        <v>21.39426295682</v>
      </c>
    </row>
    <row r="72" spans="2:10" ht="22.5" customHeight="1" thickBot="1" x14ac:dyDescent="0.35">
      <c r="B72" s="16" t="s">
        <v>137</v>
      </c>
      <c r="C72" s="42">
        <v>22</v>
      </c>
    </row>
    <row r="78" spans="2:10" x14ac:dyDescent="0.2">
      <c r="B78" t="s">
        <v>142</v>
      </c>
    </row>
  </sheetData>
  <sheetProtection algorithmName="SHA-512" hashValue="QniXE52Zg6BnUeQeiAKk4rW5LvKYkQ1Z+3bIe5fRHFuYabIh0XiDb6l6foliguhLhg/zuHBWd3+oCbHPvKubnw==" saltValue="rj8JoRbIFsN05eEAQlePrg==" spinCount="100000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2022-12-18T18:15:18Z</dcterms:modified>
</cp:coreProperties>
</file>