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Current forms\"/>
    </mc:Choice>
  </mc:AlternateContent>
  <xr:revisionPtr revIDLastSave="0" documentId="10_ncr:8100000_{5A675AB5-64DF-4C68-A200-D976C12DC669}" xr6:coauthVersionLast="33" xr6:coauthVersionMax="33" xr10:uidLastSave="{00000000-0000-0000-0000-000000000000}"/>
  <bookViews>
    <workbookView xWindow="0" yWindow="0" windowWidth="20490" windowHeight="7530" activeTab="4" xr2:uid="{00000000-000D-0000-FFFF-FFFF00000000}"/>
  </bookViews>
  <sheets>
    <sheet name="Info" sheetId="6" r:id="rId1"/>
    <sheet name="Diagram" sheetId="5" r:id="rId2"/>
    <sheet name="Equipment" sheetId="7" r:id="rId3"/>
    <sheet name="Formatting" sheetId="2" state="hidden" r:id="rId4"/>
    <sheet name="Form" sheetId="1" r:id="rId5"/>
    <sheet name="Sheet4" sheetId="4" state="hidden" r:id="rId6"/>
    <sheet name="Sheet3" sheetId="3" state="hidden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I48" i="1" s="1"/>
  <c r="I47" i="1"/>
  <c r="G47" i="1"/>
  <c r="G46" i="1"/>
  <c r="I46" i="1" s="1"/>
  <c r="I45" i="1"/>
  <c r="G45" i="1"/>
  <c r="G44" i="1"/>
  <c r="I44" i="1" s="1"/>
  <c r="I43" i="1"/>
  <c r="G43" i="1"/>
  <c r="G42" i="1"/>
  <c r="I42" i="1" s="1"/>
  <c r="I41" i="1"/>
  <c r="G41" i="1"/>
  <c r="G40" i="1"/>
  <c r="I40" i="1" s="1"/>
  <c r="I39" i="1"/>
  <c r="G39" i="1"/>
  <c r="G38" i="1"/>
  <c r="I38" i="1" s="1"/>
  <c r="G37" i="1"/>
  <c r="I37" i="1" s="1"/>
  <c r="G36" i="1"/>
  <c r="I36" i="1" s="1"/>
  <c r="G35" i="1"/>
  <c r="I35" i="1" s="1"/>
  <c r="G34" i="1"/>
  <c r="I34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G21" i="1"/>
  <c r="G22" i="1"/>
  <c r="G23" i="1"/>
  <c r="G24" i="1"/>
  <c r="G25" i="1"/>
  <c r="G26" i="1"/>
  <c r="G12" i="1"/>
  <c r="I12" i="1" s="1"/>
  <c r="I20" i="1"/>
  <c r="I21" i="1"/>
  <c r="I22" i="1"/>
  <c r="I23" i="1"/>
  <c r="I24" i="1"/>
  <c r="I25" i="1"/>
  <c r="I26" i="1"/>
  <c r="I49" i="1" l="1"/>
  <c r="C52" i="1" s="1"/>
  <c r="I27" i="1"/>
  <c r="C51" i="1" s="1"/>
  <c r="C53" i="1" s="1"/>
</calcChain>
</file>

<file path=xl/sharedStrings.xml><?xml version="1.0" encoding="utf-8"?>
<sst xmlns="http://schemas.openxmlformats.org/spreadsheetml/2006/main" count="194" uniqueCount="81">
  <si>
    <t>Boat Name</t>
  </si>
  <si>
    <t>Mainsail</t>
  </si>
  <si>
    <t>Triangle /Segment</t>
  </si>
  <si>
    <t>Base in mm</t>
  </si>
  <si>
    <t>Height in mm</t>
  </si>
  <si>
    <t>X</t>
  </si>
  <si>
    <t>Leech Length in mm</t>
  </si>
  <si>
    <t>Foot Length in mm</t>
  </si>
  <si>
    <t>Luff length in mm</t>
  </si>
  <si>
    <t>1/2 or 2/3</t>
  </si>
  <si>
    <t>=</t>
  </si>
  <si>
    <t>Area</t>
  </si>
  <si>
    <t>Sail Number</t>
  </si>
  <si>
    <t>+/-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</si>
  <si>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</si>
  <si>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</si>
  <si>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</si>
  <si>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</si>
  <si>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</si>
  <si>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</si>
  <si>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</si>
  <si>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</si>
  <si>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</si>
  <si>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</si>
  <si>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</si>
  <si>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(b) The sail area, excluding spinnaker, shall not exceed 21. 5 square metres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</si>
  <si>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</si>
  <si>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</si>
  <si>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</si>
  <si>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</si>
  <si>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</si>
  <si>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</si>
  <si>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</si>
  <si>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</si>
  <si>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</si>
  <si>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</si>
  <si>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</si>
  <si>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</si>
  <si>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</si>
  <si>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</si>
  <si>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</si>
  <si>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</si>
  <si>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</si>
  <si>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</si>
  <si>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</si>
  <si>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</si>
  <si>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</si>
  <si>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</si>
  <si>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</si>
  <si>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</si>
  <si>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</si>
  <si>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</si>
  <si>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</si>
  <si>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</si>
  <si>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</si>
  <si>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</si>
  <si>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</si>
  <si>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</si>
  <si>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</si>
  <si>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</si>
  <si>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</si>
  <si>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</si>
  <si>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</si>
  <si>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</si>
  <si>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</si>
  <si>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</si>
  <si>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</si>
  <si>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</si>
  <si>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</si>
  <si>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</si>
  <si>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</si>
  <si>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</si>
  <si>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</si>
  <si>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</si>
  <si>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</si>
  <si>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</si>
  <si>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</si>
  <si>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</si>
  <si>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</si>
  <si>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</si>
  <si>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woodpecker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</si>
</sst>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 applyAlignment="1">
      <alignment horizontal="center"/>
    </xf>
    <xf numFmtId="0" fontId="1" fillId="0" borderId="8" xfId="0" applyFont="1" applyBorder="1"/>
    <xf numFmtId="0" fontId="0" fillId="0" borderId="9" xfId="0" applyBorder="1" applyAlignment="1">
      <alignment horizontal="center"/>
    </xf>
    <xf numFmtId="0" fontId="1" fillId="0" borderId="10" xfId="0" applyFont="1" applyBorder="1"/>
    <xf numFmtId="0" fontId="0" fillId="0" borderId="11" xfId="0" applyBorder="1" applyAlignment="1">
      <alignment horizontal="center"/>
    </xf>
    <xf numFmtId="0" fontId="1" fillId="0" borderId="12" xfId="0" applyFont="1" applyBorder="1"/>
    <xf numFmtId="0" fontId="0" fillId="0" borderId="13" xfId="0" applyBorder="1" applyAlignment="1">
      <alignment horizontal="center"/>
    </xf>
    <xf numFmtId="0" fontId="0" fillId="0" borderId="14" xfId="0" applyBorder="1"/>
    <xf numFmtId="49" fontId="0" fillId="0" borderId="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0" fillId="2" borderId="17" xfId="0" applyFill="1" applyBorder="1" applyAlignment="1">
      <alignment horizontal="center"/>
    </xf>
    <xf numFmtId="49" fontId="1" fillId="0" borderId="18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topLeftCell="A41" workbookViewId="0">
      <selection activeCell="B2" sqref="B2:J2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36" t="s">
        <v>61</v>
      </c>
      <c r="C2" s="37"/>
      <c r="D2" s="37"/>
      <c r="E2" s="37"/>
      <c r="F2" s="37"/>
      <c r="G2" s="37"/>
      <c r="H2" s="37"/>
      <c r="I2" s="37"/>
      <c r="J2" s="38"/>
    </row>
    <row r="3" spans="2:10" ht="15.75" customHeight="1" x14ac:dyDescent="0.35">
      <c r="B3" s="30"/>
      <c r="C3" s="30"/>
      <c r="D3" s="30"/>
      <c r="E3" s="30"/>
      <c r="F3" s="30"/>
      <c r="G3" s="30"/>
      <c r="H3" s="30"/>
      <c r="I3" s="30"/>
      <c r="J3" s="30"/>
    </row>
    <row r="4" spans="2:10" ht="15.75" customHeight="1" x14ac:dyDescent="0.35">
      <c r="B4" s="31" t="s">
        <v>62</v>
      </c>
      <c r="C4" s="30"/>
      <c r="D4" s="30"/>
      <c r="E4" s="30"/>
      <c r="F4" s="30"/>
      <c r="G4" s="30"/>
      <c r="H4" s="30"/>
      <c r="I4" s="30"/>
      <c r="J4" s="30"/>
    </row>
    <row r="5" spans="2:10" ht="15.75" customHeight="1" x14ac:dyDescent="0.35">
      <c r="B5" s="30"/>
      <c r="C5" s="30"/>
      <c r="D5" s="30"/>
      <c r="E5" s="30"/>
      <c r="F5" s="30"/>
      <c r="G5" s="30"/>
      <c r="H5" s="30"/>
      <c r="I5" s="30"/>
      <c r="J5" s="30"/>
    </row>
    <row r="6" spans="2:10" s="32" customFormat="1" ht="15.75" x14ac:dyDescent="0.25">
      <c r="B6" s="33" t="s">
        <v>21</v>
      </c>
    </row>
    <row r="7" spans="2:10" s="32" customFormat="1" ht="15.75" x14ac:dyDescent="0.25">
      <c r="B7" s="34"/>
    </row>
    <row r="8" spans="2:10" s="32" customFormat="1" ht="15.75" x14ac:dyDescent="0.25">
      <c r="B8" s="34" t="s">
        <v>22</v>
      </c>
    </row>
    <row r="9" spans="2:10" s="32" customFormat="1" ht="15.75" x14ac:dyDescent="0.25">
      <c r="B9" s="34" t="s">
        <v>23</v>
      </c>
    </row>
    <row r="10" spans="2:10" s="32" customFormat="1" ht="15.75" x14ac:dyDescent="0.25">
      <c r="B10" s="34" t="s">
        <v>24</v>
      </c>
    </row>
    <row r="11" spans="2:10" s="32" customFormat="1" ht="15.75" x14ac:dyDescent="0.25">
      <c r="B11" s="34"/>
    </row>
    <row r="12" spans="2:10" s="32" customFormat="1" ht="15.75" x14ac:dyDescent="0.25">
      <c r="B12" s="34" t="s">
        <v>25</v>
      </c>
    </row>
    <row r="13" spans="2:10" s="32" customFormat="1" ht="15.75" x14ac:dyDescent="0.25">
      <c r="B13" s="34"/>
    </row>
    <row r="14" spans="2:10" s="32" customFormat="1" ht="15.75" x14ac:dyDescent="0.25">
      <c r="B14" s="34" t="s">
        <v>26</v>
      </c>
    </row>
    <row r="15" spans="2:10" s="32" customFormat="1" ht="15.75" x14ac:dyDescent="0.25">
      <c r="B15" s="34"/>
    </row>
    <row r="16" spans="2:10" s="32" customFormat="1" ht="15.75" x14ac:dyDescent="0.25">
      <c r="B16" s="34" t="s">
        <v>27</v>
      </c>
    </row>
    <row r="17" spans="2:2" s="32" customFormat="1" ht="15.75" x14ac:dyDescent="0.25">
      <c r="B17" s="34"/>
    </row>
    <row r="18" spans="2:2" s="32" customFormat="1" ht="15.75" x14ac:dyDescent="0.25">
      <c r="B18" s="33" t="s">
        <v>28</v>
      </c>
    </row>
    <row r="19" spans="2:2" s="32" customFormat="1" ht="15.75" x14ac:dyDescent="0.25">
      <c r="B19" s="34"/>
    </row>
    <row r="20" spans="2:2" s="32" customFormat="1" ht="15.75" x14ac:dyDescent="0.25">
      <c r="B20" s="34" t="s">
        <v>29</v>
      </c>
    </row>
    <row r="21" spans="2:2" s="32" customFormat="1" ht="15.75" x14ac:dyDescent="0.25">
      <c r="B21" s="34" t="s">
        <v>30</v>
      </c>
    </row>
    <row r="22" spans="2:2" s="32" customFormat="1" ht="15.75" x14ac:dyDescent="0.25">
      <c r="B22" s="34" t="s">
        <v>31</v>
      </c>
    </row>
    <row r="23" spans="2:2" s="32" customFormat="1" ht="15.75" x14ac:dyDescent="0.25">
      <c r="B23" s="34" t="s">
        <v>32</v>
      </c>
    </row>
    <row r="24" spans="2:2" s="32" customFormat="1" ht="15.75" x14ac:dyDescent="0.25">
      <c r="B24" s="34" t="s">
        <v>33</v>
      </c>
    </row>
    <row r="25" spans="2:2" s="32" customFormat="1" ht="15.75" x14ac:dyDescent="0.25">
      <c r="B25" s="34" t="s">
        <v>34</v>
      </c>
    </row>
    <row r="26" spans="2:2" s="32" customFormat="1" ht="15.75" x14ac:dyDescent="0.25">
      <c r="B26" s="34" t="s">
        <v>35</v>
      </c>
    </row>
    <row r="27" spans="2:2" s="32" customFormat="1" ht="15.75" x14ac:dyDescent="0.25">
      <c r="B27" s="34" t="s">
        <v>36</v>
      </c>
    </row>
    <row r="28" spans="2:2" s="32" customFormat="1" ht="15.75" x14ac:dyDescent="0.25">
      <c r="B28" s="34"/>
    </row>
    <row r="29" spans="2:2" s="32" customFormat="1" ht="15.75" x14ac:dyDescent="0.25">
      <c r="B29" s="34" t="s">
        <v>63</v>
      </c>
    </row>
    <row r="30" spans="2:2" s="32" customFormat="1" ht="15.75" x14ac:dyDescent="0.25">
      <c r="B30" s="34"/>
    </row>
    <row r="31" spans="2:2" s="32" customFormat="1" ht="15.75" x14ac:dyDescent="0.25">
      <c r="B31" s="34" t="s">
        <v>37</v>
      </c>
    </row>
    <row r="32" spans="2:2" s="32" customFormat="1" ht="15.75" x14ac:dyDescent="0.25">
      <c r="B32" s="34" t="s">
        <v>38</v>
      </c>
    </row>
    <row r="33" spans="2:2" s="32" customFormat="1" ht="15.75" x14ac:dyDescent="0.25">
      <c r="B33" s="34" t="s">
        <v>39</v>
      </c>
    </row>
    <row r="34" spans="2:2" s="32" customFormat="1" ht="15.75" x14ac:dyDescent="0.25">
      <c r="B34" s="34" t="s">
        <v>40</v>
      </c>
    </row>
    <row r="35" spans="2:2" s="32" customFormat="1" ht="15.75" x14ac:dyDescent="0.25">
      <c r="B35" s="34" t="s">
        <v>41</v>
      </c>
    </row>
    <row r="36" spans="2:2" s="32" customFormat="1" ht="15.75" x14ac:dyDescent="0.25">
      <c r="B36" s="34" t="s">
        <v>42</v>
      </c>
    </row>
    <row r="37" spans="2:2" s="32" customFormat="1" ht="15.75" x14ac:dyDescent="0.25">
      <c r="B37" s="34" t="s">
        <v>43</v>
      </c>
    </row>
    <row r="38" spans="2:2" s="32" customFormat="1" ht="15.75" x14ac:dyDescent="0.25">
      <c r="B38" s="34" t="s">
        <v>44</v>
      </c>
    </row>
    <row r="39" spans="2:2" s="32" customFormat="1" ht="15.75" x14ac:dyDescent="0.25">
      <c r="B39" s="34" t="s">
        <v>45</v>
      </c>
    </row>
    <row r="40" spans="2:2" s="32" customFormat="1" ht="15.75" x14ac:dyDescent="0.25">
      <c r="B40" s="34" t="s">
        <v>46</v>
      </c>
    </row>
    <row r="41" spans="2:2" s="32" customFormat="1" ht="15.75" x14ac:dyDescent="0.25">
      <c r="B41" s="34" t="s">
        <v>59</v>
      </c>
    </row>
    <row r="42" spans="2:2" s="32" customFormat="1" ht="15.75" x14ac:dyDescent="0.25">
      <c r="B42" s="34" t="s">
        <v>60</v>
      </c>
    </row>
    <row r="43" spans="2:2" s="32" customFormat="1" ht="15.75" x14ac:dyDescent="0.25">
      <c r="B43" s="34" t="s">
        <v>47</v>
      </c>
    </row>
    <row r="44" spans="2:2" s="32" customFormat="1" ht="15.75" x14ac:dyDescent="0.25">
      <c r="B44" s="34" t="s">
        <v>48</v>
      </c>
    </row>
    <row r="45" spans="2:2" s="32" customFormat="1" ht="15.75" x14ac:dyDescent="0.25">
      <c r="B45" s="34" t="s">
        <v>49</v>
      </c>
    </row>
    <row r="46" spans="2:2" s="32" customFormat="1" ht="15.75" x14ac:dyDescent="0.25">
      <c r="B46" s="34" t="s">
        <v>50</v>
      </c>
    </row>
    <row r="47" spans="2:2" s="32" customFormat="1" ht="15.75" x14ac:dyDescent="0.25">
      <c r="B47" s="34"/>
    </row>
    <row r="48" spans="2:2" s="32" customFormat="1" ht="15.75" x14ac:dyDescent="0.25">
      <c r="B48" s="34" t="s">
        <v>64</v>
      </c>
    </row>
    <row r="49" spans="2:2" s="32" customFormat="1" ht="15.75" x14ac:dyDescent="0.25">
      <c r="B49" s="34"/>
    </row>
    <row r="50" spans="2:2" s="32" customFormat="1" ht="15.75" x14ac:dyDescent="0.25">
      <c r="B50" s="34" t="s">
        <v>51</v>
      </c>
    </row>
    <row r="51" spans="2:2" s="32" customFormat="1" ht="15.75" x14ac:dyDescent="0.25">
      <c r="B51" s="34" t="s">
        <v>52</v>
      </c>
    </row>
    <row r="52" spans="2:2" s="32" customFormat="1" ht="15.75" x14ac:dyDescent="0.25">
      <c r="B52" s="34"/>
    </row>
    <row r="53" spans="2:2" s="32" customFormat="1" ht="15.75" x14ac:dyDescent="0.25">
      <c r="B53" s="34" t="s">
        <v>53</v>
      </c>
    </row>
    <row r="54" spans="2:2" s="32" customFormat="1" ht="15.75" x14ac:dyDescent="0.25">
      <c r="B54" s="34" t="s">
        <v>54</v>
      </c>
    </row>
    <row r="55" spans="2:2" s="32" customFormat="1" ht="15.75" x14ac:dyDescent="0.25">
      <c r="B55" s="34" t="s">
        <v>55</v>
      </c>
    </row>
    <row r="56" spans="2:2" s="32" customFormat="1" ht="15.75" x14ac:dyDescent="0.25">
      <c r="B56" s="34"/>
    </row>
    <row r="57" spans="2:2" s="32" customFormat="1" ht="15.75" x14ac:dyDescent="0.25">
      <c r="B57" s="34" t="s">
        <v>56</v>
      </c>
    </row>
    <row r="58" spans="2:2" s="32" customFormat="1" ht="15.75" x14ac:dyDescent="0.25">
      <c r="B58" s="34" t="s">
        <v>57</v>
      </c>
    </row>
    <row r="59" spans="2:2" s="32" customFormat="1" ht="15.75" x14ac:dyDescent="0.25">
      <c r="B59" s="34" t="s">
        <v>58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M14" sqref="M14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36" t="s">
        <v>65</v>
      </c>
      <c r="C2" s="37"/>
      <c r="D2" s="37"/>
      <c r="E2" s="37"/>
      <c r="F2" s="37"/>
      <c r="G2" s="37"/>
      <c r="H2" s="37"/>
      <c r="I2" s="37"/>
      <c r="J2" s="38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36" t="s">
        <v>72</v>
      </c>
      <c r="C2" s="37"/>
      <c r="D2" s="37"/>
      <c r="E2" s="37"/>
      <c r="F2" s="37"/>
      <c r="G2" s="37"/>
      <c r="H2" s="37"/>
      <c r="I2" s="37"/>
      <c r="J2" s="38"/>
    </row>
    <row r="4" spans="2:10" x14ac:dyDescent="0.25">
      <c r="B4" t="s">
        <v>78</v>
      </c>
    </row>
    <row r="5" spans="2:10" x14ac:dyDescent="0.25">
      <c r="B5" t="s">
        <v>79</v>
      </c>
    </row>
    <row r="7" spans="2:10" x14ac:dyDescent="0.25">
      <c r="B7" t="s">
        <v>66</v>
      </c>
    </row>
    <row r="8" spans="2:10" x14ac:dyDescent="0.25">
      <c r="B8" t="s">
        <v>67</v>
      </c>
    </row>
    <row r="9" spans="2:10" x14ac:dyDescent="0.25">
      <c r="B9" t="s">
        <v>68</v>
      </c>
    </row>
    <row r="10" spans="2:10" x14ac:dyDescent="0.25">
      <c r="B10" t="s">
        <v>69</v>
      </c>
    </row>
    <row r="11" spans="2:10" x14ac:dyDescent="0.25">
      <c r="B11" t="s">
        <v>70</v>
      </c>
    </row>
    <row r="12" spans="2:10" x14ac:dyDescent="0.25">
      <c r="B12" t="s">
        <v>71</v>
      </c>
    </row>
    <row r="13" spans="2:10" x14ac:dyDescent="0.25">
      <c r="B13" t="s">
        <v>73</v>
      </c>
    </row>
    <row r="14" spans="2:10" x14ac:dyDescent="0.25">
      <c r="B14" t="s">
        <v>74</v>
      </c>
    </row>
    <row r="15" spans="2:10" x14ac:dyDescent="0.25">
      <c r="B15" t="s">
        <v>77</v>
      </c>
    </row>
    <row r="16" spans="2:10" x14ac:dyDescent="0.25">
      <c r="B16" t="s">
        <v>75</v>
      </c>
    </row>
    <row r="17" spans="2:2" x14ac:dyDescent="0.25">
      <c r="B17" t="s">
        <v>76</v>
      </c>
    </row>
  </sheetData>
  <mergeCells count="1">
    <mergeCell ref="B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53"/>
  <sheetViews>
    <sheetView tabSelected="1" topLeftCell="A34" workbookViewId="0">
      <selection activeCell="E53" sqref="E53"/>
    </sheetView>
  </sheetViews>
  <sheetFormatPr defaultRowHeight="15" x14ac:dyDescent="0.25"/>
  <cols>
    <col min="1" max="1" width="3" customWidth="1"/>
    <col min="2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36" t="s">
        <v>20</v>
      </c>
      <c r="C2" s="37"/>
      <c r="D2" s="37"/>
      <c r="E2" s="37"/>
      <c r="F2" s="37"/>
      <c r="G2" s="37"/>
      <c r="H2" s="37"/>
      <c r="I2" s="37"/>
      <c r="J2" s="38"/>
    </row>
    <row r="3" spans="2:10" ht="15.75" thickBot="1" x14ac:dyDescent="0.3"/>
    <row r="4" spans="2:10" x14ac:dyDescent="0.25">
      <c r="B4" s="9" t="s">
        <v>0</v>
      </c>
      <c r="C4" s="10" t="s">
        <v>80</v>
      </c>
    </row>
    <row r="5" spans="2:10" ht="15.75" thickBot="1" x14ac:dyDescent="0.3">
      <c r="B5" s="13" t="s">
        <v>12</v>
      </c>
      <c r="C5" s="14">
        <v>99</v>
      </c>
    </row>
    <row r="6" spans="2:10" ht="15.75" thickBot="1" x14ac:dyDescent="0.3">
      <c r="B6" s="4"/>
      <c r="C6" s="5"/>
    </row>
    <row r="7" spans="2:10" ht="15.75" thickBot="1" x14ac:dyDescent="0.3">
      <c r="B7" s="7" t="s">
        <v>1</v>
      </c>
      <c r="C7" s="8"/>
    </row>
    <row r="8" spans="2:10" x14ac:dyDescent="0.25">
      <c r="B8" s="9" t="s">
        <v>8</v>
      </c>
      <c r="C8" s="10">
        <v>7400</v>
      </c>
    </row>
    <row r="9" spans="2:10" x14ac:dyDescent="0.25">
      <c r="B9" s="11" t="s">
        <v>7</v>
      </c>
      <c r="C9" s="12">
        <v>2560</v>
      </c>
    </row>
    <row r="10" spans="2:10" ht="15.75" thickBot="1" x14ac:dyDescent="0.3">
      <c r="B10" s="15" t="s">
        <v>6</v>
      </c>
      <c r="C10" s="16">
        <v>7760</v>
      </c>
    </row>
    <row r="11" spans="2:10" ht="15.75" thickBot="1" x14ac:dyDescent="0.3">
      <c r="B11" s="20" t="s">
        <v>2</v>
      </c>
      <c r="C11" s="21" t="s">
        <v>3</v>
      </c>
      <c r="D11" s="22"/>
      <c r="E11" s="21" t="s">
        <v>4</v>
      </c>
      <c r="F11" s="22"/>
      <c r="G11" s="21" t="s">
        <v>9</v>
      </c>
      <c r="H11" s="22"/>
      <c r="I11" s="21" t="s">
        <v>11</v>
      </c>
      <c r="J11" s="23" t="s">
        <v>13</v>
      </c>
    </row>
    <row r="12" spans="2:10" x14ac:dyDescent="0.25">
      <c r="B12" s="17" t="s">
        <v>15</v>
      </c>
      <c r="C12" s="6">
        <v>7760</v>
      </c>
      <c r="D12" s="6" t="s">
        <v>5</v>
      </c>
      <c r="E12" s="6">
        <v>2450</v>
      </c>
      <c r="F12" s="6" t="s">
        <v>5</v>
      </c>
      <c r="G12" s="6" t="str">
        <f>IF(B12="segment","0.66667","0.5")</f>
        <v>0.5</v>
      </c>
      <c r="H12" s="18" t="s">
        <v>10</v>
      </c>
      <c r="I12" s="6">
        <f>C12*E12*G12</f>
        <v>9506000</v>
      </c>
      <c r="J12" s="19"/>
    </row>
    <row r="13" spans="2:10" x14ac:dyDescent="0.25">
      <c r="B13" s="17" t="s">
        <v>16</v>
      </c>
      <c r="C13" s="1">
        <v>7400</v>
      </c>
      <c r="D13" s="1" t="s">
        <v>5</v>
      </c>
      <c r="E13" s="1">
        <v>130</v>
      </c>
      <c r="F13" s="1" t="s">
        <v>5</v>
      </c>
      <c r="G13" s="6" t="str">
        <f t="shared" ref="G13:G26" si="0">IF(B13="segment","0.66667","0.5")</f>
        <v>0.66667</v>
      </c>
      <c r="H13" s="2" t="s">
        <v>10</v>
      </c>
      <c r="I13" s="6">
        <f t="shared" ref="I13:I26" si="1">C13*E13*G13</f>
        <v>641336.54</v>
      </c>
      <c r="J13" s="12"/>
    </row>
    <row r="14" spans="2:10" x14ac:dyDescent="0.25">
      <c r="B14" s="17" t="s">
        <v>16</v>
      </c>
      <c r="C14" s="1">
        <v>2560</v>
      </c>
      <c r="D14" s="1" t="s">
        <v>5</v>
      </c>
      <c r="E14" s="1">
        <v>100</v>
      </c>
      <c r="F14" s="1" t="s">
        <v>5</v>
      </c>
      <c r="G14" s="6" t="str">
        <f t="shared" si="0"/>
        <v>0.66667</v>
      </c>
      <c r="H14" s="2" t="s">
        <v>10</v>
      </c>
      <c r="I14" s="6">
        <f t="shared" si="1"/>
        <v>170667.51999999999</v>
      </c>
      <c r="J14" s="12"/>
    </row>
    <row r="15" spans="2:10" x14ac:dyDescent="0.25">
      <c r="B15" s="17" t="s">
        <v>15</v>
      </c>
      <c r="C15" s="1">
        <v>7760</v>
      </c>
      <c r="D15" s="1" t="s">
        <v>5</v>
      </c>
      <c r="E15" s="1">
        <v>1060</v>
      </c>
      <c r="F15" s="1" t="s">
        <v>5</v>
      </c>
      <c r="G15" s="6" t="str">
        <f t="shared" si="0"/>
        <v>0.5</v>
      </c>
      <c r="H15" s="2" t="s">
        <v>10</v>
      </c>
      <c r="I15" s="6">
        <f t="shared" si="1"/>
        <v>4112800</v>
      </c>
      <c r="J15" s="12"/>
    </row>
    <row r="16" spans="2:10" x14ac:dyDescent="0.25">
      <c r="B16" s="17" t="s">
        <v>16</v>
      </c>
      <c r="C16" s="1">
        <v>7550</v>
      </c>
      <c r="D16" s="1" t="s">
        <v>5</v>
      </c>
      <c r="E16" s="1">
        <v>102</v>
      </c>
      <c r="F16" s="1" t="s">
        <v>5</v>
      </c>
      <c r="G16" s="6" t="str">
        <f t="shared" si="0"/>
        <v>0.66667</v>
      </c>
      <c r="H16" s="2" t="s">
        <v>10</v>
      </c>
      <c r="I16" s="6">
        <f t="shared" si="1"/>
        <v>513402.56699999998</v>
      </c>
      <c r="J16" s="12"/>
    </row>
    <row r="17" spans="2:10" x14ac:dyDescent="0.25">
      <c r="B17" s="17" t="s">
        <v>15</v>
      </c>
      <c r="C17" s="1"/>
      <c r="D17" s="1" t="s">
        <v>5</v>
      </c>
      <c r="E17" s="1"/>
      <c r="F17" s="1" t="s">
        <v>5</v>
      </c>
      <c r="G17" s="6" t="str">
        <f t="shared" si="0"/>
        <v>0.5</v>
      </c>
      <c r="H17" s="2" t="s">
        <v>10</v>
      </c>
      <c r="I17" s="6">
        <f t="shared" si="1"/>
        <v>0</v>
      </c>
      <c r="J17" s="12"/>
    </row>
    <row r="18" spans="2:10" x14ac:dyDescent="0.25">
      <c r="B18" s="17" t="s">
        <v>15</v>
      </c>
      <c r="C18" s="1"/>
      <c r="D18" s="1" t="s">
        <v>5</v>
      </c>
      <c r="E18" s="1"/>
      <c r="F18" s="1" t="s">
        <v>5</v>
      </c>
      <c r="G18" s="6" t="str">
        <f t="shared" si="0"/>
        <v>0.5</v>
      </c>
      <c r="H18" s="2" t="s">
        <v>10</v>
      </c>
      <c r="I18" s="6">
        <f t="shared" si="1"/>
        <v>0</v>
      </c>
      <c r="J18" s="12"/>
    </row>
    <row r="19" spans="2:10" x14ac:dyDescent="0.25">
      <c r="B19" s="17" t="s">
        <v>15</v>
      </c>
      <c r="C19" s="1"/>
      <c r="D19" s="1" t="s">
        <v>5</v>
      </c>
      <c r="E19" s="1"/>
      <c r="F19" s="1" t="s">
        <v>5</v>
      </c>
      <c r="G19" s="6" t="str">
        <f t="shared" si="0"/>
        <v>0.5</v>
      </c>
      <c r="H19" s="2" t="s">
        <v>10</v>
      </c>
      <c r="I19" s="6">
        <f t="shared" si="1"/>
        <v>0</v>
      </c>
      <c r="J19" s="12"/>
    </row>
    <row r="20" spans="2:10" x14ac:dyDescent="0.25">
      <c r="B20" s="17"/>
      <c r="C20" s="1"/>
      <c r="D20" s="1" t="s">
        <v>5</v>
      </c>
      <c r="E20" s="1"/>
      <c r="F20" s="1" t="s">
        <v>5</v>
      </c>
      <c r="G20" s="6" t="str">
        <f t="shared" si="0"/>
        <v>0.5</v>
      </c>
      <c r="H20" s="2" t="s">
        <v>10</v>
      </c>
      <c r="I20" s="6">
        <f t="shared" si="1"/>
        <v>0</v>
      </c>
      <c r="J20" s="12"/>
    </row>
    <row r="21" spans="2:10" x14ac:dyDescent="0.25">
      <c r="B21" s="17"/>
      <c r="C21" s="1"/>
      <c r="D21" s="1" t="s">
        <v>5</v>
      </c>
      <c r="E21" s="1"/>
      <c r="F21" s="1" t="s">
        <v>5</v>
      </c>
      <c r="G21" s="6" t="str">
        <f t="shared" si="0"/>
        <v>0.5</v>
      </c>
      <c r="H21" s="2" t="s">
        <v>10</v>
      </c>
      <c r="I21" s="6">
        <f t="shared" si="1"/>
        <v>0</v>
      </c>
      <c r="J21" s="12"/>
    </row>
    <row r="22" spans="2:10" x14ac:dyDescent="0.25">
      <c r="B22" s="17"/>
      <c r="C22" s="1"/>
      <c r="D22" s="1" t="s">
        <v>5</v>
      </c>
      <c r="E22" s="1"/>
      <c r="F22" s="1" t="s">
        <v>5</v>
      </c>
      <c r="G22" s="6" t="str">
        <f t="shared" si="0"/>
        <v>0.5</v>
      </c>
      <c r="H22" s="2" t="s">
        <v>10</v>
      </c>
      <c r="I22" s="6">
        <f t="shared" si="1"/>
        <v>0</v>
      </c>
      <c r="J22" s="12"/>
    </row>
    <row r="23" spans="2:10" x14ac:dyDescent="0.25">
      <c r="B23" s="17"/>
      <c r="C23" s="1"/>
      <c r="D23" s="1" t="s">
        <v>5</v>
      </c>
      <c r="E23" s="1"/>
      <c r="F23" s="1" t="s">
        <v>5</v>
      </c>
      <c r="G23" s="6" t="str">
        <f t="shared" si="0"/>
        <v>0.5</v>
      </c>
      <c r="H23" s="2" t="s">
        <v>10</v>
      </c>
      <c r="I23" s="6">
        <f t="shared" si="1"/>
        <v>0</v>
      </c>
      <c r="J23" s="12"/>
    </row>
    <row r="24" spans="2:10" x14ac:dyDescent="0.25">
      <c r="B24" s="17"/>
      <c r="C24" s="1"/>
      <c r="D24" s="1" t="s">
        <v>5</v>
      </c>
      <c r="E24" s="1"/>
      <c r="F24" s="1" t="s">
        <v>5</v>
      </c>
      <c r="G24" s="6" t="str">
        <f t="shared" si="0"/>
        <v>0.5</v>
      </c>
      <c r="H24" s="2" t="s">
        <v>10</v>
      </c>
      <c r="I24" s="6">
        <f t="shared" si="1"/>
        <v>0</v>
      </c>
      <c r="J24" s="12"/>
    </row>
    <row r="25" spans="2:10" x14ac:dyDescent="0.25">
      <c r="B25" s="17"/>
      <c r="C25" s="1"/>
      <c r="D25" s="1" t="s">
        <v>5</v>
      </c>
      <c r="E25" s="1"/>
      <c r="F25" s="1" t="s">
        <v>5</v>
      </c>
      <c r="G25" s="6" t="str">
        <f t="shared" si="0"/>
        <v>0.5</v>
      </c>
      <c r="H25" s="2" t="s">
        <v>10</v>
      </c>
      <c r="I25" s="6">
        <f t="shared" si="1"/>
        <v>0</v>
      </c>
      <c r="J25" s="12"/>
    </row>
    <row r="26" spans="2:10" ht="15.75" thickBot="1" x14ac:dyDescent="0.3">
      <c r="B26" s="17"/>
      <c r="C26" s="3"/>
      <c r="D26" s="3" t="s">
        <v>5</v>
      </c>
      <c r="E26" s="3"/>
      <c r="F26" s="3" t="s">
        <v>5</v>
      </c>
      <c r="G26" s="6" t="str">
        <f t="shared" si="0"/>
        <v>0.5</v>
      </c>
      <c r="H26" s="24" t="s">
        <v>10</v>
      </c>
      <c r="I26" s="6">
        <f t="shared" si="1"/>
        <v>0</v>
      </c>
      <c r="J26" s="16"/>
    </row>
    <row r="27" spans="2:10" ht="15.75" thickBot="1" x14ac:dyDescent="0.3">
      <c r="B27" s="20" t="s">
        <v>14</v>
      </c>
      <c r="C27" s="39"/>
      <c r="D27" s="40"/>
      <c r="E27" s="40"/>
      <c r="F27" s="40"/>
      <c r="G27" s="41"/>
      <c r="H27" s="25" t="s">
        <v>10</v>
      </c>
      <c r="I27" s="21">
        <f>SUM(I12:I26)</f>
        <v>14944206.626999998</v>
      </c>
      <c r="J27" s="26"/>
    </row>
    <row r="28" spans="2:10" ht="15.75" thickBot="1" x14ac:dyDescent="0.3"/>
    <row r="29" spans="2:10" ht="15.75" thickBot="1" x14ac:dyDescent="0.3">
      <c r="B29" s="7" t="s">
        <v>17</v>
      </c>
      <c r="C29" s="8"/>
    </row>
    <row r="30" spans="2:10" x14ac:dyDescent="0.25">
      <c r="B30" s="9" t="s">
        <v>8</v>
      </c>
      <c r="C30" s="10"/>
    </row>
    <row r="31" spans="2:10" x14ac:dyDescent="0.25">
      <c r="B31" s="11" t="s">
        <v>7</v>
      </c>
      <c r="C31" s="12"/>
    </row>
    <row r="32" spans="2:10" ht="15.75" thickBot="1" x14ac:dyDescent="0.3">
      <c r="B32" s="15" t="s">
        <v>6</v>
      </c>
      <c r="C32" s="16"/>
    </row>
    <row r="33" spans="2:10" ht="15.75" thickBot="1" x14ac:dyDescent="0.3">
      <c r="B33" s="20" t="s">
        <v>2</v>
      </c>
      <c r="C33" s="21" t="s">
        <v>3</v>
      </c>
      <c r="D33" s="22"/>
      <c r="E33" s="21" t="s">
        <v>4</v>
      </c>
      <c r="F33" s="22"/>
      <c r="G33" s="21" t="s">
        <v>9</v>
      </c>
      <c r="H33" s="22"/>
      <c r="I33" s="21" t="s">
        <v>11</v>
      </c>
      <c r="J33" s="23" t="s">
        <v>13</v>
      </c>
    </row>
    <row r="34" spans="2:10" x14ac:dyDescent="0.25">
      <c r="B34" s="17" t="s">
        <v>15</v>
      </c>
      <c r="C34" s="6">
        <v>5900</v>
      </c>
      <c r="D34" s="6" t="s">
        <v>5</v>
      </c>
      <c r="E34" s="6">
        <v>2067</v>
      </c>
      <c r="F34" s="6" t="s">
        <v>5</v>
      </c>
      <c r="G34" s="6" t="str">
        <f>IF(B34="segment","0.66667","0.5")</f>
        <v>0.5</v>
      </c>
      <c r="H34" s="18" t="s">
        <v>10</v>
      </c>
      <c r="I34" s="6">
        <f>C34*E34*G34</f>
        <v>6097650</v>
      </c>
      <c r="J34" s="19"/>
    </row>
    <row r="35" spans="2:10" x14ac:dyDescent="0.25">
      <c r="B35" s="17" t="s">
        <v>16</v>
      </c>
      <c r="C35" s="1">
        <v>2260</v>
      </c>
      <c r="D35" s="1" t="s">
        <v>5</v>
      </c>
      <c r="E35" s="1">
        <v>230</v>
      </c>
      <c r="F35" s="1" t="s">
        <v>5</v>
      </c>
      <c r="G35" s="6" t="str">
        <f t="shared" ref="G35:G48" si="2">IF(B35="segment","0.66667","0.5")</f>
        <v>0.66667</v>
      </c>
      <c r="H35" s="2" t="s">
        <v>10</v>
      </c>
      <c r="I35" s="6">
        <f t="shared" ref="I35:I48" si="3">C35*E35*G35</f>
        <v>346535.06599999999</v>
      </c>
      <c r="J35" s="12"/>
    </row>
    <row r="36" spans="2:10" x14ac:dyDescent="0.25">
      <c r="B36" s="17" t="s">
        <v>16</v>
      </c>
      <c r="C36" s="1">
        <v>540</v>
      </c>
      <c r="D36" s="1" t="s">
        <v>5</v>
      </c>
      <c r="E36" s="1">
        <v>60</v>
      </c>
      <c r="F36" s="1" t="s">
        <v>5</v>
      </c>
      <c r="G36" s="6" t="str">
        <f t="shared" si="2"/>
        <v>0.66667</v>
      </c>
      <c r="H36" s="2" t="s">
        <v>10</v>
      </c>
      <c r="I36" s="6">
        <f t="shared" si="3"/>
        <v>21600.108</v>
      </c>
      <c r="J36" s="12"/>
    </row>
    <row r="37" spans="2:10" x14ac:dyDescent="0.25">
      <c r="B37" s="17" t="s">
        <v>16</v>
      </c>
      <c r="C37" s="1">
        <v>5900</v>
      </c>
      <c r="D37" s="1" t="s">
        <v>5</v>
      </c>
      <c r="E37" s="1">
        <v>45</v>
      </c>
      <c r="F37" s="1" t="s">
        <v>5</v>
      </c>
      <c r="G37" s="6" t="str">
        <f t="shared" si="2"/>
        <v>0.66667</v>
      </c>
      <c r="H37" s="2" t="s">
        <v>10</v>
      </c>
      <c r="I37" s="6">
        <f t="shared" si="3"/>
        <v>177000.88500000001</v>
      </c>
      <c r="J37" s="12"/>
    </row>
    <row r="38" spans="2:10" x14ac:dyDescent="0.25">
      <c r="B38" s="17"/>
      <c r="C38" s="1"/>
      <c r="D38" s="1" t="s">
        <v>5</v>
      </c>
      <c r="E38" s="1"/>
      <c r="F38" s="1" t="s">
        <v>5</v>
      </c>
      <c r="G38" s="6" t="str">
        <f t="shared" si="2"/>
        <v>0.5</v>
      </c>
      <c r="H38" s="2" t="s">
        <v>10</v>
      </c>
      <c r="I38" s="6">
        <f t="shared" si="3"/>
        <v>0</v>
      </c>
      <c r="J38" s="12"/>
    </row>
    <row r="39" spans="2:10" x14ac:dyDescent="0.25">
      <c r="B39" s="17"/>
      <c r="C39" s="1"/>
      <c r="D39" s="1" t="s">
        <v>5</v>
      </c>
      <c r="E39" s="1"/>
      <c r="F39" s="1" t="s">
        <v>5</v>
      </c>
      <c r="G39" s="6" t="str">
        <f t="shared" si="2"/>
        <v>0.5</v>
      </c>
      <c r="H39" s="2" t="s">
        <v>10</v>
      </c>
      <c r="I39" s="6">
        <f t="shared" si="3"/>
        <v>0</v>
      </c>
      <c r="J39" s="12"/>
    </row>
    <row r="40" spans="2:10" x14ac:dyDescent="0.25">
      <c r="B40" s="17"/>
      <c r="C40" s="1"/>
      <c r="D40" s="1" t="s">
        <v>5</v>
      </c>
      <c r="E40" s="1"/>
      <c r="F40" s="1" t="s">
        <v>5</v>
      </c>
      <c r="G40" s="6" t="str">
        <f t="shared" si="2"/>
        <v>0.5</v>
      </c>
      <c r="H40" s="2" t="s">
        <v>10</v>
      </c>
      <c r="I40" s="6">
        <f t="shared" si="3"/>
        <v>0</v>
      </c>
      <c r="J40" s="12"/>
    </row>
    <row r="41" spans="2:10" x14ac:dyDescent="0.25">
      <c r="B41" s="17"/>
      <c r="C41" s="1"/>
      <c r="D41" s="1" t="s">
        <v>5</v>
      </c>
      <c r="E41" s="1"/>
      <c r="F41" s="1" t="s">
        <v>5</v>
      </c>
      <c r="G41" s="6" t="str">
        <f t="shared" si="2"/>
        <v>0.5</v>
      </c>
      <c r="H41" s="2" t="s">
        <v>10</v>
      </c>
      <c r="I41" s="6">
        <f t="shared" si="3"/>
        <v>0</v>
      </c>
      <c r="J41" s="12"/>
    </row>
    <row r="42" spans="2:10" x14ac:dyDescent="0.25">
      <c r="B42" s="17"/>
      <c r="C42" s="1"/>
      <c r="D42" s="1" t="s">
        <v>5</v>
      </c>
      <c r="E42" s="1"/>
      <c r="F42" s="1" t="s">
        <v>5</v>
      </c>
      <c r="G42" s="6" t="str">
        <f t="shared" si="2"/>
        <v>0.5</v>
      </c>
      <c r="H42" s="2" t="s">
        <v>10</v>
      </c>
      <c r="I42" s="6">
        <f t="shared" si="3"/>
        <v>0</v>
      </c>
      <c r="J42" s="12"/>
    </row>
    <row r="43" spans="2:10" x14ac:dyDescent="0.25">
      <c r="B43" s="17"/>
      <c r="C43" s="1"/>
      <c r="D43" s="1" t="s">
        <v>5</v>
      </c>
      <c r="E43" s="1"/>
      <c r="F43" s="1" t="s">
        <v>5</v>
      </c>
      <c r="G43" s="6" t="str">
        <f t="shared" si="2"/>
        <v>0.5</v>
      </c>
      <c r="H43" s="2" t="s">
        <v>10</v>
      </c>
      <c r="I43" s="6">
        <f t="shared" si="3"/>
        <v>0</v>
      </c>
      <c r="J43" s="12"/>
    </row>
    <row r="44" spans="2:10" x14ac:dyDescent="0.25">
      <c r="B44" s="17"/>
      <c r="C44" s="1"/>
      <c r="D44" s="1" t="s">
        <v>5</v>
      </c>
      <c r="E44" s="1"/>
      <c r="F44" s="1" t="s">
        <v>5</v>
      </c>
      <c r="G44" s="6" t="str">
        <f t="shared" si="2"/>
        <v>0.5</v>
      </c>
      <c r="H44" s="2" t="s">
        <v>10</v>
      </c>
      <c r="I44" s="6">
        <f t="shared" si="3"/>
        <v>0</v>
      </c>
      <c r="J44" s="12"/>
    </row>
    <row r="45" spans="2:10" x14ac:dyDescent="0.25">
      <c r="B45" s="17"/>
      <c r="C45" s="1"/>
      <c r="D45" s="1" t="s">
        <v>5</v>
      </c>
      <c r="E45" s="1"/>
      <c r="F45" s="1" t="s">
        <v>5</v>
      </c>
      <c r="G45" s="6" t="str">
        <f t="shared" si="2"/>
        <v>0.5</v>
      </c>
      <c r="H45" s="2" t="s">
        <v>10</v>
      </c>
      <c r="I45" s="6">
        <f t="shared" si="3"/>
        <v>0</v>
      </c>
      <c r="J45" s="12"/>
    </row>
    <row r="46" spans="2:10" x14ac:dyDescent="0.25">
      <c r="B46" s="17"/>
      <c r="C46" s="1"/>
      <c r="D46" s="1" t="s">
        <v>5</v>
      </c>
      <c r="E46" s="1"/>
      <c r="F46" s="1" t="s">
        <v>5</v>
      </c>
      <c r="G46" s="6" t="str">
        <f t="shared" si="2"/>
        <v>0.5</v>
      </c>
      <c r="H46" s="2" t="s">
        <v>10</v>
      </c>
      <c r="I46" s="6">
        <f t="shared" si="3"/>
        <v>0</v>
      </c>
      <c r="J46" s="12"/>
    </row>
    <row r="47" spans="2:10" x14ac:dyDescent="0.25">
      <c r="B47" s="17"/>
      <c r="C47" s="1"/>
      <c r="D47" s="1" t="s">
        <v>5</v>
      </c>
      <c r="E47" s="1"/>
      <c r="F47" s="1" t="s">
        <v>5</v>
      </c>
      <c r="G47" s="6" t="str">
        <f t="shared" si="2"/>
        <v>0.5</v>
      </c>
      <c r="H47" s="2" t="s">
        <v>10</v>
      </c>
      <c r="I47" s="6">
        <f t="shared" si="3"/>
        <v>0</v>
      </c>
      <c r="J47" s="12"/>
    </row>
    <row r="48" spans="2:10" ht="15.75" thickBot="1" x14ac:dyDescent="0.3">
      <c r="B48" s="17"/>
      <c r="C48" s="3"/>
      <c r="D48" s="3" t="s">
        <v>5</v>
      </c>
      <c r="E48" s="3"/>
      <c r="F48" s="3" t="s">
        <v>5</v>
      </c>
      <c r="G48" s="6" t="str">
        <f t="shared" si="2"/>
        <v>0.5</v>
      </c>
      <c r="H48" s="24" t="s">
        <v>10</v>
      </c>
      <c r="I48" s="6">
        <f t="shared" si="3"/>
        <v>0</v>
      </c>
      <c r="J48" s="16"/>
    </row>
    <row r="49" spans="2:10" ht="15.75" thickBot="1" x14ac:dyDescent="0.3">
      <c r="B49" s="20" t="s">
        <v>18</v>
      </c>
      <c r="C49" s="39"/>
      <c r="D49" s="40"/>
      <c r="E49" s="40"/>
      <c r="F49" s="40"/>
      <c r="G49" s="41"/>
      <c r="H49" s="25" t="s">
        <v>10</v>
      </c>
      <c r="I49" s="21">
        <f>SUM(I34:I48)</f>
        <v>6642786.0589999994</v>
      </c>
      <c r="J49" s="26"/>
    </row>
    <row r="50" spans="2:10" ht="15.75" thickBot="1" x14ac:dyDescent="0.3"/>
    <row r="51" spans="2:10" x14ac:dyDescent="0.25">
      <c r="B51" s="9" t="s">
        <v>14</v>
      </c>
      <c r="C51" s="28">
        <f>I27/1000000</f>
        <v>14.944206626999998</v>
      </c>
    </row>
    <row r="52" spans="2:10" ht="15.75" thickBot="1" x14ac:dyDescent="0.3">
      <c r="B52" s="15" t="s">
        <v>18</v>
      </c>
      <c r="C52" s="29">
        <f>I49/1000000</f>
        <v>6.6427860589999996</v>
      </c>
    </row>
    <row r="53" spans="2:10" ht="22.5" customHeight="1" thickBot="1" x14ac:dyDescent="0.4">
      <c r="B53" s="27" t="s">
        <v>19</v>
      </c>
      <c r="C53" s="35">
        <f>C51+C52</f>
        <v>21.586992685999999</v>
      </c>
    </row>
  </sheetData>
  <mergeCells count="3">
    <mergeCell ref="C27:G27"/>
    <mergeCell ref="C49:G49"/>
    <mergeCell ref="B2:J2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Formatting!$A$1:$A$2</xm:f>
          </x14:formula1>
          <xm:sqref>B12:B26 B34:B48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Diagram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2018-06-25T15:16:32Z</dcterms:modified>
</cp:coreProperties>
</file>