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"/>
    </mc:Choice>
  </mc:AlternateContent>
  <workbookProtection workbookPassword="CB0B" lockStructure="1"/>
  <bookViews>
    <workbookView xWindow="0" yWindow="0" windowWidth="20490" windowHeight="7530" activeTab="5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I34" i="1"/>
  <c r="G35" i="1"/>
  <c r="I35" i="1" s="1"/>
  <c r="G36" i="1"/>
  <c r="I36" i="1" s="1"/>
  <c r="G37" i="1"/>
  <c r="I37" i="1" s="1"/>
  <c r="G43" i="1"/>
  <c r="G13" i="1"/>
  <c r="I13" i="1" s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<sst xmlns="http://schemas.openxmlformats.org/spreadsheetml/2006/main" count="342" uniqueCount="145">
  <si>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</si>
  <si>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</si>
  <si>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</si>
  <si>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</si>
  <si>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</si>
  <si>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</si>
  <si>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</si>
  <si>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</si>
  <si>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</si>
  <si>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</si>
  <si>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</si>
  <si>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</si>
  <si>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</si>
  <si>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</si>
  <si>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</si>
  <si>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</si>
  <si>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</si>
  <si>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</si>
  <si>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</si>
  <si>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</si>
  <si>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</si>
  <si>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</si>
  <si>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</si>
  <si>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</si>
  <si>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</si>
  <si>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</si>
  <si>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</si>
  <si>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</si>
  <si>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</si>
  <si>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</si>
  <si>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</si>
  <si>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</si>
  <si>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</si>
  <si>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</si>
  <si>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</si>
  <si>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</si>
  <si>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</si>
  <si>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</si>
  <si>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</si>
  <si>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</si>
  <si>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</si>
  <si>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</si>
  <si>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</si>
  <si>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</si>
  <si>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</si>
  <si>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</si>
  <si>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</si>
  <si>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</si>
  <si>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</si>
  <si>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</si>
  <si>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</si>
  <si>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</si>
  <si>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</si>
  <si>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</si>
  <si>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</si>
  <si>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</si>
  <si>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</si>
  <si>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</si>
  <si>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</si>
  <si>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</si>
  <si>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</si>
  <si>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</si>
  <si>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</si>
  <si>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</si>
  <si>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</si>
  <si>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</si>
  <si>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</si>
  <si>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</si>
  <si>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</si>
  <si>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</si>
  <si>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</si>
  <si>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</si>
  <si>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</si>
  <si>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</si>
  <si>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</si>
  <si>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</si>
  <si>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</si>
  <si>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</si>
  <si>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</si>
  <si>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</si>
  <si>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</si>
  <si>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</si>
  <si>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</si>
  <si>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</si>
  <si>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</si>
  <si>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</si>
  <si>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</si>
  <si>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</si>
  <si>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</si>
  <si>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</si>
  <si>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</si>
  <si>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</si>
  <si>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</si>
  <si>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</si>
  <si>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</si>
  <si>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</si>
  <si>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</si>
  <si>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</si>
  <si>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</si>
  <si>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</si>
  <si>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</si>
  <si>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</si>
  <si>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</si>
  <si>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</si>
  <si>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</si>
  <si>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</si>
  <si>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</si>
  <si>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</si>
  <si>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</si>
  <si>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</si>
  <si>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</si>
  <si>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</si>
  <si>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</si>
  <si>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</si>
  <si>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</si>
  <si>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</si>
  <si>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</si>
  <si>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</si>
  <si>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</si>
  <si>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</si>
  <si>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</si>
  <si>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</si>
  <si>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</si>
  <si>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</si>
  <si>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</si>
  <si>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</si>
  <si>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</si>
  <si>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</si>
  <si>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</si>
  <si>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</si>
  <si>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</si>
  <si>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</si>
  <si>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</si>
  <si>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</si>
  <si>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</si>
  <si>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</si>
  <si>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</si>
  <si>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</si>
  <si>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r>
      <t xml:space="preserve">(b) The sail area, excluding spinnaker, shall not exceed </t>
    </r>
    <r>
      <rPr>
        <sz val="12"/>
        <color rgb="FFFF0000"/>
        <rFont val="Calibri"/>
        <family val="2"/>
        <scheme val="minor"/>
      </rPr>
      <t>21. 5</t>
    </r>
    <r>
      <rPr>
        <sz val="12"/>
        <color theme="1"/>
        <rFont val="Calibri"/>
        <family val="2"/>
        <scheme val="minor"/>
      </rPr>
      <t xml:space="preserve"> square metres</t>
    </r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</si>
  <si>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</si>
  <si>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</si>
  <si>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</si>
  <si>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</si>
  <si>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</si>
  <si>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Flamingo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</si>
</sst>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7" fillId="0" borderId="22" xfId="0" applyNumberFormat="1" applyFont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4" borderId="14" xfId="0" applyFill="1" applyBorder="1" applyProtection="1">
      <protection locked="0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9"/>
  <sheetViews>
    <sheetView workbookViewId="0">
      <selection activeCell="L13" sqref="L13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24" t="s">
        <v>138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8"/>
  <sheetViews>
    <sheetView tabSelected="1" topLeftCell="A60" workbookViewId="0">
      <selection activeCell="P14" sqref="P14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92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139</v>
      </c>
      <c r="C8" s="37">
        <v>7400</v>
      </c>
    </row>
    <row r="9" spans="2:10" x14ac:dyDescent="0.25">
      <c r="B9" s="9" t="s">
        <v>140</v>
      </c>
      <c r="C9" s="39">
        <v>2331</v>
      </c>
    </row>
    <row r="10" spans="2:10" ht="15.75" thickBot="1" x14ac:dyDescent="0.3">
      <c r="B10" s="10" t="s">
        <v>141</v>
      </c>
      <c r="C10" s="40">
        <v>7731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142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7731</v>
      </c>
      <c r="D13" s="6" t="s">
        <v>2</v>
      </c>
      <c r="E13" s="35">
        <v>2230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8620065</v>
      </c>
      <c r="J13" s="27" t="s">
        <v>128</v>
      </c>
    </row>
    <row r="14" spans="2:10" x14ac:dyDescent="0.25">
      <c r="B14" s="42" t="s">
        <v>7</v>
      </c>
      <c r="C14" s="36">
        <v>7400</v>
      </c>
      <c r="D14" s="1" t="s">
        <v>2</v>
      </c>
      <c r="E14" s="36">
        <v>65</v>
      </c>
      <c r="F14" s="1" t="s">
        <v>2</v>
      </c>
      <c r="G14" s="6" t="str">
        <f t="shared" ref="G14:G43" si="0">IF(B14="segment","0.66667","0.5")</f>
        <v>0.66667</v>
      </c>
      <c r="H14" s="2" t="s">
        <v>3</v>
      </c>
      <c r="I14" s="6">
        <f t="shared" ref="I14:I43" si="1">C14*E14*G14</f>
        <v>320668.27</v>
      </c>
      <c r="J14" s="27" t="s">
        <v>128</v>
      </c>
    </row>
    <row r="15" spans="2:10" x14ac:dyDescent="0.25">
      <c r="B15" s="42" t="s">
        <v>7</v>
      </c>
      <c r="C15" s="36">
        <v>2331</v>
      </c>
      <c r="D15" s="1" t="s">
        <v>2</v>
      </c>
      <c r="E15" s="36">
        <v>120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186480.93239999999</v>
      </c>
      <c r="J15" s="27" t="s">
        <v>128</v>
      </c>
    </row>
    <row r="16" spans="2:10" x14ac:dyDescent="0.25">
      <c r="B16" s="42" t="s">
        <v>6</v>
      </c>
      <c r="C16" s="36">
        <v>7731</v>
      </c>
      <c r="D16" s="1" t="s">
        <v>2</v>
      </c>
      <c r="E16" s="36">
        <v>855</v>
      </c>
      <c r="F16" s="1" t="s">
        <v>2</v>
      </c>
      <c r="G16" s="6" t="str">
        <f t="shared" si="0"/>
        <v>0.5</v>
      </c>
      <c r="H16" s="2" t="s">
        <v>3</v>
      </c>
      <c r="I16" s="6">
        <f t="shared" si="1"/>
        <v>3305002.5</v>
      </c>
      <c r="J16" s="27" t="s">
        <v>128</v>
      </c>
    </row>
    <row r="17" spans="2:10" x14ac:dyDescent="0.25">
      <c r="B17" s="42" t="s">
        <v>7</v>
      </c>
      <c r="C17" s="36">
        <v>5480</v>
      </c>
      <c r="D17" s="1" t="s">
        <v>2</v>
      </c>
      <c r="E17" s="36">
        <v>130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474935.70799999998</v>
      </c>
      <c r="J17" s="27" t="s">
        <v>128</v>
      </c>
    </row>
    <row r="18" spans="2:10" x14ac:dyDescent="0.25">
      <c r="B18" s="42" t="s">
        <v>7</v>
      </c>
      <c r="C18" s="36">
        <v>2110</v>
      </c>
      <c r="D18" s="1" t="s">
        <v>2</v>
      </c>
      <c r="E18" s="36">
        <v>45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63300.316500000001</v>
      </c>
      <c r="J18" s="27" t="s">
        <v>128</v>
      </c>
    </row>
    <row r="19" spans="2:10" x14ac:dyDescent="0.25">
      <c r="B19" s="42" t="s">
        <v>6</v>
      </c>
      <c r="C19" s="36">
        <v>2465</v>
      </c>
      <c r="D19" s="1" t="s">
        <v>2</v>
      </c>
      <c r="E19" s="36">
        <v>640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788800</v>
      </c>
      <c r="J19" s="27" t="s">
        <v>128</v>
      </c>
    </row>
    <row r="20" spans="2:10" x14ac:dyDescent="0.25">
      <c r="B20" s="42"/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1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1" x14ac:dyDescent="0.25">
      <c r="B34" s="54"/>
      <c r="C34" s="55"/>
      <c r="D34" s="55" t="s">
        <v>2</v>
      </c>
      <c r="E34" s="55"/>
      <c r="F34" s="55" t="s">
        <v>2</v>
      </c>
      <c r="G34" s="56"/>
      <c r="H34" s="57" t="s">
        <v>3</v>
      </c>
      <c r="I34" s="56">
        <f t="shared" si="1"/>
        <v>0</v>
      </c>
      <c r="J34" s="58" t="s">
        <v>129</v>
      </c>
      <c r="K34" s="44"/>
    </row>
    <row r="35" spans="2:11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1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1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1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1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1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1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1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1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1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13759252.7269</v>
      </c>
      <c r="J44" s="16"/>
    </row>
    <row r="45" spans="2:11" ht="15.75" thickBot="1" x14ac:dyDescent="0.3"/>
    <row r="46" spans="2:11" ht="22.5" customHeight="1" thickBot="1" x14ac:dyDescent="0.4">
      <c r="B46" s="17" t="s">
        <v>8</v>
      </c>
      <c r="C46" s="7"/>
    </row>
    <row r="47" spans="2:11" x14ac:dyDescent="0.25">
      <c r="B47" s="8" t="s">
        <v>139</v>
      </c>
      <c r="C47" s="37">
        <v>5360</v>
      </c>
    </row>
    <row r="48" spans="2:11" x14ac:dyDescent="0.25">
      <c r="B48" s="9" t="s">
        <v>140</v>
      </c>
      <c r="C48" s="39">
        <v>1970</v>
      </c>
    </row>
    <row r="49" spans="2:10" ht="15.75" thickBot="1" x14ac:dyDescent="0.3">
      <c r="B49" s="10" t="s">
        <v>141</v>
      </c>
      <c r="C49" s="40">
        <v>5060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142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5360</v>
      </c>
      <c r="D52" s="1" t="s">
        <v>2</v>
      </c>
      <c r="E52" s="36">
        <v>1880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5038400</v>
      </c>
      <c r="J52" s="28" t="s">
        <v>128</v>
      </c>
    </row>
    <row r="53" spans="2:10" x14ac:dyDescent="0.25">
      <c r="B53" s="42" t="s">
        <v>7</v>
      </c>
      <c r="C53" s="36">
        <v>1970</v>
      </c>
      <c r="D53" s="1" t="s">
        <v>2</v>
      </c>
      <c r="E53" s="36">
        <v>180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236401.182</v>
      </c>
      <c r="J53" s="28" t="s">
        <v>128</v>
      </c>
    </row>
    <row r="54" spans="2:10" x14ac:dyDescent="0.25">
      <c r="B54" s="42"/>
      <c r="C54" s="36"/>
      <c r="D54" s="1" t="s">
        <v>2</v>
      </c>
      <c r="E54" s="36"/>
      <c r="F54" s="1" t="s">
        <v>2</v>
      </c>
      <c r="G54" s="6" t="str">
        <f t="shared" si="10"/>
        <v>0.5</v>
      </c>
      <c r="H54" s="2" t="s">
        <v>3</v>
      </c>
      <c r="I54" s="6">
        <f t="shared" si="11"/>
        <v>0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6</v>
      </c>
      <c r="C62" s="36">
        <v>5060</v>
      </c>
      <c r="D62" s="1" t="s">
        <v>2</v>
      </c>
      <c r="E62" s="36">
        <v>40</v>
      </c>
      <c r="F62" s="1" t="s">
        <v>2</v>
      </c>
      <c r="G62" s="6" t="str">
        <f t="shared" si="10"/>
        <v>0.5</v>
      </c>
      <c r="H62" s="2" t="s">
        <v>3</v>
      </c>
      <c r="I62" s="6">
        <f t="shared" si="11"/>
        <v>101200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5173601.182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13.7592527269</v>
      </c>
    </row>
    <row r="70" spans="2:10" ht="15.75" thickBot="1" x14ac:dyDescent="0.3">
      <c r="B70" s="10" t="s">
        <v>9</v>
      </c>
      <c r="C70" s="19">
        <f>I67/1000000</f>
        <v>5.1736011819999996</v>
      </c>
    </row>
    <row r="71" spans="2:10" ht="22.5" customHeight="1" thickBot="1" x14ac:dyDescent="0.4">
      <c r="B71" s="17" t="s">
        <v>10</v>
      </c>
      <c r="C71" s="25">
        <f>C69+C70</f>
        <v>18.9328539089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143</v>
      </c>
    </row>
  </sheetData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2017-10-10T10:59:51Z</dcterms:modified>
</cp:coreProperties>
</file>