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Current forms\"/>
    </mc:Choice>
  </mc:AlternateContent>
  <xr:revisionPtr revIDLastSave="0" documentId="12_ncr:500000_{F6C779C1-652B-49EF-AB87-CA55BC34A85C}" xr6:coauthVersionLast="31" xr6:coauthVersionMax="31" xr10:uidLastSave="{00000000-0000-0000-0000-000000000000}"/>
  <workbookProtection workbookPassword="CB0B" lockStructure="1"/>
  <bookViews>
    <workbookView xWindow="0" yWindow="0" windowWidth="20490" windowHeight="7530" activeTab="5" xr2:uid="{00000000-000D-0000-FFFF-FFFF00000000}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I39" i="1" s="1"/>
  <c r="G38" i="1"/>
  <c r="I38" i="1" s="1"/>
  <c r="G42" i="1"/>
  <c r="I42" i="1" s="1"/>
  <c r="G41" i="1"/>
  <c r="I41" i="1" s="1"/>
  <c r="G40" i="1"/>
  <c r="I40" i="1" s="1"/>
  <c r="G24" i="1"/>
  <c r="I24" i="1" s="1"/>
  <c r="G23" i="1"/>
  <c r="I23" i="1" s="1"/>
  <c r="G22" i="1"/>
  <c r="I22" i="1" s="1"/>
  <c r="G21" i="1"/>
  <c r="I21" i="1" s="1"/>
  <c r="G20" i="1"/>
  <c r="I20" i="1" s="1"/>
  <c r="G29" i="1"/>
  <c r="I29" i="1" s="1"/>
  <c r="G28" i="1"/>
  <c r="I28" i="1" s="1"/>
  <c r="G27" i="1"/>
  <c r="I27" i="1" s="1"/>
  <c r="G26" i="1"/>
  <c r="I26" i="1" s="1"/>
  <c r="G25" i="1"/>
  <c r="I25" i="1" s="1"/>
  <c r="G63" i="1"/>
  <c r="I63" i="1" s="1"/>
  <c r="G65" i="1"/>
  <c r="I65" i="1" s="1"/>
  <c r="G66" i="1" l="1"/>
  <c r="I66" i="1" s="1"/>
  <c r="G64" i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30" i="1"/>
  <c r="I30" i="1" s="1"/>
  <c r="G31" i="1"/>
  <c r="I31" i="1" s="1"/>
  <c r="G32" i="1"/>
  <c r="I32" i="1" s="1"/>
  <c r="G34" i="1"/>
  <c r="I34" i="1" s="1"/>
  <c r="G35" i="1"/>
  <c r="I35" i="1" s="1"/>
  <c r="G36" i="1"/>
  <c r="I36" i="1" s="1"/>
  <c r="G37" i="1"/>
  <c r="I37" i="1" s="1"/>
  <c r="G43" i="1"/>
  <c r="G13" i="1"/>
  <c r="I13" i="1" s="1"/>
  <c r="I43" i="1"/>
  <c r="I67" i="1" l="1"/>
  <c r="C70" i="1" s="1"/>
  <c r="I44" i="1"/>
  <c r="C69" i="1" s="1"/>
  <c r="C71" i="1" l="1"/>
</calcChain>
</file>

<file path=xl/sharedStrings.xml><?xml version="1.0" encoding="utf-8"?>
<sst xmlns="http://schemas.openxmlformats.org/spreadsheetml/2006/main" count="346" uniqueCount="145">
  <si>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</si>
  <si>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</si>
  <si>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</si>
  <si>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</si>
  <si>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</si>
  <si>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</si>
  <si>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</si>
  <si>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</si>
  <si>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</si>
  <si>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</si>
  <si>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</si>
  <si>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</si>
  <si>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</si>
  <si>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</si>
  <si>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</si>
  <si>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</si>
  <si>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</si>
  <si>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</si>
  <si>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</si>
  <si>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</si>
  <si>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</si>
  <si>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</si>
  <si>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</si>
  <si>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</si>
  <si>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</si>
  <si>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</si>
  <si>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</si>
  <si>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</si>
  <si>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</si>
  <si>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</si>
  <si>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</si>
  <si>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</si>
  <si>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</si>
  <si>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</si>
  <si>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</si>
  <si>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</si>
  <si>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</si>
  <si>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</si>
  <si>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</si>
  <si>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</si>
  <si>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</si>
  <si>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</si>
  <si>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</si>
  <si>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</si>
  <si>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</si>
  <si>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</si>
  <si>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</si>
  <si>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</si>
  <si>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</si>
  <si>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</si>
  <si>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</si>
  <si>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</si>
  <si>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</si>
  <si>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</si>
  <si>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</si>
  <si>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</si>
  <si>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</si>
  <si>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</si>
  <si>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</si>
  <si>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</si>
  <si>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</si>
  <si>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</si>
  <si>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</si>
  <si>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</si>
  <si>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</si>
  <si>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</si>
  <si>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</si>
  <si>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</si>
  <si>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</si>
  <si>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</si>
  <si>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</si>
  <si>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</si>
  <si>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</si>
  <si>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</si>
  <si>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</si>
  <si>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</si>
  <si>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</si>
  <si>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</si>
  <si>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</si>
  <si>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</si>
  <si>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</si>
  <si>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</si>
  <si>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</si>
  <si>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</si>
  <si>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</si>
  <si>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</si>
  <si>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</si>
  <si>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</si>
  <si>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</si>
  <si>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</si>
  <si>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</si>
  <si>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</si>
  <si>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</si>
  <si>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</si>
  <si>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</si>
  <si>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</si>
  <si>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</si>
  <si>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</si>
  <si>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</si>
  <si>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</si>
  <si>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</si>
  <si>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</si>
  <si>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</si>
  <si>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</si>
  <si>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</si>
  <si>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</si>
  <si>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</si>
  <si>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</si>
  <si>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</si>
  <si>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</si>
  <si>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</si>
  <si>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</si>
  <si>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</si>
  <si>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</si>
  <si>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</si>
  <si>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</si>
  <si>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</si>
  <si>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</si>
  <si>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</si>
  <si>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</si>
  <si>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</si>
  <si>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</si>
  <si>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</si>
  <si>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</si>
  <si>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</si>
  <si>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</si>
  <si>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</si>
  <si>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</si>
  <si>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</si>
  <si>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</si>
  <si>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</si>
  <si>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</si>
  <si>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</si>
  <si>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</si>
  <si>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</si>
  <si>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</si>
  <si>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</si>
  <si>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</si>
  <si>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</si>
  <si>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</si>
  <si>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</si>
  <si>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</si>
  <si>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</si>
  <si>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</si>
  <si>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Redwing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</si>
</sst>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topLeftCell="A41" workbookViewId="0">
      <selection activeCell="B12" sqref="B12"/>
    </sheetView>
  </sheetViews>
  <sheetFormatPr defaultRowHeight="15" x14ac:dyDescent="0.25"/>
  <cols>
    <col min="2" max="2" width="9.140625" customWidth="1"/>
  </cols>
  <sheetData>
    <row r="1" spans="2:10" ht="15.75" thickBot="1" x14ac:dyDescent="0.3"/>
    <row r="2" spans="2:10" ht="21.75" thickBot="1" x14ac:dyDescent="0.4">
      <c r="B2" s="45" t="s">
        <v>51</v>
      </c>
      <c r="C2" s="46"/>
      <c r="D2" s="46"/>
      <c r="E2" s="46"/>
      <c r="F2" s="46"/>
      <c r="G2" s="46"/>
      <c r="H2" s="46"/>
      <c r="I2" s="46"/>
      <c r="J2" s="47"/>
    </row>
    <row r="3" spans="2:10" ht="15.75" customHeight="1" x14ac:dyDescent="0.35">
      <c r="B3" s="20"/>
      <c r="C3" s="20"/>
      <c r="D3" s="20"/>
      <c r="E3" s="20"/>
      <c r="F3" s="20"/>
      <c r="G3" s="20"/>
      <c r="H3" s="20"/>
      <c r="I3" s="20"/>
      <c r="J3" s="20"/>
    </row>
    <row r="4" spans="2:10" ht="15.75" customHeight="1" x14ac:dyDescent="0.35">
      <c r="B4" s="21" t="s">
        <v>52</v>
      </c>
      <c r="C4" s="20"/>
      <c r="D4" s="20"/>
      <c r="E4" s="20"/>
      <c r="F4" s="20"/>
      <c r="G4" s="20"/>
      <c r="H4" s="20"/>
      <c r="I4" s="20"/>
      <c r="J4" s="20"/>
    </row>
    <row r="5" spans="2:10" ht="15.75" customHeight="1" x14ac:dyDescent="0.35">
      <c r="B5" s="20"/>
      <c r="C5" s="20"/>
      <c r="D5" s="20"/>
      <c r="E5" s="20"/>
      <c r="F5" s="20"/>
      <c r="G5" s="20"/>
      <c r="H5" s="20"/>
      <c r="I5" s="20"/>
      <c r="J5" s="20"/>
    </row>
    <row r="6" spans="2:10" s="22" customFormat="1" ht="15.75" x14ac:dyDescent="0.25">
      <c r="B6" s="23" t="s">
        <v>12</v>
      </c>
    </row>
    <row r="7" spans="2:10" s="22" customFormat="1" ht="15.75" x14ac:dyDescent="0.25">
      <c r="B7" s="24"/>
    </row>
    <row r="8" spans="2:10" s="22" customFormat="1" ht="15.75" x14ac:dyDescent="0.25">
      <c r="B8" s="24" t="s">
        <v>13</v>
      </c>
    </row>
    <row r="9" spans="2:10" s="22" customFormat="1" ht="15.75" x14ac:dyDescent="0.25">
      <c r="B9" s="24" t="s">
        <v>14</v>
      </c>
    </row>
    <row r="10" spans="2:10" s="22" customFormat="1" ht="15.75" x14ac:dyDescent="0.25">
      <c r="B10" s="24" t="s">
        <v>15</v>
      </c>
    </row>
    <row r="11" spans="2:10" s="22" customFormat="1" ht="15.75" x14ac:dyDescent="0.25">
      <c r="B11" s="24"/>
    </row>
    <row r="12" spans="2:10" s="22" customFormat="1" ht="15.75" x14ac:dyDescent="0.25">
      <c r="B12" s="44" t="s">
        <v>143</v>
      </c>
    </row>
    <row r="13" spans="2:10" s="22" customFormat="1" ht="15.75" x14ac:dyDescent="0.25">
      <c r="B13" s="24"/>
    </row>
    <row r="14" spans="2:10" s="22" customFormat="1" ht="15.75" x14ac:dyDescent="0.25">
      <c r="B14" s="24" t="s">
        <v>16</v>
      </c>
    </row>
    <row r="15" spans="2:10" s="22" customFormat="1" ht="15.75" x14ac:dyDescent="0.25">
      <c r="B15" s="24"/>
    </row>
    <row r="16" spans="2:10" s="22" customFormat="1" ht="15.75" x14ac:dyDescent="0.25">
      <c r="B16" s="24" t="s">
        <v>17</v>
      </c>
    </row>
    <row r="17" spans="2:2" s="22" customFormat="1" ht="15.75" x14ac:dyDescent="0.25">
      <c r="B17" s="24"/>
    </row>
    <row r="18" spans="2:2" s="22" customFormat="1" ht="15.75" x14ac:dyDescent="0.25">
      <c r="B18" s="23" t="s">
        <v>18</v>
      </c>
    </row>
    <row r="19" spans="2:2" s="22" customFormat="1" ht="15.75" x14ac:dyDescent="0.25">
      <c r="B19" s="24"/>
    </row>
    <row r="20" spans="2:2" s="22" customFormat="1" ht="15.75" x14ac:dyDescent="0.25">
      <c r="B20" s="24" t="s">
        <v>19</v>
      </c>
    </row>
    <row r="21" spans="2:2" s="22" customFormat="1" ht="15.75" x14ac:dyDescent="0.25">
      <c r="B21" s="24" t="s">
        <v>20</v>
      </c>
    </row>
    <row r="22" spans="2:2" s="22" customFormat="1" ht="15.75" x14ac:dyDescent="0.25">
      <c r="B22" s="24" t="s">
        <v>21</v>
      </c>
    </row>
    <row r="23" spans="2:2" s="22" customFormat="1" ht="15.75" x14ac:dyDescent="0.25">
      <c r="B23" s="24" t="s">
        <v>22</v>
      </c>
    </row>
    <row r="24" spans="2:2" s="22" customFormat="1" ht="15.75" x14ac:dyDescent="0.25">
      <c r="B24" s="24" t="s">
        <v>23</v>
      </c>
    </row>
    <row r="25" spans="2:2" s="22" customFormat="1" ht="15.75" x14ac:dyDescent="0.25">
      <c r="B25" s="24" t="s">
        <v>24</v>
      </c>
    </row>
    <row r="26" spans="2:2" s="22" customFormat="1" ht="15.75" x14ac:dyDescent="0.25">
      <c r="B26" s="24" t="s">
        <v>25</v>
      </c>
    </row>
    <row r="27" spans="2:2" s="22" customFormat="1" ht="15.75" x14ac:dyDescent="0.25">
      <c r="B27" s="24" t="s">
        <v>26</v>
      </c>
    </row>
    <row r="28" spans="2:2" s="22" customFormat="1" ht="15.75" x14ac:dyDescent="0.25">
      <c r="B28" s="24"/>
    </row>
    <row r="29" spans="2:2" s="22" customFormat="1" ht="15.75" x14ac:dyDescent="0.25">
      <c r="B29" s="24" t="s">
        <v>53</v>
      </c>
    </row>
    <row r="30" spans="2:2" s="22" customFormat="1" ht="15.75" x14ac:dyDescent="0.25">
      <c r="B30" s="24"/>
    </row>
    <row r="31" spans="2:2" s="22" customFormat="1" ht="15.75" x14ac:dyDescent="0.25">
      <c r="B31" s="24" t="s">
        <v>27</v>
      </c>
    </row>
    <row r="32" spans="2:2" s="22" customFormat="1" ht="15.75" x14ac:dyDescent="0.25">
      <c r="B32" s="24" t="s">
        <v>28</v>
      </c>
    </row>
    <row r="33" spans="2:2" s="22" customFormat="1" ht="15.75" x14ac:dyDescent="0.25">
      <c r="B33" s="24" t="s">
        <v>29</v>
      </c>
    </row>
    <row r="34" spans="2:2" s="22" customFormat="1" ht="15.75" x14ac:dyDescent="0.25">
      <c r="B34" s="24" t="s">
        <v>30</v>
      </c>
    </row>
    <row r="35" spans="2:2" s="22" customFormat="1" ht="15.75" x14ac:dyDescent="0.25">
      <c r="B35" s="24" t="s">
        <v>31</v>
      </c>
    </row>
    <row r="36" spans="2:2" s="22" customFormat="1" ht="15.75" x14ac:dyDescent="0.25">
      <c r="B36" s="24" t="s">
        <v>32</v>
      </c>
    </row>
    <row r="37" spans="2:2" s="22" customFormat="1" ht="15.75" x14ac:dyDescent="0.25">
      <c r="B37" s="24" t="s">
        <v>33</v>
      </c>
    </row>
    <row r="38" spans="2:2" s="22" customFormat="1" ht="15.75" x14ac:dyDescent="0.25">
      <c r="B38" s="24" t="s">
        <v>34</v>
      </c>
    </row>
    <row r="39" spans="2:2" s="22" customFormat="1" ht="15.75" x14ac:dyDescent="0.25">
      <c r="B39" s="24" t="s">
        <v>35</v>
      </c>
    </row>
    <row r="40" spans="2:2" s="22" customFormat="1" ht="15.75" x14ac:dyDescent="0.25">
      <c r="B40" s="24" t="s">
        <v>36</v>
      </c>
    </row>
    <row r="41" spans="2:2" s="22" customFormat="1" ht="15.75" x14ac:dyDescent="0.25">
      <c r="B41" s="24" t="s">
        <v>49</v>
      </c>
    </row>
    <row r="42" spans="2:2" s="22" customFormat="1" ht="15.75" x14ac:dyDescent="0.25">
      <c r="B42" s="24" t="s">
        <v>50</v>
      </c>
    </row>
    <row r="43" spans="2:2" s="22" customFormat="1" ht="15.75" x14ac:dyDescent="0.25">
      <c r="B43" s="24" t="s">
        <v>37</v>
      </c>
    </row>
    <row r="44" spans="2:2" s="22" customFormat="1" ht="15.75" x14ac:dyDescent="0.25">
      <c r="B44" s="24" t="s">
        <v>38</v>
      </c>
    </row>
    <row r="45" spans="2:2" s="22" customFormat="1" ht="15.75" x14ac:dyDescent="0.25">
      <c r="B45" s="24" t="s">
        <v>39</v>
      </c>
    </row>
    <row r="46" spans="2:2" s="22" customFormat="1" ht="15.75" x14ac:dyDescent="0.25">
      <c r="B46" s="24" t="s">
        <v>40</v>
      </c>
    </row>
    <row r="47" spans="2:2" s="22" customFormat="1" ht="15.75" x14ac:dyDescent="0.25">
      <c r="B47" s="24"/>
    </row>
    <row r="48" spans="2:2" s="22" customFormat="1" ht="15.75" x14ac:dyDescent="0.25">
      <c r="B48" s="24" t="s">
        <v>54</v>
      </c>
    </row>
    <row r="49" spans="2:2" s="22" customFormat="1" ht="15.75" x14ac:dyDescent="0.25">
      <c r="B49" s="24"/>
    </row>
    <row r="50" spans="2:2" s="22" customFormat="1" ht="15.75" x14ac:dyDescent="0.25">
      <c r="B50" s="24" t="s">
        <v>41</v>
      </c>
    </row>
    <row r="51" spans="2:2" s="22" customFormat="1" ht="15.75" x14ac:dyDescent="0.25">
      <c r="B51" s="24" t="s">
        <v>42</v>
      </c>
    </row>
    <row r="52" spans="2:2" s="22" customFormat="1" ht="15.75" x14ac:dyDescent="0.25">
      <c r="B52" s="24"/>
    </row>
    <row r="53" spans="2:2" s="22" customFormat="1" ht="15.75" x14ac:dyDescent="0.25">
      <c r="B53" s="24" t="s">
        <v>43</v>
      </c>
    </row>
    <row r="54" spans="2:2" s="22" customFormat="1" ht="15.75" x14ac:dyDescent="0.25">
      <c r="B54" s="24" t="s">
        <v>44</v>
      </c>
    </row>
    <row r="55" spans="2:2" s="22" customFormat="1" ht="15.75" x14ac:dyDescent="0.25">
      <c r="B55" s="24" t="s">
        <v>45</v>
      </c>
    </row>
    <row r="56" spans="2:2" s="22" customFormat="1" ht="15.75" x14ac:dyDescent="0.25">
      <c r="B56" s="24"/>
    </row>
    <row r="57" spans="2:2" s="22" customFormat="1" ht="15.75" x14ac:dyDescent="0.25">
      <c r="B57" s="24" t="s">
        <v>46</v>
      </c>
    </row>
    <row r="58" spans="2:2" s="22" customFormat="1" ht="15.75" x14ac:dyDescent="0.25">
      <c r="B58" s="24" t="s">
        <v>47</v>
      </c>
    </row>
    <row r="59" spans="2:2" s="22" customFormat="1" ht="15.75" x14ac:dyDescent="0.25">
      <c r="B59" s="24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"/>
  <sheetViews>
    <sheetView workbookViewId="0">
      <selection activeCell="B2" sqref="B2:J2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45" t="s">
        <v>55</v>
      </c>
      <c r="C2" s="46"/>
      <c r="D2" s="46"/>
      <c r="E2" s="46"/>
      <c r="F2" s="46"/>
      <c r="G2" s="46"/>
      <c r="H2" s="46"/>
      <c r="I2" s="46"/>
      <c r="J2" s="47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40"/>
  <sheetViews>
    <sheetView workbookViewId="0">
      <selection activeCell="K138" sqref="K138"/>
    </sheetView>
  </sheetViews>
  <sheetFormatPr defaultRowHeight="15" x14ac:dyDescent="0.25"/>
  <cols>
    <col min="10" max="10" width="18.28515625" customWidth="1"/>
  </cols>
  <sheetData>
    <row r="1" spans="2:10" ht="15.75" thickBot="1" x14ac:dyDescent="0.3"/>
    <row r="2" spans="2:10" ht="21.75" thickBot="1" x14ac:dyDescent="0.4">
      <c r="B2" s="45" t="s">
        <v>127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s="26" t="s">
        <v>70</v>
      </c>
    </row>
    <row r="5" spans="2:10" x14ac:dyDescent="0.25">
      <c r="B5" s="26"/>
    </row>
    <row r="6" spans="2:10" x14ac:dyDescent="0.25">
      <c r="B6" s="26" t="s">
        <v>71</v>
      </c>
    </row>
    <row r="7" spans="2:10" x14ac:dyDescent="0.25">
      <c r="B7" s="26"/>
    </row>
    <row r="8" spans="2:10" x14ac:dyDescent="0.25">
      <c r="B8" t="s">
        <v>72</v>
      </c>
    </row>
    <row r="9" spans="2:10" x14ac:dyDescent="0.25">
      <c r="B9" t="s">
        <v>73</v>
      </c>
    </row>
    <row r="10" spans="2:10" x14ac:dyDescent="0.25">
      <c r="B10" t="s">
        <v>74</v>
      </c>
    </row>
    <row r="11" spans="2:10" x14ac:dyDescent="0.25">
      <c r="B11" t="s">
        <v>75</v>
      </c>
    </row>
    <row r="13" spans="2:10" x14ac:dyDescent="0.25">
      <c r="B13" s="26" t="s">
        <v>76</v>
      </c>
    </row>
    <row r="15" spans="2:10" x14ac:dyDescent="0.25">
      <c r="B15" s="2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  <row r="19" spans="2:2" x14ac:dyDescent="0.25">
      <c r="B19" t="s">
        <v>80</v>
      </c>
    </row>
    <row r="20" spans="2:2" x14ac:dyDescent="0.25">
      <c r="B20" t="s">
        <v>81</v>
      </c>
    </row>
    <row r="22" spans="2:2" x14ac:dyDescent="0.25">
      <c r="B22" s="26" t="s">
        <v>82</v>
      </c>
    </row>
    <row r="24" spans="2:2" x14ac:dyDescent="0.25">
      <c r="B24" s="26" t="s">
        <v>83</v>
      </c>
    </row>
    <row r="25" spans="2:2" x14ac:dyDescent="0.25">
      <c r="B25" t="s">
        <v>84</v>
      </c>
    </row>
    <row r="26" spans="2:2" x14ac:dyDescent="0.25">
      <c r="B26" s="26" t="s">
        <v>85</v>
      </c>
    </row>
    <row r="27" spans="2:2" x14ac:dyDescent="0.25">
      <c r="B27" t="s">
        <v>86</v>
      </c>
    </row>
    <row r="28" spans="2:2" x14ac:dyDescent="0.25">
      <c r="B28" s="26" t="s">
        <v>87</v>
      </c>
    </row>
    <row r="29" spans="2:2" x14ac:dyDescent="0.25">
      <c r="B29" t="s">
        <v>88</v>
      </c>
    </row>
    <row r="30" spans="2:2" x14ac:dyDescent="0.25">
      <c r="B30" s="26" t="s">
        <v>89</v>
      </c>
    </row>
    <row r="31" spans="2:2" x14ac:dyDescent="0.25">
      <c r="B31" t="s">
        <v>90</v>
      </c>
    </row>
    <row r="32" spans="2:2" x14ac:dyDescent="0.25">
      <c r="B32" t="s">
        <v>91</v>
      </c>
    </row>
    <row r="33" spans="2:2" x14ac:dyDescent="0.25">
      <c r="B33" t="s">
        <v>92</v>
      </c>
    </row>
    <row r="34" spans="2:2" x14ac:dyDescent="0.25">
      <c r="B34" t="s">
        <v>93</v>
      </c>
    </row>
    <row r="35" spans="2:2" x14ac:dyDescent="0.25">
      <c r="B35" t="s">
        <v>94</v>
      </c>
    </row>
    <row r="36" spans="2:2" x14ac:dyDescent="0.25">
      <c r="B36" t="s">
        <v>95</v>
      </c>
    </row>
    <row r="38" spans="2:2" x14ac:dyDescent="0.25">
      <c r="B38" s="26" t="s">
        <v>96</v>
      </c>
    </row>
    <row r="39" spans="2:2" x14ac:dyDescent="0.25">
      <c r="B39" s="26"/>
    </row>
    <row r="40" spans="2:2" x14ac:dyDescent="0.25">
      <c r="B40" s="26" t="s">
        <v>97</v>
      </c>
    </row>
    <row r="41" spans="2:2" x14ac:dyDescent="0.25">
      <c r="B41" t="s">
        <v>98</v>
      </c>
    </row>
    <row r="42" spans="2:2" x14ac:dyDescent="0.25">
      <c r="B42" s="26" t="s">
        <v>99</v>
      </c>
    </row>
    <row r="43" spans="2:2" x14ac:dyDescent="0.25">
      <c r="B43" t="s">
        <v>100</v>
      </c>
    </row>
    <row r="44" spans="2:2" x14ac:dyDescent="0.25">
      <c r="B44" s="26" t="s">
        <v>101</v>
      </c>
    </row>
    <row r="45" spans="2:2" x14ac:dyDescent="0.25">
      <c r="B45" t="s">
        <v>102</v>
      </c>
    </row>
    <row r="63" spans="2:2" x14ac:dyDescent="0.25">
      <c r="B63" s="26" t="s">
        <v>103</v>
      </c>
    </row>
    <row r="64" spans="2:2" x14ac:dyDescent="0.25">
      <c r="B64" s="26"/>
    </row>
    <row r="65" spans="2:2" x14ac:dyDescent="0.25">
      <c r="B65" s="26" t="s">
        <v>104</v>
      </c>
    </row>
    <row r="66" spans="2:2" x14ac:dyDescent="0.25">
      <c r="B66" t="s">
        <v>105</v>
      </c>
    </row>
    <row r="78" spans="2:2" x14ac:dyDescent="0.25">
      <c r="B78" s="26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118" spans="2:2" x14ac:dyDescent="0.25">
      <c r="B118" s="26" t="s">
        <v>118</v>
      </c>
    </row>
    <row r="119" spans="2:2" x14ac:dyDescent="0.25">
      <c r="B119" t="s">
        <v>119</v>
      </c>
    </row>
    <row r="131" spans="2:2" x14ac:dyDescent="0.25">
      <c r="B131" s="26" t="s">
        <v>120</v>
      </c>
    </row>
    <row r="133" spans="2:2" x14ac:dyDescent="0.25">
      <c r="B133" s="26" t="s">
        <v>121</v>
      </c>
    </row>
    <row r="134" spans="2:2" x14ac:dyDescent="0.25">
      <c r="B134" t="s">
        <v>122</v>
      </c>
    </row>
    <row r="136" spans="2:2" x14ac:dyDescent="0.25">
      <c r="B136" s="26" t="s">
        <v>123</v>
      </c>
    </row>
    <row r="137" spans="2:2" x14ac:dyDescent="0.25">
      <c r="B137" t="s">
        <v>124</v>
      </c>
    </row>
    <row r="139" spans="2:2" x14ac:dyDescent="0.25">
      <c r="B139" s="26" t="s">
        <v>125</v>
      </c>
    </row>
    <row r="140" spans="2:2" x14ac:dyDescent="0.25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45" t="s">
        <v>62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t="s">
        <v>68</v>
      </c>
    </row>
    <row r="5" spans="2:10" x14ac:dyDescent="0.25">
      <c r="B5" t="s">
        <v>69</v>
      </c>
    </row>
    <row r="7" spans="2:10" x14ac:dyDescent="0.25">
      <c r="B7" t="s">
        <v>56</v>
      </c>
    </row>
    <row r="8" spans="2:10" x14ac:dyDescent="0.25">
      <c r="B8" t="s">
        <v>57</v>
      </c>
    </row>
    <row r="9" spans="2:10" x14ac:dyDescent="0.25">
      <c r="B9" t="s">
        <v>58</v>
      </c>
    </row>
    <row r="10" spans="2:10" x14ac:dyDescent="0.25">
      <c r="B10" t="s">
        <v>59</v>
      </c>
    </row>
    <row r="11" spans="2:10" x14ac:dyDescent="0.25">
      <c r="B11" t="s">
        <v>60</v>
      </c>
    </row>
    <row r="12" spans="2:10" x14ac:dyDescent="0.25">
      <c r="B12" t="s">
        <v>61</v>
      </c>
    </row>
    <row r="13" spans="2:10" x14ac:dyDescent="0.25">
      <c r="B13" t="s">
        <v>63</v>
      </c>
    </row>
    <row r="14" spans="2:10" x14ac:dyDescent="0.25">
      <c r="B14" t="s">
        <v>64</v>
      </c>
    </row>
    <row r="15" spans="2:10" x14ac:dyDescent="0.25">
      <c r="B15" t="s">
        <v>67</v>
      </c>
    </row>
    <row r="16" spans="2:10" x14ac:dyDescent="0.25">
      <c r="B16" t="s">
        <v>65</v>
      </c>
    </row>
    <row r="17" spans="2:2" x14ac:dyDescent="0.25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8"/>
  <sheetViews>
    <sheetView tabSelected="1" workbookViewId="0">
      <selection activeCell="G69" sqref="G69"/>
    </sheetView>
  </sheetViews>
  <sheetFormatPr defaultRowHeight="15" x14ac:dyDescent="0.25"/>
  <cols>
    <col min="1" max="1" width="3" customWidth="1"/>
    <col min="2" max="2" width="24.28515625" customWidth="1"/>
    <col min="3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45" t="s">
        <v>11</v>
      </c>
      <c r="C2" s="46"/>
      <c r="D2" s="46"/>
      <c r="E2" s="46"/>
      <c r="F2" s="46"/>
      <c r="G2" s="46"/>
      <c r="H2" s="46"/>
      <c r="I2" s="46"/>
      <c r="J2" s="47"/>
    </row>
    <row r="3" spans="2:10" ht="15.75" thickBot="1" x14ac:dyDescent="0.3"/>
    <row r="4" spans="2:10" ht="22.5" customHeight="1" x14ac:dyDescent="0.35">
      <c r="B4" s="33" t="s">
        <v>0</v>
      </c>
      <c r="C4" s="37" t="s">
        <v>144</v>
      </c>
    </row>
    <row r="5" spans="2:10" ht="22.5" customHeight="1" thickBot="1" x14ac:dyDescent="0.4">
      <c r="B5" s="34" t="s">
        <v>4</v>
      </c>
      <c r="C5" s="38">
        <v>98</v>
      </c>
    </row>
    <row r="6" spans="2:10" ht="15.75" thickBot="1" x14ac:dyDescent="0.3">
      <c r="B6" s="4"/>
      <c r="C6" s="5"/>
    </row>
    <row r="7" spans="2:10" ht="22.5" customHeight="1" thickBot="1" x14ac:dyDescent="0.4">
      <c r="B7" s="17" t="s">
        <v>1</v>
      </c>
      <c r="C7" s="7"/>
    </row>
    <row r="8" spans="2:10" x14ac:dyDescent="0.25">
      <c r="B8" s="8" t="s">
        <v>138</v>
      </c>
      <c r="C8" s="37">
        <v>7420</v>
      </c>
    </row>
    <row r="9" spans="2:10" x14ac:dyDescent="0.25">
      <c r="B9" s="9" t="s">
        <v>139</v>
      </c>
      <c r="C9" s="39">
        <v>2615</v>
      </c>
    </row>
    <row r="10" spans="2:10" ht="15.75" thickBot="1" x14ac:dyDescent="0.3">
      <c r="B10" s="10" t="s">
        <v>140</v>
      </c>
      <c r="C10" s="40">
        <v>7812</v>
      </c>
    </row>
    <row r="11" spans="2:10" ht="75.75" thickBot="1" x14ac:dyDescent="0.3">
      <c r="B11" s="30" t="s">
        <v>136</v>
      </c>
      <c r="C11" s="31" t="s">
        <v>130</v>
      </c>
      <c r="D11" s="32"/>
      <c r="E11" s="31" t="s">
        <v>131</v>
      </c>
      <c r="F11" s="32"/>
      <c r="G11" s="31" t="s">
        <v>141</v>
      </c>
      <c r="H11" s="32"/>
      <c r="I11" s="31" t="s">
        <v>132</v>
      </c>
      <c r="J11" s="29" t="s">
        <v>133</v>
      </c>
    </row>
    <row r="12" spans="2:10" ht="15.75" thickBot="1" x14ac:dyDescent="0.3">
      <c r="B12" s="51" t="s">
        <v>134</v>
      </c>
      <c r="C12" s="52"/>
      <c r="D12" s="52"/>
      <c r="E12" s="52"/>
      <c r="F12" s="52"/>
      <c r="G12" s="52"/>
      <c r="H12" s="52"/>
      <c r="I12" s="52"/>
      <c r="J12" s="53"/>
    </row>
    <row r="13" spans="2:10" x14ac:dyDescent="0.25">
      <c r="B13" s="42" t="s">
        <v>6</v>
      </c>
      <c r="C13" s="35">
        <v>7812</v>
      </c>
      <c r="D13" s="6" t="s">
        <v>2</v>
      </c>
      <c r="E13" s="35">
        <v>2482</v>
      </c>
      <c r="F13" s="6" t="s">
        <v>2</v>
      </c>
      <c r="G13" s="6" t="str">
        <f>IF(B13="segment","0.66667","0.5")</f>
        <v>0.5</v>
      </c>
      <c r="H13" s="11" t="s">
        <v>3</v>
      </c>
      <c r="I13" s="6">
        <f>C13*E13*G13</f>
        <v>9694692</v>
      </c>
      <c r="J13" s="27" t="s">
        <v>128</v>
      </c>
    </row>
    <row r="14" spans="2:10" x14ac:dyDescent="0.25">
      <c r="B14" s="42" t="s">
        <v>7</v>
      </c>
      <c r="C14" s="36">
        <v>7420</v>
      </c>
      <c r="D14" s="1" t="s">
        <v>2</v>
      </c>
      <c r="E14" s="36">
        <v>129</v>
      </c>
      <c r="F14" s="1" t="s">
        <v>2</v>
      </c>
      <c r="G14" s="6" t="str">
        <f t="shared" ref="G14:G43" si="0">IF(B14="segment","0.66667","0.5")</f>
        <v>0.66667</v>
      </c>
      <c r="H14" s="2" t="s">
        <v>3</v>
      </c>
      <c r="I14" s="6">
        <f t="shared" ref="I14:I43" si="1">C14*E14*G14</f>
        <v>638123.19059999997</v>
      </c>
      <c r="J14" s="27" t="s">
        <v>128</v>
      </c>
    </row>
    <row r="15" spans="2:10" x14ac:dyDescent="0.25">
      <c r="B15" s="42" t="s">
        <v>7</v>
      </c>
      <c r="C15" s="36">
        <v>2615</v>
      </c>
      <c r="D15" s="1" t="s">
        <v>2</v>
      </c>
      <c r="E15" s="36">
        <v>51</v>
      </c>
      <c r="F15" s="1" t="s">
        <v>2</v>
      </c>
      <c r="G15" s="6" t="str">
        <f t="shared" si="0"/>
        <v>0.66667</v>
      </c>
      <c r="H15" s="2" t="s">
        <v>3</v>
      </c>
      <c r="I15" s="6">
        <f t="shared" si="1"/>
        <v>88910.44455</v>
      </c>
      <c r="J15" s="27" t="s">
        <v>128</v>
      </c>
    </row>
    <row r="16" spans="2:10" x14ac:dyDescent="0.25">
      <c r="B16" s="42" t="s">
        <v>7</v>
      </c>
      <c r="C16" s="36">
        <v>6114</v>
      </c>
      <c r="D16" s="1" t="s">
        <v>2</v>
      </c>
      <c r="E16" s="36">
        <v>68</v>
      </c>
      <c r="F16" s="1" t="s">
        <v>2</v>
      </c>
      <c r="G16" s="6" t="str">
        <f t="shared" si="0"/>
        <v>0.66667</v>
      </c>
      <c r="H16" s="2" t="s">
        <v>3</v>
      </c>
      <c r="I16" s="6">
        <f t="shared" si="1"/>
        <v>277169.38584</v>
      </c>
      <c r="J16" s="27" t="s">
        <v>128</v>
      </c>
    </row>
    <row r="17" spans="2:10" x14ac:dyDescent="0.25">
      <c r="B17" s="42" t="s">
        <v>6</v>
      </c>
      <c r="C17" s="36">
        <v>7812</v>
      </c>
      <c r="D17" s="1" t="s">
        <v>2</v>
      </c>
      <c r="E17" s="36">
        <v>1043</v>
      </c>
      <c r="F17" s="1" t="s">
        <v>2</v>
      </c>
      <c r="G17" s="6" t="str">
        <f t="shared" si="0"/>
        <v>0.5</v>
      </c>
      <c r="H17" s="2" t="s">
        <v>3</v>
      </c>
      <c r="I17" s="6">
        <f t="shared" si="1"/>
        <v>4073958</v>
      </c>
      <c r="J17" s="27" t="s">
        <v>128</v>
      </c>
    </row>
    <row r="18" spans="2:10" x14ac:dyDescent="0.25">
      <c r="B18" s="42" t="s">
        <v>6</v>
      </c>
      <c r="C18" s="36">
        <v>2077</v>
      </c>
      <c r="D18" s="1" t="s">
        <v>2</v>
      </c>
      <c r="E18" s="36">
        <v>610</v>
      </c>
      <c r="F18" s="1" t="s">
        <v>2</v>
      </c>
      <c r="G18" s="6" t="str">
        <f t="shared" si="0"/>
        <v>0.5</v>
      </c>
      <c r="H18" s="2" t="s">
        <v>3</v>
      </c>
      <c r="I18" s="6">
        <f t="shared" si="1"/>
        <v>633485</v>
      </c>
      <c r="J18" s="27" t="s">
        <v>128</v>
      </c>
    </row>
    <row r="19" spans="2:10" x14ac:dyDescent="0.25">
      <c r="B19" s="42" t="s">
        <v>6</v>
      </c>
      <c r="C19" s="36">
        <v>1710</v>
      </c>
      <c r="D19" s="1" t="s">
        <v>2</v>
      </c>
      <c r="E19" s="36">
        <v>180</v>
      </c>
      <c r="F19" s="1" t="s">
        <v>2</v>
      </c>
      <c r="G19" s="6" t="str">
        <f t="shared" si="0"/>
        <v>0.5</v>
      </c>
      <c r="H19" s="2" t="s">
        <v>3</v>
      </c>
      <c r="I19" s="6">
        <f t="shared" si="1"/>
        <v>153900</v>
      </c>
      <c r="J19" s="27" t="s">
        <v>128</v>
      </c>
    </row>
    <row r="20" spans="2:10" x14ac:dyDescent="0.25">
      <c r="B20" s="42"/>
      <c r="C20" s="36"/>
      <c r="D20" s="1" t="s">
        <v>2</v>
      </c>
      <c r="E20" s="36"/>
      <c r="F20" s="1" t="s">
        <v>2</v>
      </c>
      <c r="G20" s="6" t="str">
        <f t="shared" ref="G20:G24" si="2">IF(B20="segment","0.66667","0.5")</f>
        <v>0.5</v>
      </c>
      <c r="H20" s="2" t="s">
        <v>3</v>
      </c>
      <c r="I20" s="6">
        <f t="shared" ref="I20:I24" si="3">C20*E20*G20</f>
        <v>0</v>
      </c>
      <c r="J20" s="27" t="s">
        <v>128</v>
      </c>
    </row>
    <row r="21" spans="2:10" x14ac:dyDescent="0.25">
      <c r="B21" s="42"/>
      <c r="C21" s="36"/>
      <c r="D21" s="1" t="s">
        <v>2</v>
      </c>
      <c r="E21" s="36"/>
      <c r="F21" s="1" t="s">
        <v>2</v>
      </c>
      <c r="G21" s="6" t="str">
        <f t="shared" si="2"/>
        <v>0.5</v>
      </c>
      <c r="H21" s="2" t="s">
        <v>3</v>
      </c>
      <c r="I21" s="6">
        <f t="shared" si="3"/>
        <v>0</v>
      </c>
      <c r="J21" s="27" t="s">
        <v>128</v>
      </c>
    </row>
    <row r="22" spans="2:10" x14ac:dyDescent="0.25">
      <c r="B22" s="42"/>
      <c r="C22" s="36"/>
      <c r="D22" s="1" t="s">
        <v>2</v>
      </c>
      <c r="E22" s="36"/>
      <c r="F22" s="1" t="s">
        <v>2</v>
      </c>
      <c r="G22" s="6" t="str">
        <f t="shared" si="2"/>
        <v>0.5</v>
      </c>
      <c r="H22" s="2" t="s">
        <v>3</v>
      </c>
      <c r="I22" s="6">
        <f t="shared" si="3"/>
        <v>0</v>
      </c>
      <c r="J22" s="27" t="s">
        <v>128</v>
      </c>
    </row>
    <row r="23" spans="2:10" x14ac:dyDescent="0.25">
      <c r="B23" s="42"/>
      <c r="C23" s="36"/>
      <c r="D23" s="1" t="s">
        <v>2</v>
      </c>
      <c r="E23" s="36"/>
      <c r="F23" s="1" t="s">
        <v>2</v>
      </c>
      <c r="G23" s="6" t="str">
        <f t="shared" si="2"/>
        <v>0.5</v>
      </c>
      <c r="H23" s="2" t="s">
        <v>3</v>
      </c>
      <c r="I23" s="6">
        <f t="shared" si="3"/>
        <v>0</v>
      </c>
      <c r="J23" s="27" t="s">
        <v>128</v>
      </c>
    </row>
    <row r="24" spans="2:10" x14ac:dyDescent="0.25">
      <c r="B24" s="42"/>
      <c r="C24" s="36"/>
      <c r="D24" s="1" t="s">
        <v>2</v>
      </c>
      <c r="E24" s="36"/>
      <c r="F24" s="1" t="s">
        <v>2</v>
      </c>
      <c r="G24" s="6" t="str">
        <f t="shared" si="2"/>
        <v>0.5</v>
      </c>
      <c r="H24" s="2" t="s">
        <v>3</v>
      </c>
      <c r="I24" s="6">
        <f t="shared" si="3"/>
        <v>0</v>
      </c>
      <c r="J24" s="27" t="s">
        <v>128</v>
      </c>
    </row>
    <row r="25" spans="2:10" x14ac:dyDescent="0.25">
      <c r="B25" s="42"/>
      <c r="C25" s="36"/>
      <c r="D25" s="1" t="s">
        <v>2</v>
      </c>
      <c r="E25" s="36"/>
      <c r="F25" s="1" t="s">
        <v>2</v>
      </c>
      <c r="G25" s="6" t="str">
        <f t="shared" ref="G25:G29" si="4">IF(B25="segment","0.66667","0.5")</f>
        <v>0.5</v>
      </c>
      <c r="H25" s="2" t="s">
        <v>3</v>
      </c>
      <c r="I25" s="6">
        <f t="shared" ref="I25:I29" si="5">C25*E25*G25</f>
        <v>0</v>
      </c>
      <c r="J25" s="27" t="s">
        <v>128</v>
      </c>
    </row>
    <row r="26" spans="2:10" x14ac:dyDescent="0.25">
      <c r="B26" s="42"/>
      <c r="C26" s="36"/>
      <c r="D26" s="1" t="s">
        <v>2</v>
      </c>
      <c r="E26" s="36"/>
      <c r="F26" s="1" t="s">
        <v>2</v>
      </c>
      <c r="G26" s="6" t="str">
        <f t="shared" si="4"/>
        <v>0.5</v>
      </c>
      <c r="H26" s="2" t="s">
        <v>3</v>
      </c>
      <c r="I26" s="6">
        <f t="shared" si="5"/>
        <v>0</v>
      </c>
      <c r="J26" s="27" t="s">
        <v>128</v>
      </c>
    </row>
    <row r="27" spans="2:10" x14ac:dyDescent="0.25">
      <c r="B27" s="42"/>
      <c r="C27" s="36"/>
      <c r="D27" s="1" t="s">
        <v>2</v>
      </c>
      <c r="E27" s="36"/>
      <c r="F27" s="1" t="s">
        <v>2</v>
      </c>
      <c r="G27" s="6" t="str">
        <f t="shared" si="4"/>
        <v>0.5</v>
      </c>
      <c r="H27" s="2" t="s">
        <v>3</v>
      </c>
      <c r="I27" s="6">
        <f t="shared" si="5"/>
        <v>0</v>
      </c>
      <c r="J27" s="27" t="s">
        <v>128</v>
      </c>
    </row>
    <row r="28" spans="2:10" x14ac:dyDescent="0.25">
      <c r="B28" s="42"/>
      <c r="C28" s="36"/>
      <c r="D28" s="1" t="s">
        <v>2</v>
      </c>
      <c r="E28" s="36"/>
      <c r="F28" s="1" t="s">
        <v>2</v>
      </c>
      <c r="G28" s="6" t="str">
        <f t="shared" si="4"/>
        <v>0.5</v>
      </c>
      <c r="H28" s="2" t="s">
        <v>3</v>
      </c>
      <c r="I28" s="6">
        <f t="shared" si="5"/>
        <v>0</v>
      </c>
      <c r="J28" s="27" t="s">
        <v>128</v>
      </c>
    </row>
    <row r="29" spans="2:10" x14ac:dyDescent="0.25">
      <c r="B29" s="42"/>
      <c r="C29" s="36"/>
      <c r="D29" s="1" t="s">
        <v>2</v>
      </c>
      <c r="E29" s="36"/>
      <c r="F29" s="1" t="s">
        <v>2</v>
      </c>
      <c r="G29" s="6" t="str">
        <f t="shared" si="4"/>
        <v>0.5</v>
      </c>
      <c r="H29" s="2" t="s">
        <v>3</v>
      </c>
      <c r="I29" s="6">
        <f t="shared" si="5"/>
        <v>0</v>
      </c>
      <c r="J29" s="27" t="s">
        <v>128</v>
      </c>
    </row>
    <row r="30" spans="2:10" x14ac:dyDescent="0.25">
      <c r="B30" s="42"/>
      <c r="C30" s="36"/>
      <c r="D30" s="1" t="s">
        <v>2</v>
      </c>
      <c r="E30" s="36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7" t="s">
        <v>128</v>
      </c>
    </row>
    <row r="31" spans="2:10" x14ac:dyDescent="0.25">
      <c r="B31" s="42"/>
      <c r="C31" s="36"/>
      <c r="D31" s="1" t="s">
        <v>2</v>
      </c>
      <c r="E31" s="36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7" t="s">
        <v>128</v>
      </c>
    </row>
    <row r="32" spans="2:10" ht="15.75" thickBot="1" x14ac:dyDescent="0.3">
      <c r="B32" s="42"/>
      <c r="C32" s="36"/>
      <c r="D32" s="1" t="s">
        <v>2</v>
      </c>
      <c r="E32" s="36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7" t="s">
        <v>128</v>
      </c>
    </row>
    <row r="33" spans="2:10" ht="15.75" thickBot="1" x14ac:dyDescent="0.3">
      <c r="B33" s="51" t="s">
        <v>135</v>
      </c>
      <c r="C33" s="52"/>
      <c r="D33" s="52"/>
      <c r="E33" s="52"/>
      <c r="F33" s="52"/>
      <c r="G33" s="52"/>
      <c r="H33" s="52"/>
      <c r="I33" s="52"/>
      <c r="J33" s="53"/>
    </row>
    <row r="34" spans="2:10" x14ac:dyDescent="0.25">
      <c r="B34" s="42" t="s">
        <v>7</v>
      </c>
      <c r="C34" s="1">
        <v>785</v>
      </c>
      <c r="D34" s="1" t="s">
        <v>2</v>
      </c>
      <c r="E34" s="1">
        <v>10</v>
      </c>
      <c r="F34" s="1" t="s">
        <v>2</v>
      </c>
      <c r="G34" s="6" t="str">
        <f t="shared" si="0"/>
        <v>0.66667</v>
      </c>
      <c r="H34" s="2" t="s">
        <v>3</v>
      </c>
      <c r="I34" s="6">
        <f t="shared" si="1"/>
        <v>5233.3594999999996</v>
      </c>
      <c r="J34" s="28" t="s">
        <v>129</v>
      </c>
    </row>
    <row r="35" spans="2:10" x14ac:dyDescent="0.25">
      <c r="B35" s="42" t="s">
        <v>6</v>
      </c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8" t="s">
        <v>129</v>
      </c>
    </row>
    <row r="36" spans="2:10" x14ac:dyDescent="0.25">
      <c r="B36" s="42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8" t="s">
        <v>129</v>
      </c>
    </row>
    <row r="37" spans="2:10" x14ac:dyDescent="0.25">
      <c r="B37" s="42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8" t="s">
        <v>129</v>
      </c>
    </row>
    <row r="38" spans="2:10" x14ac:dyDescent="0.25">
      <c r="B38" s="42"/>
      <c r="C38" s="1"/>
      <c r="D38" s="1" t="s">
        <v>2</v>
      </c>
      <c r="E38" s="1"/>
      <c r="F38" s="1" t="s">
        <v>2</v>
      </c>
      <c r="G38" s="6" t="str">
        <f t="shared" ref="G38:G39" si="6">IF(B38="segment","0.66667","0.5")</f>
        <v>0.5</v>
      </c>
      <c r="H38" s="2" t="s">
        <v>3</v>
      </c>
      <c r="I38" s="6">
        <f t="shared" ref="I38:I39" si="7">C38*E38*G38</f>
        <v>0</v>
      </c>
      <c r="J38" s="28" t="s">
        <v>129</v>
      </c>
    </row>
    <row r="39" spans="2:10" x14ac:dyDescent="0.25">
      <c r="B39" s="42"/>
      <c r="C39" s="1"/>
      <c r="D39" s="1" t="s">
        <v>2</v>
      </c>
      <c r="E39" s="1"/>
      <c r="F39" s="1" t="s">
        <v>2</v>
      </c>
      <c r="G39" s="6" t="str">
        <f t="shared" si="6"/>
        <v>0.5</v>
      </c>
      <c r="H39" s="2" t="s">
        <v>3</v>
      </c>
      <c r="I39" s="6">
        <f t="shared" si="7"/>
        <v>0</v>
      </c>
      <c r="J39" s="28" t="s">
        <v>129</v>
      </c>
    </row>
    <row r="40" spans="2:10" x14ac:dyDescent="0.25">
      <c r="B40" s="42"/>
      <c r="C40" s="1"/>
      <c r="D40" s="1" t="s">
        <v>2</v>
      </c>
      <c r="E40" s="1"/>
      <c r="F40" s="1" t="s">
        <v>2</v>
      </c>
      <c r="G40" s="6" t="str">
        <f t="shared" ref="G40:G42" si="8">IF(B40="segment","0.66667","0.5")</f>
        <v>0.5</v>
      </c>
      <c r="H40" s="2" t="s">
        <v>3</v>
      </c>
      <c r="I40" s="6">
        <f t="shared" ref="I40:I42" si="9">C40*E40*G40</f>
        <v>0</v>
      </c>
      <c r="J40" s="28" t="s">
        <v>129</v>
      </c>
    </row>
    <row r="41" spans="2:10" x14ac:dyDescent="0.25">
      <c r="B41" s="42"/>
      <c r="C41" s="1"/>
      <c r="D41" s="1" t="s">
        <v>2</v>
      </c>
      <c r="E41" s="1"/>
      <c r="F41" s="1" t="s">
        <v>2</v>
      </c>
      <c r="G41" s="6" t="str">
        <f t="shared" si="8"/>
        <v>0.5</v>
      </c>
      <c r="H41" s="2" t="s">
        <v>3</v>
      </c>
      <c r="I41" s="6">
        <f t="shared" si="9"/>
        <v>0</v>
      </c>
      <c r="J41" s="28" t="s">
        <v>129</v>
      </c>
    </row>
    <row r="42" spans="2:10" x14ac:dyDescent="0.25">
      <c r="B42" s="42"/>
      <c r="C42" s="1"/>
      <c r="D42" s="1" t="s">
        <v>2</v>
      </c>
      <c r="E42" s="1"/>
      <c r="F42" s="1" t="s">
        <v>2</v>
      </c>
      <c r="G42" s="6" t="str">
        <f t="shared" si="8"/>
        <v>0.5</v>
      </c>
      <c r="H42" s="2" t="s">
        <v>3</v>
      </c>
      <c r="I42" s="6">
        <f t="shared" si="9"/>
        <v>0</v>
      </c>
      <c r="J42" s="28" t="s">
        <v>129</v>
      </c>
    </row>
    <row r="43" spans="2:10" ht="15.75" thickBot="1" x14ac:dyDescent="0.3">
      <c r="B43" s="42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8" t="s">
        <v>129</v>
      </c>
    </row>
    <row r="44" spans="2:10" ht="15.75" thickBot="1" x14ac:dyDescent="0.3">
      <c r="B44" s="12" t="s">
        <v>5</v>
      </c>
      <c r="C44" s="48"/>
      <c r="D44" s="49"/>
      <c r="E44" s="49"/>
      <c r="F44" s="49"/>
      <c r="G44" s="50"/>
      <c r="H44" s="15" t="s">
        <v>3</v>
      </c>
      <c r="I44" s="13">
        <f>I13+I14+I15+I16+I17+I18+I19+I20+I21+I22+I23+I24+I25+I26+I27+I28+I29+I30+I31+I32-I34-I35-I36-I37-I38-I39-I40-I41-I42-I43</f>
        <v>15555004.661490001</v>
      </c>
      <c r="J44" s="16"/>
    </row>
    <row r="45" spans="2:10" ht="15.75" thickBot="1" x14ac:dyDescent="0.3"/>
    <row r="46" spans="2:10" ht="22.5" customHeight="1" thickBot="1" x14ac:dyDescent="0.4">
      <c r="B46" s="17" t="s">
        <v>8</v>
      </c>
      <c r="C46" s="7"/>
    </row>
    <row r="47" spans="2:10" x14ac:dyDescent="0.25">
      <c r="B47" s="8" t="s">
        <v>138</v>
      </c>
      <c r="C47" s="37">
        <v>5908</v>
      </c>
    </row>
    <row r="48" spans="2:10" x14ac:dyDescent="0.25">
      <c r="B48" s="9" t="s">
        <v>139</v>
      </c>
      <c r="C48" s="39">
        <v>2158</v>
      </c>
    </row>
    <row r="49" spans="2:10" ht="15.75" thickBot="1" x14ac:dyDescent="0.3">
      <c r="B49" s="10" t="s">
        <v>140</v>
      </c>
      <c r="C49" s="40">
        <v>5339</v>
      </c>
    </row>
    <row r="50" spans="2:10" ht="75.75" thickBot="1" x14ac:dyDescent="0.3">
      <c r="B50" s="30" t="s">
        <v>136</v>
      </c>
      <c r="C50" s="31" t="s">
        <v>130</v>
      </c>
      <c r="D50" s="32"/>
      <c r="E50" s="31" t="s">
        <v>131</v>
      </c>
      <c r="F50" s="32"/>
      <c r="G50" s="31" t="s">
        <v>141</v>
      </c>
      <c r="H50" s="32"/>
      <c r="I50" s="31" t="s">
        <v>132</v>
      </c>
      <c r="J50" s="29" t="s">
        <v>133</v>
      </c>
    </row>
    <row r="51" spans="2:10" ht="15.75" thickBot="1" x14ac:dyDescent="0.3">
      <c r="B51" s="51" t="s">
        <v>134</v>
      </c>
      <c r="C51" s="52"/>
      <c r="D51" s="52"/>
      <c r="E51" s="52"/>
      <c r="F51" s="52"/>
      <c r="G51" s="52"/>
      <c r="H51" s="52"/>
      <c r="I51" s="52"/>
      <c r="J51" s="53"/>
    </row>
    <row r="52" spans="2:10" x14ac:dyDescent="0.25">
      <c r="B52" s="42" t="s">
        <v>6</v>
      </c>
      <c r="C52" s="36">
        <v>5908</v>
      </c>
      <c r="D52" s="1" t="s">
        <v>2</v>
      </c>
      <c r="E52" s="36">
        <v>1940</v>
      </c>
      <c r="F52" s="1" t="s">
        <v>2</v>
      </c>
      <c r="G52" s="6" t="str">
        <f t="shared" ref="G52:G66" si="10">IF(B52="segment","0.66667","0.5")</f>
        <v>0.5</v>
      </c>
      <c r="H52" s="2" t="s">
        <v>3</v>
      </c>
      <c r="I52" s="6">
        <f t="shared" ref="I52:I66" si="11">C52*E52*G52</f>
        <v>5730760</v>
      </c>
      <c r="J52" s="28" t="s">
        <v>128</v>
      </c>
    </row>
    <row r="53" spans="2:10" x14ac:dyDescent="0.25">
      <c r="B53" s="42" t="s">
        <v>7</v>
      </c>
      <c r="C53" s="36">
        <v>5908</v>
      </c>
      <c r="D53" s="1" t="s">
        <v>2</v>
      </c>
      <c r="E53" s="36">
        <v>53</v>
      </c>
      <c r="F53" s="1" t="s">
        <v>2</v>
      </c>
      <c r="G53" s="6" t="str">
        <f t="shared" si="10"/>
        <v>0.66667</v>
      </c>
      <c r="H53" s="2" t="s">
        <v>3</v>
      </c>
      <c r="I53" s="6">
        <f t="shared" si="11"/>
        <v>208750.37708000001</v>
      </c>
      <c r="J53" s="28" t="s">
        <v>128</v>
      </c>
    </row>
    <row r="54" spans="2:10" x14ac:dyDescent="0.25">
      <c r="B54" s="42" t="s">
        <v>6</v>
      </c>
      <c r="C54" s="36">
        <v>5342</v>
      </c>
      <c r="D54" s="1" t="s">
        <v>2</v>
      </c>
      <c r="E54" s="36">
        <v>49</v>
      </c>
      <c r="F54" s="1" t="s">
        <v>2</v>
      </c>
      <c r="G54" s="6" t="str">
        <f t="shared" si="10"/>
        <v>0.5</v>
      </c>
      <c r="H54" s="2" t="s">
        <v>3</v>
      </c>
      <c r="I54" s="6">
        <f t="shared" si="11"/>
        <v>130879</v>
      </c>
      <c r="J54" s="28" t="s">
        <v>128</v>
      </c>
    </row>
    <row r="55" spans="2:10" x14ac:dyDescent="0.25">
      <c r="B55" s="42" t="s">
        <v>7</v>
      </c>
      <c r="C55" s="36">
        <v>5342</v>
      </c>
      <c r="D55" s="1" t="s">
        <v>2</v>
      </c>
      <c r="E55" s="36">
        <v>60</v>
      </c>
      <c r="F55" s="1" t="s">
        <v>2</v>
      </c>
      <c r="G55" s="6" t="str">
        <f t="shared" si="10"/>
        <v>0.66667</v>
      </c>
      <c r="H55" s="2" t="s">
        <v>3</v>
      </c>
      <c r="I55" s="6">
        <f t="shared" si="11"/>
        <v>213681.06839999999</v>
      </c>
      <c r="J55" s="28" t="s">
        <v>128</v>
      </c>
    </row>
    <row r="56" spans="2:10" x14ac:dyDescent="0.25">
      <c r="B56" s="42" t="s">
        <v>7</v>
      </c>
      <c r="C56" s="36">
        <v>2158</v>
      </c>
      <c r="D56" s="1" t="s">
        <v>2</v>
      </c>
      <c r="E56" s="36">
        <v>107</v>
      </c>
      <c r="F56" s="1" t="s">
        <v>2</v>
      </c>
      <c r="G56" s="6" t="str">
        <f t="shared" si="10"/>
        <v>0.66667</v>
      </c>
      <c r="H56" s="2" t="s">
        <v>3</v>
      </c>
      <c r="I56" s="6">
        <f t="shared" si="11"/>
        <v>153938.10302000001</v>
      </c>
      <c r="J56" s="28" t="s">
        <v>128</v>
      </c>
    </row>
    <row r="57" spans="2:10" x14ac:dyDescent="0.25">
      <c r="B57" s="42"/>
      <c r="C57" s="36"/>
      <c r="D57" s="1" t="s">
        <v>2</v>
      </c>
      <c r="E57" s="36"/>
      <c r="F57" s="1" t="s">
        <v>2</v>
      </c>
      <c r="G57" s="6" t="str">
        <f t="shared" si="10"/>
        <v>0.5</v>
      </c>
      <c r="H57" s="2" t="s">
        <v>3</v>
      </c>
      <c r="I57" s="6">
        <f t="shared" si="11"/>
        <v>0</v>
      </c>
      <c r="J57" s="28" t="s">
        <v>128</v>
      </c>
    </row>
    <row r="58" spans="2:10" x14ac:dyDescent="0.25">
      <c r="B58" s="42"/>
      <c r="C58" s="36"/>
      <c r="D58" s="1" t="s">
        <v>2</v>
      </c>
      <c r="E58" s="36"/>
      <c r="F58" s="1" t="s">
        <v>2</v>
      </c>
      <c r="G58" s="6" t="str">
        <f t="shared" si="10"/>
        <v>0.5</v>
      </c>
      <c r="H58" s="2" t="s">
        <v>3</v>
      </c>
      <c r="I58" s="6">
        <f t="shared" si="11"/>
        <v>0</v>
      </c>
      <c r="J58" s="28" t="s">
        <v>128</v>
      </c>
    </row>
    <row r="59" spans="2:10" x14ac:dyDescent="0.25">
      <c r="B59" s="42"/>
      <c r="C59" s="36"/>
      <c r="D59" s="1" t="s">
        <v>2</v>
      </c>
      <c r="E59" s="36"/>
      <c r="F59" s="1" t="s">
        <v>2</v>
      </c>
      <c r="G59" s="6" t="str">
        <f t="shared" si="10"/>
        <v>0.5</v>
      </c>
      <c r="H59" s="2" t="s">
        <v>3</v>
      </c>
      <c r="I59" s="6">
        <f t="shared" si="11"/>
        <v>0</v>
      </c>
      <c r="J59" s="28" t="s">
        <v>128</v>
      </c>
    </row>
    <row r="60" spans="2:10" ht="15.75" thickBot="1" x14ac:dyDescent="0.3">
      <c r="B60" s="42"/>
      <c r="C60" s="36"/>
      <c r="D60" s="1" t="s">
        <v>2</v>
      </c>
      <c r="E60" s="36"/>
      <c r="F60" s="1" t="s">
        <v>2</v>
      </c>
      <c r="G60" s="6" t="str">
        <f t="shared" si="10"/>
        <v>0.5</v>
      </c>
      <c r="H60" s="2" t="s">
        <v>3</v>
      </c>
      <c r="I60" s="6">
        <f t="shared" si="11"/>
        <v>0</v>
      </c>
      <c r="J60" s="28" t="s">
        <v>128</v>
      </c>
    </row>
    <row r="61" spans="2:10" ht="15.75" thickBot="1" x14ac:dyDescent="0.3">
      <c r="B61" s="51" t="s">
        <v>135</v>
      </c>
      <c r="C61" s="52"/>
      <c r="D61" s="52"/>
      <c r="E61" s="52"/>
      <c r="F61" s="52"/>
      <c r="G61" s="52"/>
      <c r="H61" s="52"/>
      <c r="I61" s="52"/>
      <c r="J61" s="53"/>
    </row>
    <row r="62" spans="2:10" x14ac:dyDescent="0.25">
      <c r="B62" s="42"/>
      <c r="C62" s="36"/>
      <c r="D62" s="1" t="s">
        <v>2</v>
      </c>
      <c r="E62" s="36"/>
      <c r="F62" s="1" t="s">
        <v>2</v>
      </c>
      <c r="G62" s="6" t="str">
        <f t="shared" si="10"/>
        <v>0.5</v>
      </c>
      <c r="H62" s="2" t="s">
        <v>3</v>
      </c>
      <c r="I62" s="6">
        <f t="shared" si="11"/>
        <v>0</v>
      </c>
      <c r="J62" s="28" t="s">
        <v>129</v>
      </c>
    </row>
    <row r="63" spans="2:10" x14ac:dyDescent="0.25">
      <c r="B63" s="42"/>
      <c r="C63" s="36"/>
      <c r="D63" s="1" t="s">
        <v>2</v>
      </c>
      <c r="E63" s="36"/>
      <c r="F63" s="1" t="s">
        <v>2</v>
      </c>
      <c r="G63" s="6" t="str">
        <f t="shared" si="10"/>
        <v>0.5</v>
      </c>
      <c r="H63" s="2" t="s">
        <v>3</v>
      </c>
      <c r="I63" s="6">
        <f t="shared" si="11"/>
        <v>0</v>
      </c>
      <c r="J63" s="28" t="s">
        <v>129</v>
      </c>
    </row>
    <row r="64" spans="2:10" x14ac:dyDescent="0.25">
      <c r="B64" s="42"/>
      <c r="C64" s="36"/>
      <c r="D64" s="1" t="s">
        <v>2</v>
      </c>
      <c r="E64" s="36"/>
      <c r="F64" s="1" t="s">
        <v>2</v>
      </c>
      <c r="G64" s="6" t="str">
        <f t="shared" si="10"/>
        <v>0.5</v>
      </c>
      <c r="H64" s="2" t="s">
        <v>3</v>
      </c>
      <c r="I64" s="6">
        <f t="shared" si="11"/>
        <v>0</v>
      </c>
      <c r="J64" s="28" t="s">
        <v>129</v>
      </c>
    </row>
    <row r="65" spans="2:10" x14ac:dyDescent="0.25">
      <c r="B65" s="42"/>
      <c r="C65" s="36"/>
      <c r="D65" s="1" t="s">
        <v>2</v>
      </c>
      <c r="E65" s="36"/>
      <c r="F65" s="1" t="s">
        <v>2</v>
      </c>
      <c r="G65" s="6" t="str">
        <f t="shared" si="10"/>
        <v>0.5</v>
      </c>
      <c r="H65" s="2" t="s">
        <v>3</v>
      </c>
      <c r="I65" s="6">
        <f t="shared" si="11"/>
        <v>0</v>
      </c>
      <c r="J65" s="28" t="s">
        <v>129</v>
      </c>
    </row>
    <row r="66" spans="2:10" ht="15.75" thickBot="1" x14ac:dyDescent="0.3">
      <c r="B66" s="42"/>
      <c r="C66" s="41"/>
      <c r="D66" s="3" t="s">
        <v>2</v>
      </c>
      <c r="E66" s="41"/>
      <c r="F66" s="3" t="s">
        <v>2</v>
      </c>
      <c r="G66" s="6" t="str">
        <f t="shared" si="10"/>
        <v>0.5</v>
      </c>
      <c r="H66" s="14" t="s">
        <v>3</v>
      </c>
      <c r="I66" s="6">
        <f t="shared" si="11"/>
        <v>0</v>
      </c>
      <c r="J66" s="28" t="s">
        <v>129</v>
      </c>
    </row>
    <row r="67" spans="2:10" ht="15.75" thickBot="1" x14ac:dyDescent="0.3">
      <c r="B67" s="12" t="s">
        <v>9</v>
      </c>
      <c r="C67" s="48"/>
      <c r="D67" s="49"/>
      <c r="E67" s="49"/>
      <c r="F67" s="49"/>
      <c r="G67" s="50"/>
      <c r="H67" s="15" t="s">
        <v>3</v>
      </c>
      <c r="I67" s="13">
        <f>I52+I53+I54+I55+I56+I57+I58+I59+I60-I62-I63-I64-I65-I66</f>
        <v>6438008.5485000005</v>
      </c>
      <c r="J67" s="16"/>
    </row>
    <row r="68" spans="2:10" ht="15.75" thickBot="1" x14ac:dyDescent="0.3"/>
    <row r="69" spans="2:10" x14ac:dyDescent="0.25">
      <c r="B69" s="8" t="s">
        <v>5</v>
      </c>
      <c r="C69" s="18">
        <f>I44/1000000</f>
        <v>15.555004661490001</v>
      </c>
    </row>
    <row r="70" spans="2:10" ht="15.75" thickBot="1" x14ac:dyDescent="0.3">
      <c r="B70" s="10" t="s">
        <v>9</v>
      </c>
      <c r="C70" s="19">
        <f>I67/1000000</f>
        <v>6.4380085485000009</v>
      </c>
    </row>
    <row r="71" spans="2:10" ht="22.5" customHeight="1" thickBot="1" x14ac:dyDescent="0.4">
      <c r="B71" s="17" t="s">
        <v>10</v>
      </c>
      <c r="C71" s="25">
        <f>C69+C70</f>
        <v>21.993013209990004</v>
      </c>
    </row>
    <row r="72" spans="2:10" ht="22.5" customHeight="1" thickBot="1" x14ac:dyDescent="0.4">
      <c r="B72" s="17" t="s">
        <v>137</v>
      </c>
      <c r="C72" s="43">
        <v>22</v>
      </c>
    </row>
    <row r="78" spans="2:10" x14ac:dyDescent="0.25">
      <c r="B78" t="s">
        <v>142</v>
      </c>
    </row>
  </sheetData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2018-05-25T18:51:02Z</dcterms:modified>
</cp:coreProperties>
</file>