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Current forms\"/>
    </mc:Choice>
  </mc:AlternateContent>
  <xr:revisionPtr revIDLastSave="0" documentId="10_ncr:8100000_{BE4213E1-9C73-4D68-9C42-A6BECCB974B9}" xr6:coauthVersionLast="33" xr6:coauthVersionMax="33" xr10:uidLastSave="{00000000-0000-0000-0000-000000000000}"/>
  <bookViews>
    <workbookView xWindow="0" yWindow="0" windowWidth="20490" windowHeight="7530" firstSheet="2" activeTab="6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Measurement Form without chalk" sheetId="1" r:id="rId6"/>
    <sheet name="Double checkForm with chalk" sheetId="9" r:id="rId7"/>
    <sheet name="Sheet4" sheetId="4" state="hidden" r:id="rId8"/>
    <sheet name="Sheet3" sheetId="3" state="hidden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9" l="1"/>
  <c r="I66" i="9" s="1"/>
  <c r="I65" i="9"/>
  <c r="G65" i="9"/>
  <c r="G64" i="9"/>
  <c r="I64" i="9" s="1"/>
  <c r="I63" i="9"/>
  <c r="G63" i="9"/>
  <c r="G62" i="9"/>
  <c r="I62" i="9" s="1"/>
  <c r="I60" i="9"/>
  <c r="G60" i="9"/>
  <c r="G59" i="9"/>
  <c r="I59" i="9" s="1"/>
  <c r="G58" i="9"/>
  <c r="I58" i="9" s="1"/>
  <c r="G57" i="9"/>
  <c r="I57" i="9" s="1"/>
  <c r="G56" i="9"/>
  <c r="I56" i="9" s="1"/>
  <c r="G55" i="9"/>
  <c r="I55" i="9" s="1"/>
  <c r="G54" i="9"/>
  <c r="I54" i="9" s="1"/>
  <c r="G53" i="9"/>
  <c r="I53" i="9" s="1"/>
  <c r="G52" i="9"/>
  <c r="I52" i="9" s="1"/>
  <c r="I43" i="9"/>
  <c r="G43" i="9"/>
  <c r="G42" i="9"/>
  <c r="I42" i="9" s="1"/>
  <c r="I41" i="9"/>
  <c r="G41" i="9"/>
  <c r="G40" i="9"/>
  <c r="I40" i="9" s="1"/>
  <c r="I39" i="9"/>
  <c r="G39" i="9"/>
  <c r="G38" i="9"/>
  <c r="I38" i="9" s="1"/>
  <c r="I37" i="9"/>
  <c r="G37" i="9"/>
  <c r="G36" i="9"/>
  <c r="I36" i="9" s="1"/>
  <c r="I35" i="9"/>
  <c r="G35" i="9"/>
  <c r="G34" i="9"/>
  <c r="I34" i="9" s="1"/>
  <c r="I32" i="9"/>
  <c r="G32" i="9"/>
  <c r="G31" i="9"/>
  <c r="I31" i="9" s="1"/>
  <c r="I30" i="9"/>
  <c r="G30" i="9"/>
  <c r="G29" i="9"/>
  <c r="I29" i="9" s="1"/>
  <c r="I28" i="9"/>
  <c r="G28" i="9"/>
  <c r="G27" i="9"/>
  <c r="I27" i="9" s="1"/>
  <c r="I26" i="9"/>
  <c r="G26" i="9"/>
  <c r="G25" i="9"/>
  <c r="I25" i="9" s="1"/>
  <c r="I24" i="9"/>
  <c r="G24" i="9"/>
  <c r="G23" i="9"/>
  <c r="I23" i="9" s="1"/>
  <c r="I22" i="9"/>
  <c r="G22" i="9"/>
  <c r="G21" i="9"/>
  <c r="I21" i="9" s="1"/>
  <c r="G20" i="9"/>
  <c r="I20" i="9" s="1"/>
  <c r="G19" i="9"/>
  <c r="I19" i="9" s="1"/>
  <c r="I18" i="9"/>
  <c r="G18" i="9"/>
  <c r="G17" i="9"/>
  <c r="I17" i="9" s="1"/>
  <c r="G16" i="9"/>
  <c r="I16" i="9" s="1"/>
  <c r="G15" i="9"/>
  <c r="I15" i="9" s="1"/>
  <c r="I14" i="9"/>
  <c r="G14" i="9"/>
  <c r="G13" i="9"/>
  <c r="I13" i="9" s="1"/>
  <c r="I44" i="9" l="1"/>
  <c r="C69" i="9" s="1"/>
  <c r="I67" i="9"/>
  <c r="C70" i="9" s="1"/>
  <c r="G39" i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C71" i="9" l="1"/>
  <c r="G66" i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<sst xmlns="http://schemas.openxmlformats.org/spreadsheetml/2006/main" count="574" uniqueCount="146">
  <si>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</si>
  <si>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</si>
  <si>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</si>
  <si>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</si>
  <si>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</si>
  <si>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</si>
  <si>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</si>
  <si>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</si>
  <si>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</si>
  <si>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</si>
  <si>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</si>
  <si>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</si>
  <si>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</si>
  <si>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</si>
  <si>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</si>
  <si>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</si>
  <si>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</si>
  <si>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</si>
  <si>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</si>
  <si>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</si>
  <si>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</si>
  <si>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</si>
  <si>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</si>
  <si>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</si>
  <si>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</si>
  <si>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</si>
  <si>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</si>
  <si>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</si>
  <si>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</si>
  <si>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</si>
  <si>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</si>
  <si>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</si>
  <si>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</si>
  <si>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</si>
  <si>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</si>
  <si>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</si>
  <si>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</si>
  <si>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</si>
  <si>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</si>
  <si>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</si>
  <si>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</si>
  <si>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</si>
  <si>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</si>
  <si>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</si>
  <si>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</si>
  <si>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</si>
  <si>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</si>
  <si>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</si>
  <si>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</si>
  <si>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</si>
  <si>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</si>
  <si>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</si>
  <si>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</si>
  <si>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</si>
  <si>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</si>
  <si>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</si>
  <si>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</si>
  <si>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</si>
  <si>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</si>
  <si>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</si>
  <si>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</si>
  <si>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</si>
  <si>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</si>
  <si>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</si>
  <si>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</si>
  <si>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</si>
  <si>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</si>
  <si>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</si>
  <si>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</si>
  <si>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</si>
  <si>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</si>
  <si>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</si>
  <si>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</si>
  <si>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</si>
  <si>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</si>
  <si>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</si>
  <si>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</si>
  <si>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</si>
  <si>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</si>
  <si>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</si>
  <si>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</si>
  <si>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</si>
  <si>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</si>
  <si>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</si>
  <si>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</si>
  <si>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</si>
  <si>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</si>
  <si>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</si>
  <si>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</si>
  <si>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</si>
  <si>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</si>
  <si>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</si>
  <si>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</si>
  <si>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</si>
  <si>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</si>
  <si>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</si>
  <si>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</si>
  <si>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</si>
  <si>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</si>
  <si>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</si>
  <si>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</si>
  <si>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</si>
  <si>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</si>
  <si>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</si>
  <si>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</si>
  <si>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</si>
  <si>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</si>
  <si>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</si>
  <si>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</si>
  <si>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</si>
  <si>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</si>
  <si>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</si>
  <si>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</si>
  <si>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</si>
  <si>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</si>
  <si>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</si>
  <si>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</si>
  <si>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</si>
  <si>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</si>
  <si>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</si>
  <si>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</si>
  <si>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</si>
  <si>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</si>
  <si>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</si>
  <si>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</si>
  <si>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</si>
  <si>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</si>
  <si>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</si>
  <si>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</si>
  <si>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</si>
  <si>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</si>
  <si>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</si>
  <si>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</si>
  <si>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</si>
  <si>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</si>
  <si>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</si>
  <si>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</si>
  <si>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</si>
  <si>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</si>
  <si>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</si>
  <si>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</si>
  <si>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</si>
  <si>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</si>
  <si>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</si>
  <si>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Pippit</t>
  </si>
  <si>
    <t>58/01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</si>
</sst>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opLeftCell="A60" workbookViewId="0">
      <selection activeCell="H78" sqref="H78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 t="s">
        <v>145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7510</v>
      </c>
    </row>
    <row r="9" spans="2:10" x14ac:dyDescent="0.25">
      <c r="B9" s="9" t="s">
        <v>139</v>
      </c>
      <c r="C9" s="39">
        <v>2915</v>
      </c>
    </row>
    <row r="10" spans="2:10" ht="15.75" thickBot="1" x14ac:dyDescent="0.3">
      <c r="B10" s="10" t="s">
        <v>140</v>
      </c>
      <c r="C10" s="40">
        <v>7990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7990</v>
      </c>
      <c r="D13" s="6" t="s">
        <v>2</v>
      </c>
      <c r="E13" s="35">
        <v>2736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10930320</v>
      </c>
      <c r="J13" s="27" t="s">
        <v>128</v>
      </c>
    </row>
    <row r="14" spans="2:10" x14ac:dyDescent="0.25">
      <c r="B14" s="42" t="s">
        <v>6</v>
      </c>
      <c r="C14" s="36">
        <v>7510</v>
      </c>
      <c r="D14" s="1" t="s">
        <v>2</v>
      </c>
      <c r="E14" s="36">
        <v>185</v>
      </c>
      <c r="F14" s="1" t="s">
        <v>2</v>
      </c>
      <c r="G14" s="6" t="str">
        <f t="shared" ref="G14:G43" si="0">IF(B14="segment","0.66667","0.5")</f>
        <v>0.5</v>
      </c>
      <c r="H14" s="2" t="s">
        <v>3</v>
      </c>
      <c r="I14" s="6">
        <f t="shared" ref="I14:I43" si="1">C14*E14*G14</f>
        <v>694675</v>
      </c>
      <c r="J14" s="27" t="s">
        <v>128</v>
      </c>
    </row>
    <row r="15" spans="2:10" x14ac:dyDescent="0.25">
      <c r="B15" s="42" t="s">
        <v>7</v>
      </c>
      <c r="C15" s="36">
        <v>4580</v>
      </c>
      <c r="D15" s="1" t="s">
        <v>2</v>
      </c>
      <c r="E15" s="36">
        <v>60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183200.916</v>
      </c>
      <c r="J15" s="27" t="s">
        <v>128</v>
      </c>
    </row>
    <row r="16" spans="2:10" x14ac:dyDescent="0.25">
      <c r="B16" s="42" t="s">
        <v>7</v>
      </c>
      <c r="C16" s="36">
        <v>2945</v>
      </c>
      <c r="D16" s="1" t="s">
        <v>2</v>
      </c>
      <c r="E16" s="36">
        <v>25</v>
      </c>
      <c r="F16" s="1" t="s">
        <v>2</v>
      </c>
      <c r="G16" s="6" t="str">
        <f t="shared" si="0"/>
        <v>0.66667</v>
      </c>
      <c r="H16" s="2" t="s">
        <v>3</v>
      </c>
      <c r="I16" s="6">
        <f t="shared" si="1"/>
        <v>49083.578750000001</v>
      </c>
      <c r="J16" s="27" t="s">
        <v>128</v>
      </c>
    </row>
    <row r="17" spans="2:10" x14ac:dyDescent="0.25">
      <c r="B17" s="42" t="s">
        <v>7</v>
      </c>
      <c r="C17" s="36">
        <v>2915</v>
      </c>
      <c r="D17" s="1" t="s">
        <v>2</v>
      </c>
      <c r="E17" s="36">
        <v>168</v>
      </c>
      <c r="F17" s="1" t="s">
        <v>2</v>
      </c>
      <c r="G17" s="6" t="str">
        <f t="shared" si="0"/>
        <v>0.66667</v>
      </c>
      <c r="H17" s="2" t="s">
        <v>3</v>
      </c>
      <c r="I17" s="6">
        <f t="shared" si="1"/>
        <v>326481.6324</v>
      </c>
      <c r="J17" s="27" t="s">
        <v>128</v>
      </c>
    </row>
    <row r="18" spans="2:10" x14ac:dyDescent="0.25">
      <c r="B18" s="42" t="s">
        <v>6</v>
      </c>
      <c r="C18" s="36">
        <v>7990</v>
      </c>
      <c r="D18" s="1" t="s">
        <v>2</v>
      </c>
      <c r="E18" s="36">
        <v>778</v>
      </c>
      <c r="F18" s="1" t="s">
        <v>2</v>
      </c>
      <c r="G18" s="6" t="str">
        <f t="shared" si="0"/>
        <v>0.5</v>
      </c>
      <c r="H18" s="2" t="s">
        <v>3</v>
      </c>
      <c r="I18" s="6">
        <f t="shared" si="1"/>
        <v>3108110</v>
      </c>
      <c r="J18" s="27" t="s">
        <v>128</v>
      </c>
    </row>
    <row r="19" spans="2:10" x14ac:dyDescent="0.25">
      <c r="B19" s="42" t="s">
        <v>7</v>
      </c>
      <c r="C19" s="36">
        <v>4110</v>
      </c>
      <c r="D19" s="1" t="s">
        <v>2</v>
      </c>
      <c r="E19" s="36">
        <v>90</v>
      </c>
      <c r="F19" s="1" t="s">
        <v>2</v>
      </c>
      <c r="G19" s="6" t="str">
        <f t="shared" si="0"/>
        <v>0.66667</v>
      </c>
      <c r="H19" s="2" t="s">
        <v>3</v>
      </c>
      <c r="I19" s="6">
        <f t="shared" si="1"/>
        <v>246601.23300000001</v>
      </c>
      <c r="J19" s="27" t="s">
        <v>128</v>
      </c>
    </row>
    <row r="20" spans="2:10" x14ac:dyDescent="0.25">
      <c r="B20" s="42" t="s">
        <v>6</v>
      </c>
      <c r="C20" s="36">
        <v>4024</v>
      </c>
      <c r="D20" s="1" t="s">
        <v>2</v>
      </c>
      <c r="E20" s="36">
        <v>295</v>
      </c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593540</v>
      </c>
      <c r="J20" s="27" t="s">
        <v>128</v>
      </c>
    </row>
    <row r="21" spans="2:10" x14ac:dyDescent="0.25">
      <c r="B21" s="42" t="s">
        <v>6</v>
      </c>
      <c r="C21" s="36">
        <v>2640</v>
      </c>
      <c r="D21" s="1" t="s">
        <v>2</v>
      </c>
      <c r="E21" s="36">
        <v>105</v>
      </c>
      <c r="F21" s="1" t="s">
        <v>2</v>
      </c>
      <c r="G21" s="6" t="str">
        <f t="shared" si="2"/>
        <v>0.5</v>
      </c>
      <c r="H21" s="2" t="s">
        <v>3</v>
      </c>
      <c r="I21" s="6">
        <f t="shared" si="3"/>
        <v>138600</v>
      </c>
      <c r="J21" s="27" t="s">
        <v>128</v>
      </c>
    </row>
    <row r="22" spans="2:10" x14ac:dyDescent="0.25">
      <c r="B22" s="42" t="s">
        <v>6</v>
      </c>
      <c r="C22" s="36">
        <v>1425</v>
      </c>
      <c r="D22" s="1" t="s">
        <v>2</v>
      </c>
      <c r="E22" s="36">
        <v>84</v>
      </c>
      <c r="F22" s="1" t="s">
        <v>2</v>
      </c>
      <c r="G22" s="6" t="str">
        <f t="shared" si="2"/>
        <v>0.5</v>
      </c>
      <c r="H22" s="2" t="s">
        <v>3</v>
      </c>
      <c r="I22" s="6">
        <f t="shared" si="3"/>
        <v>59850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16330462.360149998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5590</v>
      </c>
    </row>
    <row r="48" spans="2:10" x14ac:dyDescent="0.25">
      <c r="B48" s="9" t="s">
        <v>139</v>
      </c>
      <c r="C48" s="39">
        <v>2090</v>
      </c>
    </row>
    <row r="49" spans="2:10" ht="15.75" thickBot="1" x14ac:dyDescent="0.3">
      <c r="B49" s="10" t="s">
        <v>140</v>
      </c>
      <c r="C49" s="40">
        <v>5210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5590</v>
      </c>
      <c r="D52" s="1" t="s">
        <v>2</v>
      </c>
      <c r="E52" s="36">
        <v>1950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5450250</v>
      </c>
      <c r="J52" s="28" t="s">
        <v>128</v>
      </c>
    </row>
    <row r="53" spans="2:10" x14ac:dyDescent="0.25">
      <c r="B53" s="42" t="s">
        <v>7</v>
      </c>
      <c r="C53" s="36">
        <v>5590</v>
      </c>
      <c r="D53" s="1" t="s">
        <v>2</v>
      </c>
      <c r="E53" s="36">
        <v>40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149067.41199999998</v>
      </c>
      <c r="J53" s="28" t="s">
        <v>128</v>
      </c>
    </row>
    <row r="54" spans="2:10" x14ac:dyDescent="0.25">
      <c r="B54" s="42" t="s">
        <v>6</v>
      </c>
      <c r="C54" s="36">
        <v>5210</v>
      </c>
      <c r="D54" s="1" t="s">
        <v>2</v>
      </c>
      <c r="E54" s="36">
        <v>30</v>
      </c>
      <c r="F54" s="1" t="s">
        <v>2</v>
      </c>
      <c r="G54" s="6" t="str">
        <f t="shared" si="10"/>
        <v>0.5</v>
      </c>
      <c r="H54" s="2" t="s">
        <v>3</v>
      </c>
      <c r="I54" s="6">
        <f t="shared" si="11"/>
        <v>78150</v>
      </c>
      <c r="J54" s="28" t="s">
        <v>128</v>
      </c>
    </row>
    <row r="55" spans="2:10" x14ac:dyDescent="0.25">
      <c r="B55" s="42" t="s">
        <v>7</v>
      </c>
      <c r="C55" s="36">
        <v>2090</v>
      </c>
      <c r="D55" s="1" t="s">
        <v>2</v>
      </c>
      <c r="E55" s="36">
        <v>160</v>
      </c>
      <c r="F55" s="1" t="s">
        <v>2</v>
      </c>
      <c r="G55" s="6" t="str">
        <f t="shared" si="10"/>
        <v>0.66667</v>
      </c>
      <c r="H55" s="2" t="s">
        <v>3</v>
      </c>
      <c r="I55" s="6">
        <f t="shared" si="11"/>
        <v>222934.448</v>
      </c>
      <c r="J55" s="28" t="s">
        <v>128</v>
      </c>
    </row>
    <row r="56" spans="2:10" x14ac:dyDescent="0.25">
      <c r="B56" s="42"/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/>
      <c r="C62" s="36"/>
      <c r="D62" s="1" t="s">
        <v>2</v>
      </c>
      <c r="E62" s="36"/>
      <c r="F62" s="1" t="s">
        <v>2</v>
      </c>
      <c r="G62" s="6" t="str">
        <f t="shared" si="10"/>
        <v>0.5</v>
      </c>
      <c r="H62" s="2" t="s">
        <v>3</v>
      </c>
      <c r="I62" s="6">
        <f t="shared" si="11"/>
        <v>0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5900401.8599999994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16.330462360149998</v>
      </c>
    </row>
    <row r="70" spans="2:10" ht="15.75" thickBot="1" x14ac:dyDescent="0.3">
      <c r="B70" s="10" t="s">
        <v>9</v>
      </c>
      <c r="C70" s="19">
        <f>I67/1000000</f>
        <v>5.9004018599999997</v>
      </c>
    </row>
    <row r="71" spans="2:10" ht="22.5" customHeight="1" thickBot="1" x14ac:dyDescent="0.4">
      <c r="B71" s="17" t="s">
        <v>10</v>
      </c>
      <c r="C71" s="25">
        <f>C69+C70</f>
        <v>22.230864220149996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65D6-00E3-400B-9E1A-BD096BA7EEF6}">
  <dimension ref="B1:J78"/>
  <sheetViews>
    <sheetView tabSelected="1" topLeftCell="A60" workbookViewId="0">
      <selection activeCell="O73" sqref="O73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58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7305</v>
      </c>
    </row>
    <row r="9" spans="2:10" x14ac:dyDescent="0.25">
      <c r="B9" s="9" t="s">
        <v>139</v>
      </c>
      <c r="C9" s="39">
        <v>2915</v>
      </c>
    </row>
    <row r="10" spans="2:10" ht="15.75" thickBot="1" x14ac:dyDescent="0.3">
      <c r="B10" s="10" t="s">
        <v>140</v>
      </c>
      <c r="C10" s="40">
        <v>7820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7820</v>
      </c>
      <c r="D13" s="6" t="s">
        <v>2</v>
      </c>
      <c r="E13" s="35">
        <v>2715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10615650</v>
      </c>
      <c r="J13" s="27" t="s">
        <v>128</v>
      </c>
    </row>
    <row r="14" spans="2:10" x14ac:dyDescent="0.25">
      <c r="B14" s="42" t="s">
        <v>6</v>
      </c>
      <c r="C14" s="36">
        <v>7820</v>
      </c>
      <c r="D14" s="1" t="s">
        <v>2</v>
      </c>
      <c r="E14" s="36">
        <v>805</v>
      </c>
      <c r="F14" s="1" t="s">
        <v>2</v>
      </c>
      <c r="G14" s="6" t="str">
        <f t="shared" ref="G14:G43" si="0">IF(B14="segment","0.66667","0.5")</f>
        <v>0.5</v>
      </c>
      <c r="H14" s="2" t="s">
        <v>3</v>
      </c>
      <c r="I14" s="6">
        <f t="shared" ref="I14:I43" si="1">C14*E14*G14</f>
        <v>3147550</v>
      </c>
      <c r="J14" s="27" t="s">
        <v>128</v>
      </c>
    </row>
    <row r="15" spans="2:10" x14ac:dyDescent="0.25">
      <c r="B15" s="42" t="s">
        <v>7</v>
      </c>
      <c r="C15" s="36">
        <v>4112</v>
      </c>
      <c r="D15" s="1" t="s">
        <v>2</v>
      </c>
      <c r="E15" s="36">
        <v>90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246721.23360000001</v>
      </c>
      <c r="J15" s="27" t="s">
        <v>128</v>
      </c>
    </row>
    <row r="16" spans="2:10" x14ac:dyDescent="0.25">
      <c r="B16" s="42" t="s">
        <v>7</v>
      </c>
      <c r="C16" s="36">
        <v>2915</v>
      </c>
      <c r="D16" s="1" t="s">
        <v>2</v>
      </c>
      <c r="E16" s="36">
        <v>155</v>
      </c>
      <c r="F16" s="1" t="s">
        <v>2</v>
      </c>
      <c r="G16" s="6" t="str">
        <f t="shared" si="0"/>
        <v>0.66667</v>
      </c>
      <c r="H16" s="2" t="s">
        <v>3</v>
      </c>
      <c r="I16" s="6">
        <f t="shared" si="1"/>
        <v>301218.17274999997</v>
      </c>
      <c r="J16" s="27" t="s">
        <v>128</v>
      </c>
    </row>
    <row r="17" spans="2:10" x14ac:dyDescent="0.25">
      <c r="B17" s="42" t="s">
        <v>6</v>
      </c>
      <c r="C17" s="36">
        <v>3885</v>
      </c>
      <c r="D17" s="1" t="s">
        <v>2</v>
      </c>
      <c r="E17" s="36">
        <v>370</v>
      </c>
      <c r="F17" s="1" t="s">
        <v>2</v>
      </c>
      <c r="G17" s="6" t="str">
        <f t="shared" si="0"/>
        <v>0.5</v>
      </c>
      <c r="H17" s="2" t="s">
        <v>3</v>
      </c>
      <c r="I17" s="6">
        <f t="shared" si="1"/>
        <v>718725</v>
      </c>
      <c r="J17" s="27" t="s">
        <v>128</v>
      </c>
    </row>
    <row r="18" spans="2:10" x14ac:dyDescent="0.25">
      <c r="B18" s="42" t="s">
        <v>6</v>
      </c>
      <c r="C18" s="36">
        <v>2640</v>
      </c>
      <c r="D18" s="1" t="s">
        <v>2</v>
      </c>
      <c r="E18" s="36">
        <v>110</v>
      </c>
      <c r="F18" s="1" t="s">
        <v>2</v>
      </c>
      <c r="G18" s="6" t="str">
        <f t="shared" si="0"/>
        <v>0.5</v>
      </c>
      <c r="H18" s="2" t="s">
        <v>3</v>
      </c>
      <c r="I18" s="6">
        <f t="shared" si="1"/>
        <v>145200</v>
      </c>
      <c r="J18" s="27" t="s">
        <v>128</v>
      </c>
    </row>
    <row r="19" spans="2:10" x14ac:dyDescent="0.25">
      <c r="B19" s="42" t="s">
        <v>6</v>
      </c>
      <c r="C19" s="36">
        <v>1325</v>
      </c>
      <c r="D19" s="1" t="s">
        <v>2</v>
      </c>
      <c r="E19" s="36">
        <v>82</v>
      </c>
      <c r="F19" s="1" t="s">
        <v>2</v>
      </c>
      <c r="G19" s="6" t="str">
        <f t="shared" si="0"/>
        <v>0.5</v>
      </c>
      <c r="H19" s="2" t="s">
        <v>3</v>
      </c>
      <c r="I19" s="6">
        <f t="shared" si="1"/>
        <v>54325</v>
      </c>
      <c r="J19" s="27" t="s">
        <v>128</v>
      </c>
    </row>
    <row r="20" spans="2:10" x14ac:dyDescent="0.25">
      <c r="B20" s="42" t="s">
        <v>7</v>
      </c>
      <c r="C20" s="36">
        <v>7305</v>
      </c>
      <c r="D20" s="1" t="s">
        <v>2</v>
      </c>
      <c r="E20" s="36">
        <v>175</v>
      </c>
      <c r="F20" s="1" t="s">
        <v>2</v>
      </c>
      <c r="G20" s="6" t="str">
        <f t="shared" si="0"/>
        <v>0.66667</v>
      </c>
      <c r="H20" s="2" t="s">
        <v>3</v>
      </c>
      <c r="I20" s="6">
        <f t="shared" si="1"/>
        <v>852254.26124999998</v>
      </c>
      <c r="J20" s="27" t="s">
        <v>128</v>
      </c>
    </row>
    <row r="21" spans="2:10" x14ac:dyDescent="0.25">
      <c r="B21" s="42" t="s">
        <v>6</v>
      </c>
      <c r="C21" s="36"/>
      <c r="D21" s="1" t="s">
        <v>2</v>
      </c>
      <c r="E21" s="36"/>
      <c r="F21" s="1" t="s">
        <v>2</v>
      </c>
      <c r="G21" s="6" t="str">
        <f t="shared" si="0"/>
        <v>0.5</v>
      </c>
      <c r="H21" s="2" t="s">
        <v>3</v>
      </c>
      <c r="I21" s="6">
        <f t="shared" si="1"/>
        <v>0</v>
      </c>
      <c r="J21" s="27" t="s">
        <v>128</v>
      </c>
    </row>
    <row r="22" spans="2:10" x14ac:dyDescent="0.25">
      <c r="B22" s="42" t="s">
        <v>6</v>
      </c>
      <c r="C22" s="36"/>
      <c r="D22" s="1" t="s">
        <v>2</v>
      </c>
      <c r="E22" s="36"/>
      <c r="F22" s="1" t="s">
        <v>2</v>
      </c>
      <c r="G22" s="6" t="str">
        <f t="shared" si="0"/>
        <v>0.5</v>
      </c>
      <c r="H22" s="2" t="s">
        <v>3</v>
      </c>
      <c r="I22" s="6">
        <f t="shared" si="1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0"/>
        <v>0.5</v>
      </c>
      <c r="H23" s="2" t="s">
        <v>3</v>
      </c>
      <c r="I23" s="6">
        <f t="shared" si="1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0"/>
        <v>0.5</v>
      </c>
      <c r="H24" s="2" t="s">
        <v>3</v>
      </c>
      <c r="I24" s="6">
        <f t="shared" si="1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si="0"/>
        <v>0.5</v>
      </c>
      <c r="H25" s="2" t="s">
        <v>3</v>
      </c>
      <c r="I25" s="6">
        <f t="shared" si="1"/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0"/>
        <v>0.5</v>
      </c>
      <c r="H26" s="2" t="s">
        <v>3</v>
      </c>
      <c r="I26" s="6">
        <f t="shared" si="1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0"/>
        <v>0.5</v>
      </c>
      <c r="H27" s="2" t="s">
        <v>3</v>
      </c>
      <c r="I27" s="6">
        <f t="shared" si="1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0"/>
        <v>0.5</v>
      </c>
      <c r="H28" s="2" t="s">
        <v>3</v>
      </c>
      <c r="I28" s="6">
        <f t="shared" si="1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0"/>
        <v>0.5</v>
      </c>
      <c r="H29" s="2" t="s">
        <v>3</v>
      </c>
      <c r="I29" s="6">
        <f t="shared" si="1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si="0"/>
        <v>0.5</v>
      </c>
      <c r="H38" s="2" t="s">
        <v>3</v>
      </c>
      <c r="I38" s="6">
        <f t="shared" si="1"/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0"/>
        <v>0.5</v>
      </c>
      <c r="H39" s="2" t="s">
        <v>3</v>
      </c>
      <c r="I39" s="6">
        <f t="shared" si="1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si="0"/>
        <v>0.5</v>
      </c>
      <c r="H40" s="2" t="s">
        <v>3</v>
      </c>
      <c r="I40" s="6">
        <f t="shared" si="1"/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0"/>
        <v>0.5</v>
      </c>
      <c r="H41" s="2" t="s">
        <v>3</v>
      </c>
      <c r="I41" s="6">
        <f t="shared" si="1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0"/>
        <v>0.5</v>
      </c>
      <c r="H42" s="2" t="s">
        <v>3</v>
      </c>
      <c r="I42" s="6">
        <f t="shared" si="1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16081643.6676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5590</v>
      </c>
    </row>
    <row r="48" spans="2:10" x14ac:dyDescent="0.25">
      <c r="B48" s="9" t="s">
        <v>139</v>
      </c>
      <c r="C48" s="39">
        <v>2090</v>
      </c>
    </row>
    <row r="49" spans="2:10" ht="15.75" thickBot="1" x14ac:dyDescent="0.3">
      <c r="B49" s="10" t="s">
        <v>140</v>
      </c>
      <c r="C49" s="40">
        <v>5210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5590</v>
      </c>
      <c r="D52" s="1" t="s">
        <v>2</v>
      </c>
      <c r="E52" s="36">
        <v>1950</v>
      </c>
      <c r="F52" s="1" t="s">
        <v>2</v>
      </c>
      <c r="G52" s="6" t="str">
        <f t="shared" ref="G52:G66" si="2">IF(B52="segment","0.66667","0.5")</f>
        <v>0.5</v>
      </c>
      <c r="H52" s="2" t="s">
        <v>3</v>
      </c>
      <c r="I52" s="6">
        <f t="shared" ref="I52:I66" si="3">C52*E52*G52</f>
        <v>5450250</v>
      </c>
      <c r="J52" s="28" t="s">
        <v>128</v>
      </c>
    </row>
    <row r="53" spans="2:10" x14ac:dyDescent="0.25">
      <c r="B53" s="42" t="s">
        <v>7</v>
      </c>
      <c r="C53" s="36">
        <v>5590</v>
      </c>
      <c r="D53" s="1" t="s">
        <v>2</v>
      </c>
      <c r="E53" s="36">
        <v>37</v>
      </c>
      <c r="F53" s="1" t="s">
        <v>2</v>
      </c>
      <c r="G53" s="6" t="str">
        <f t="shared" si="2"/>
        <v>0.66667</v>
      </c>
      <c r="H53" s="2" t="s">
        <v>3</v>
      </c>
      <c r="I53" s="6">
        <f t="shared" si="3"/>
        <v>137887.3561</v>
      </c>
      <c r="J53" s="28" t="s">
        <v>128</v>
      </c>
    </row>
    <row r="54" spans="2:10" x14ac:dyDescent="0.25">
      <c r="B54" s="42" t="s">
        <v>6</v>
      </c>
      <c r="C54" s="36">
        <v>5210</v>
      </c>
      <c r="D54" s="1" t="s">
        <v>2</v>
      </c>
      <c r="E54" s="36">
        <v>36</v>
      </c>
      <c r="F54" s="1" t="s">
        <v>2</v>
      </c>
      <c r="G54" s="6" t="str">
        <f t="shared" si="2"/>
        <v>0.5</v>
      </c>
      <c r="H54" s="2" t="s">
        <v>3</v>
      </c>
      <c r="I54" s="6">
        <f t="shared" si="3"/>
        <v>93780</v>
      </c>
      <c r="J54" s="28" t="s">
        <v>128</v>
      </c>
    </row>
    <row r="55" spans="2:10" x14ac:dyDescent="0.25">
      <c r="B55" s="42" t="s">
        <v>7</v>
      </c>
      <c r="C55" s="36">
        <v>2090</v>
      </c>
      <c r="D55" s="1" t="s">
        <v>2</v>
      </c>
      <c r="E55" s="36">
        <v>160</v>
      </c>
      <c r="F55" s="1" t="s">
        <v>2</v>
      </c>
      <c r="G55" s="6" t="str">
        <f t="shared" si="2"/>
        <v>0.66667</v>
      </c>
      <c r="H55" s="2" t="s">
        <v>3</v>
      </c>
      <c r="I55" s="6">
        <f t="shared" si="3"/>
        <v>222934.448</v>
      </c>
      <c r="J55" s="28" t="s">
        <v>128</v>
      </c>
    </row>
    <row r="56" spans="2:10" x14ac:dyDescent="0.25">
      <c r="B56" s="42"/>
      <c r="C56" s="36"/>
      <c r="D56" s="1" t="s">
        <v>2</v>
      </c>
      <c r="E56" s="36"/>
      <c r="F56" s="1" t="s">
        <v>2</v>
      </c>
      <c r="G56" s="6" t="str">
        <f t="shared" si="2"/>
        <v>0.5</v>
      </c>
      <c r="H56" s="2" t="s">
        <v>3</v>
      </c>
      <c r="I56" s="6">
        <f t="shared" si="3"/>
        <v>0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2"/>
        <v>0.5</v>
      </c>
      <c r="H57" s="2" t="s">
        <v>3</v>
      </c>
      <c r="I57" s="6">
        <f t="shared" si="3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2"/>
        <v>0.5</v>
      </c>
      <c r="H58" s="2" t="s">
        <v>3</v>
      </c>
      <c r="I58" s="6">
        <f t="shared" si="3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2"/>
        <v>0.5</v>
      </c>
      <c r="H59" s="2" t="s">
        <v>3</v>
      </c>
      <c r="I59" s="6">
        <f t="shared" si="3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2"/>
        <v>0.5</v>
      </c>
      <c r="H60" s="2" t="s">
        <v>3</v>
      </c>
      <c r="I60" s="6">
        <f t="shared" si="3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/>
      <c r="C62" s="36"/>
      <c r="D62" s="1" t="s">
        <v>2</v>
      </c>
      <c r="E62" s="36"/>
      <c r="F62" s="1" t="s">
        <v>2</v>
      </c>
      <c r="G62" s="6" t="str">
        <f t="shared" si="2"/>
        <v>0.5</v>
      </c>
      <c r="H62" s="2" t="s">
        <v>3</v>
      </c>
      <c r="I62" s="6">
        <f t="shared" si="3"/>
        <v>0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2"/>
        <v>0.5</v>
      </c>
      <c r="H63" s="2" t="s">
        <v>3</v>
      </c>
      <c r="I63" s="6">
        <f t="shared" si="3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2"/>
        <v>0.5</v>
      </c>
      <c r="H64" s="2" t="s">
        <v>3</v>
      </c>
      <c r="I64" s="6">
        <f t="shared" si="3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2"/>
        <v>0.5</v>
      </c>
      <c r="H65" s="2" t="s">
        <v>3</v>
      </c>
      <c r="I65" s="6">
        <f t="shared" si="3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2"/>
        <v>0.5</v>
      </c>
      <c r="H66" s="14" t="s">
        <v>3</v>
      </c>
      <c r="I66" s="6">
        <f t="shared" si="3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5904851.8041000003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16.081643667600002</v>
      </c>
    </row>
    <row r="70" spans="2:10" ht="15.75" thickBot="1" x14ac:dyDescent="0.3">
      <c r="B70" s="10" t="s">
        <v>9</v>
      </c>
      <c r="C70" s="19">
        <f>I67/1000000</f>
        <v>5.9048518041000007</v>
      </c>
    </row>
    <row r="71" spans="2:10" ht="22.5" customHeight="1" thickBot="1" x14ac:dyDescent="0.4">
      <c r="B71" s="17" t="s">
        <v>10</v>
      </c>
      <c r="C71" s="25">
        <f>C69+C70</f>
        <v>21.986495471700003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67:G67"/>
    <mergeCell ref="B2:J2"/>
    <mergeCell ref="B12:J12"/>
    <mergeCell ref="B33:J33"/>
    <mergeCell ref="C44:G44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6CB114-1A93-4BF6-9BB9-CE75431A3035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Diagram</vt:lpstr>
      <vt:lpstr>W.S. Definitions</vt:lpstr>
      <vt:lpstr>Equipment</vt:lpstr>
      <vt:lpstr>Formatting</vt:lpstr>
      <vt:lpstr>Measurement Form without chalk</vt:lpstr>
      <vt:lpstr>Double checkForm with chalk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2018-06-25T15:02:29Z</dcterms:modified>
</cp:coreProperties>
</file>