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ilien\Downloads\"/>
    </mc:Choice>
  </mc:AlternateContent>
  <bookViews>
    <workbookView xWindow="0" yWindow="0" windowWidth="16170" windowHeight="8085" firstSheet="1" activeTab="9"/>
  </bookViews>
  <sheets>
    <sheet name="Pag 1" sheetId="1" r:id="rId1"/>
    <sheet name="Pag 2" sheetId="2" r:id="rId2"/>
    <sheet name="Pag 3" sheetId="3" r:id="rId3"/>
    <sheet name="Pag 4" sheetId="4" r:id="rId4"/>
    <sheet name="Pag 5" sheetId="5" r:id="rId5"/>
    <sheet name="Pag 6" sheetId="6" r:id="rId6"/>
    <sheet name="Q1" sheetId="7" r:id="rId7"/>
    <sheet name="Q2" sheetId="8" r:id="rId8"/>
    <sheet name="Q4" sheetId="9" r:id="rId9"/>
    <sheet name="Plugins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4" i="9" l="1"/>
  <c r="L134" i="9"/>
  <c r="K134" i="9"/>
  <c r="J134" i="9"/>
  <c r="N140" i="9"/>
  <c r="M137" i="9"/>
  <c r="M140" i="9" s="1"/>
  <c r="L137" i="9"/>
  <c r="L140" i="9" s="1"/>
  <c r="K137" i="9"/>
  <c r="K140" i="9" s="1"/>
  <c r="J140" i="9"/>
  <c r="J137" i="9"/>
  <c r="J6" i="8"/>
  <c r="N137" i="9" l="1"/>
  <c r="J114" i="8"/>
  <c r="J111" i="8"/>
  <c r="M12" i="7" l="1"/>
  <c r="L12" i="7"/>
  <c r="K69" i="10" l="1"/>
  <c r="U69" i="10" s="1"/>
  <c r="K48" i="10"/>
  <c r="R48" i="10" s="1"/>
  <c r="T69" i="10" l="1"/>
  <c r="R69" i="10"/>
  <c r="S69" i="10"/>
  <c r="V69" i="10"/>
  <c r="W69" i="10"/>
  <c r="S48" i="10"/>
  <c r="P55" i="8"/>
  <c r="U55" i="8" s="1"/>
  <c r="R5" i="10"/>
  <c r="U5" i="10" s="1"/>
  <c r="K5" i="10"/>
  <c r="N5" i="10" s="1"/>
  <c r="V55" i="8" l="1"/>
  <c r="T55" i="8"/>
  <c r="S84" i="9"/>
  <c r="T84" i="9" l="1"/>
  <c r="N84" i="9"/>
  <c r="I84" i="9"/>
  <c r="T15" i="9"/>
  <c r="S15" i="9"/>
  <c r="N15" i="9"/>
  <c r="I15" i="9"/>
  <c r="R125" i="9" l="1"/>
  <c r="Q125" i="9"/>
  <c r="P125" i="9"/>
  <c r="O125" i="9"/>
  <c r="T115" i="9"/>
  <c r="T116" i="9"/>
  <c r="T117" i="9"/>
  <c r="T118" i="9"/>
  <c r="T119" i="9"/>
  <c r="T120" i="9"/>
  <c r="T121" i="9"/>
  <c r="T122" i="9"/>
  <c r="T123" i="9"/>
  <c r="T124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5" i="9"/>
  <c r="T86" i="9"/>
  <c r="T87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7" i="9"/>
  <c r="T8" i="9"/>
  <c r="T9" i="9"/>
  <c r="T10" i="9"/>
  <c r="T11" i="9"/>
  <c r="T12" i="9"/>
  <c r="T13" i="9"/>
  <c r="T14" i="9"/>
  <c r="T16" i="9"/>
  <c r="T6" i="9"/>
  <c r="S74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6" i="9"/>
  <c r="S77" i="9"/>
  <c r="S78" i="9"/>
  <c r="S79" i="9"/>
  <c r="S80" i="9"/>
  <c r="S81" i="9"/>
  <c r="S82" i="9"/>
  <c r="S83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9" i="9"/>
  <c r="S118" i="9"/>
  <c r="S119" i="9"/>
  <c r="S120" i="9"/>
  <c r="S121" i="9"/>
  <c r="S122" i="9"/>
  <c r="S123" i="9"/>
  <c r="S124" i="9"/>
  <c r="S111" i="9"/>
  <c r="S112" i="9"/>
  <c r="S113" i="9"/>
  <c r="S114" i="9"/>
  <c r="S115" i="9"/>
  <c r="S116" i="9"/>
  <c r="S117" i="9"/>
  <c r="S110" i="9"/>
  <c r="S75" i="9"/>
  <c r="S108" i="9"/>
  <c r="S8" i="9"/>
  <c r="S9" i="9"/>
  <c r="S10" i="9"/>
  <c r="S11" i="9"/>
  <c r="S12" i="9"/>
  <c r="S13" i="9"/>
  <c r="S14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7" i="9"/>
  <c r="S6" i="9"/>
  <c r="S125" i="9" l="1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16" i="9"/>
  <c r="N14" i="9"/>
  <c r="N108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91" i="9"/>
  <c r="N90" i="9"/>
  <c r="N124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10" i="9"/>
  <c r="N109" i="9"/>
  <c r="N89" i="9" l="1"/>
  <c r="N83" i="9"/>
  <c r="N87" i="9"/>
  <c r="N88" i="9"/>
  <c r="N85" i="9"/>
  <c r="N86" i="9"/>
  <c r="K125" i="9"/>
  <c r="K131" i="9" s="1"/>
  <c r="L125" i="9"/>
  <c r="L131" i="9" s="1"/>
  <c r="M125" i="9"/>
  <c r="M131" i="9" s="1"/>
  <c r="J125" i="9"/>
  <c r="J131" i="9" s="1"/>
  <c r="H125" i="9"/>
  <c r="G125" i="9"/>
  <c r="F125" i="9"/>
  <c r="N13" i="9"/>
  <c r="N8" i="9"/>
  <c r="N9" i="9"/>
  <c r="N10" i="9"/>
  <c r="N11" i="9"/>
  <c r="N12" i="9"/>
  <c r="N7" i="9"/>
  <c r="N6" i="9"/>
  <c r="N82" i="9"/>
  <c r="I68" i="9"/>
  <c r="N131" i="9" l="1"/>
  <c r="T125" i="9"/>
  <c r="N125" i="9"/>
  <c r="I125" i="9"/>
  <c r="J109" i="8"/>
  <c r="I110" i="9"/>
  <c r="I7" i="9"/>
  <c r="I8" i="9"/>
  <c r="I9" i="9"/>
  <c r="I10" i="9"/>
  <c r="I11" i="9"/>
  <c r="I12" i="9"/>
  <c r="I13" i="9"/>
  <c r="I67" i="9" l="1"/>
  <c r="I109" i="9" l="1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83" i="9"/>
  <c r="I85" i="9"/>
  <c r="I86" i="9"/>
  <c r="I87" i="9"/>
  <c r="I88" i="9"/>
  <c r="I89" i="9"/>
  <c r="I58" i="9"/>
  <c r="I59" i="9"/>
  <c r="I60" i="9"/>
  <c r="I61" i="9"/>
  <c r="I62" i="9"/>
  <c r="I63" i="9"/>
  <c r="I64" i="9"/>
  <c r="I65" i="9"/>
  <c r="I66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14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6" i="9"/>
  <c r="J14" i="8" l="1"/>
  <c r="J123" i="8"/>
  <c r="J122" i="8"/>
  <c r="J121" i="8"/>
  <c r="J90" i="8"/>
  <c r="J83" i="8"/>
  <c r="K75" i="8"/>
  <c r="K58" i="8"/>
  <c r="K45" i="8"/>
  <c r="K30" i="8"/>
  <c r="K24" i="8"/>
  <c r="G12" i="7"/>
  <c r="H12" i="7"/>
  <c r="I12" i="7"/>
  <c r="J12" i="7"/>
  <c r="K12" i="7"/>
  <c r="F12" i="7"/>
  <c r="E12" i="7"/>
  <c r="D12" i="7"/>
  <c r="C12" i="7" l="1"/>
  <c r="V48" i="10"/>
  <c r="T48" i="10"/>
  <c r="W48" i="10"/>
  <c r="U48" i="10"/>
</calcChain>
</file>

<file path=xl/sharedStrings.xml><?xml version="1.0" encoding="utf-8"?>
<sst xmlns="http://schemas.openxmlformats.org/spreadsheetml/2006/main" count="4426" uniqueCount="1131">
  <si>
    <t>Vulnerabilidade</t>
  </si>
  <si>
    <t>Vector</t>
  </si>
  <si>
    <t>Impact Score</t>
  </si>
  <si>
    <t>Exploitability Score</t>
  </si>
  <si>
    <t>CVSS v3 Metrics</t>
  </si>
  <si>
    <t>AV</t>
  </si>
  <si>
    <t>AC</t>
  </si>
  <si>
    <t>PR</t>
  </si>
  <si>
    <t>UI</t>
  </si>
  <si>
    <t>S</t>
  </si>
  <si>
    <t>C</t>
  </si>
  <si>
    <t>I</t>
  </si>
  <si>
    <t>A</t>
  </si>
  <si>
    <t>Base Score</t>
  </si>
  <si>
    <t>CVSS Severity v3</t>
  </si>
  <si>
    <t>CVSS Severity v2</t>
  </si>
  <si>
    <t>Impact Subscore</t>
  </si>
  <si>
    <t>Exploitability Subscore</t>
  </si>
  <si>
    <t>CVSS v2 Metrics</t>
  </si>
  <si>
    <t>Access Vector</t>
  </si>
  <si>
    <t>Access Complexity</t>
  </si>
  <si>
    <t>Authentication</t>
  </si>
  <si>
    <t>Impact Type</t>
  </si>
  <si>
    <t>Type</t>
  </si>
  <si>
    <t>XSS</t>
  </si>
  <si>
    <t>Medium</t>
  </si>
  <si>
    <t>Network</t>
  </si>
  <si>
    <t>Low</t>
  </si>
  <si>
    <t>None</t>
  </si>
  <si>
    <t>Required</t>
  </si>
  <si>
    <t>Changed</t>
  </si>
  <si>
    <t>AV:N/AC:M/Au:N/C:N/I:P/A:N</t>
  </si>
  <si>
    <t>CVSS:3.0/AV:N/AC:L/PR:N/UI:R/S:C/C:L/I:L/A:N</t>
  </si>
  <si>
    <t>Not Required to exploit</t>
  </si>
  <si>
    <t>Link</t>
  </si>
  <si>
    <t>Change Value</t>
  </si>
  <si>
    <t>Action</t>
  </si>
  <si>
    <t>Old</t>
  </si>
  <si>
    <t>New</t>
  </si>
  <si>
    <t>Added</t>
  </si>
  <si>
    <t>CPE Configuration</t>
  </si>
  <si>
    <t>CVSS v2</t>
  </si>
  <si>
    <t>CVSS v3</t>
  </si>
  <si>
    <t>CWE</t>
  </si>
  <si>
    <t>AV:N/AC:L/PR:N/UI:R/S:C/C:L/I:L/A:N</t>
  </si>
  <si>
    <t>CWE-79</t>
  </si>
  <si>
    <t>Reference</t>
  </si>
  <si>
    <t>Last Revised</t>
  </si>
  <si>
    <t>CVE-2017-2245</t>
  </si>
  <si>
    <t>Dir. Trav.</t>
  </si>
  <si>
    <t>CVSS:3.0/AV:N/AC:L/PR:L/UI:N/S:C/C:L/I:N/A:N</t>
  </si>
  <si>
    <t>Required to exploit</t>
  </si>
  <si>
    <t>https://wordpress.org/plugins/shortcodes-ultimate/#developers No Types Assigned</t>
  </si>
  <si>
    <t>https://plugins.trac.wordpress.org/changeset/1684377/#file217 No Types Assigned</t>
  </si>
  <si>
    <t>https://jvn.jp/en/jp/JVN63249051/index.html No Types Assigned</t>
  </si>
  <si>
    <t>http://www.securityfocus.com/bid/99495 No Types Assigned</t>
  </si>
  <si>
    <t>https://wordpress.org/plugins/shortcodes-ultimate/#developers Release Notes, Vendor Advisory</t>
  </si>
  <si>
    <t>https://plugins.trac.wordpress.org/changeset/1684377/#file217 Third Party Advisory</t>
  </si>
  <si>
    <t>https://jvn.jp/en/jp/JVN63249051/index.html Third Party Advisory, VDB Entry</t>
  </si>
  <si>
    <t>http://www.securityfocus.com/bid/99495 Third Party Advisory, VDB Entry</t>
  </si>
  <si>
    <t>CWE-22</t>
  </si>
  <si>
    <t>AV:N/AC:L/PR:L/UI:N/S:C/C:L/I:N/A:N</t>
  </si>
  <si>
    <t>AV:N/AC:L/Au:S/C:P/I:N/A:N</t>
  </si>
  <si>
    <t>OR   [*cpe:2.3:a:shortcodes_ultimate_project:shortcodes_ultimate:4.9.9:*:*:*:*:wordpress:*:*]</t>
  </si>
  <si>
    <t>Original Release</t>
  </si>
  <si>
    <t>https://nvd.nist.gov/vuln/detail/CVE-2017-2245</t>
  </si>
  <si>
    <t>Allows unauthorized disclosure of information</t>
  </si>
  <si>
    <t>http://www.securityfocus.com/bid/99495 [No Types Assigned]</t>
  </si>
  <si>
    <t>CVE-2017-2224</t>
  </si>
  <si>
    <t>https://nvd.nist.gov/vuln/detail/CVE-2017-2224</t>
  </si>
  <si>
    <t>Allows unauthorized modification</t>
  </si>
  <si>
    <t>https://wordpress.org/plugins/event-calendar-wd/#developers No Types Assigned</t>
  </si>
  <si>
    <t>https://plugins.trac.wordpress.org/changeset/1671891/#file313 No Types Assigned</t>
  </si>
  <si>
    <t>https://jvn.jp/en/jp/JVN73550134/index.html No Types Assigned</t>
  </si>
  <si>
    <t>http://www.securityfocus.com/bid/99155 No Types Assigned</t>
  </si>
  <si>
    <t>OR   [*cpe:2.3:a:web-dorado:event_calendar_wd:1.0.93:*:*:*:*:wordpress:*:* (and previous)]</t>
  </si>
  <si>
    <t>http://www.securityfocus.com/bid/99155 Third Party Advisory, VDB Entry</t>
  </si>
  <si>
    <t>https://jvn.jp/en/jp/JVN73550134/index.html Third Party Advisory, VDB Entry</t>
  </si>
  <si>
    <t>https://plugins.trac.wordpress.org/changeset/1671891/#file313 Release Notes, Third Party Advisory</t>
  </si>
  <si>
    <t>https://wordpress.org/plugins/event-calendar-wd/#developers Third Party Advisory</t>
  </si>
  <si>
    <t>http://www.securityfocus.com/bid/99155 [No Types Assigned]</t>
  </si>
  <si>
    <t>CVE-2017-2222</t>
  </si>
  <si>
    <t>https://nvd.nist.gov/vuln/detail/CVE-2017-2222</t>
  </si>
  <si>
    <t>https://jvn.jp/en/jp/JVN51355647/index.html No Types Assigned</t>
  </si>
  <si>
    <t>https://plugins.trac.wordpress.org/changeset/1667369/#file12 No Types Assigned</t>
  </si>
  <si>
    <t>https://wordpress.org/plugins/wp-members/#developers No Types Assigned</t>
  </si>
  <si>
    <t>https://wordpress.org/plugins/wp-members/#developers Release Notes, Third Party Advisory</t>
  </si>
  <si>
    <t>https://plugins.trac.wordpress.org/changeset/1667369/#file12 Third Party Advisory</t>
  </si>
  <si>
    <t>https://jvn.jp/en/jp/JVN51355647/index.html Third Party Advisory, VDB Entry</t>
  </si>
  <si>
    <t>OR   [*cpe:2.3:a:wp-members_project:wp-members:3.1.7:*:*:*:*:wordpress:*:* (and previous)]</t>
  </si>
  <si>
    <t>CVE-2017-2217</t>
  </si>
  <si>
    <t>https://nvd.nist.gov/vuln/detail/CVE-2017-2217#vulnDescriptionTitle</t>
  </si>
  <si>
    <t>AV:N/AC:M/Au:N/C:P/I:P/A:N</t>
  </si>
  <si>
    <t>Allows unauthorized disclosure of information;
 Allows unauthorized modification</t>
  </si>
  <si>
    <t>https://wordpress.org/plugins/download-manager/#developers No Types Assigned</t>
  </si>
  <si>
    <t>https://plugins.trac.wordpress.org/changeset/1650075/ No Types Assigned</t>
  </si>
  <si>
    <t>https://jvn.jp/en/jp/JVN79738260/index.html No Types Assigned</t>
  </si>
  <si>
    <t>https://wordpress.org/plugins/download-manager/#developers Patch, Vendor Advisory</t>
  </si>
  <si>
    <t>https://plugins.trac.wordpress.org/changeset/1650075/ Issue Tracking, Patch, Vendor Advisory</t>
  </si>
  <si>
    <t>https://jvn.jp/en/jp/JVN79738260/index.html Third Party Advisory</t>
  </si>
  <si>
    <t>CWE-601</t>
  </si>
  <si>
    <t>OR   [*cpe:2.3:a:download_manager_project:download_manager:2.9.50:*:*:*:*:wordpress:*:* (and previous)]</t>
  </si>
  <si>
    <t>CVE-2017-2216</t>
  </si>
  <si>
    <t>https://nvd.nist.gov/vuln/detail/CVE-2017-2216</t>
  </si>
  <si>
    <t>https://wordpress.org/plugins/download-manager/#developers Patch, Release Notes, Vendor Advisory</t>
  </si>
  <si>
    <t>OR   [*cpe:2.3:a:wpdownloadmanager:download_manager:2.9.49:*:*:*:*:wordpress:*:* (and previous)]</t>
  </si>
  <si>
    <t>CVE-2017-2187</t>
  </si>
  <si>
    <t>https://nvd.nist.gov/vuln/detail/CVE-2017-2187</t>
  </si>
  <si>
    <t>http://jvn.jp/en/jp/JVN70951878/index.html No Types Assigned</t>
  </si>
  <si>
    <t>https://plugins.trac.wordpress.org/changeset/1658232/ No Types Assigned</t>
  </si>
  <si>
    <t>https://plugins.trac.wordpress.org/changeset/1658232/ Release Notes, Third Party Advisory</t>
  </si>
  <si>
    <t>http://jvn.jp/en/jp/JVN70951878/index.html Third Party Advisory, VDB Entry</t>
  </si>
  <si>
    <t>OR   [*cpe:2.3:a:codecabin_:wp_live_chat_support:7.0.06:*:*:*:*:wordpress:*:* (and previous)]</t>
  </si>
  <si>
    <t>CVE-2017-8099</t>
  </si>
  <si>
    <t>CSRF</t>
  </si>
  <si>
    <t>https://nvd.nist.gov/vuln/detail/CVE-2017-8099</t>
  </si>
  <si>
    <t>High</t>
  </si>
  <si>
    <t>CVSS:3.0/AV:N/AC:L/PR:N/UI:R/S:U/C:N/I:H/A:H</t>
  </si>
  <si>
    <t>Unchanged</t>
  </si>
  <si>
    <t>AV:N/AC:M/Au:N/C:N/I:P/A:P</t>
  </si>
  <si>
    <t xml:space="preserve">Allows unauthorized modification
Allows disruption of service </t>
  </si>
  <si>
    <t>http://seclists.org/fulldisclosure/2017/Apr/41 No Types Assigned</t>
  </si>
  <si>
    <t>https://plugins.trac.wordpress.org/browser/whizz/trunk/change_log.txt No Types Assigned</t>
  </si>
  <si>
    <t>https://plugins.trac.wordpress.org/browser/whizz/trunk/change_log.txt Release Notes, Vendor Advisory</t>
  </si>
  <si>
    <t>http://seclists.org/fulldisclosure/2017/Apr/41 Exploit, Third Party Advisory, VDB Entry</t>
  </si>
  <si>
    <t>CWE-352</t>
  </si>
  <si>
    <t>AV:N/AC:L/PR:N/UI:R/S:U/C:N/I:H/A:H</t>
  </si>
  <si>
    <t>OR   [*cpe:2.3:a:browserweb_inc:whizz:1.1:*:*:*:*:wordpress:*:* (and previous)]</t>
  </si>
  <si>
    <t>CVE-2015-7235</t>
  </si>
  <si>
    <t>SQL Inj.</t>
  </si>
  <si>
    <t>https://nvd.nist.gov/vuln/detail/CVE-2015-7235</t>
  </si>
  <si>
    <t>AV:N/AC:L/Au:N/C:P/I:P/A:P</t>
  </si>
  <si>
    <t>Allows unauthorized disclosure of information;
 Allows unauthorized modification;
Allows disruption of service</t>
  </si>
  <si>
    <t>https://www.exploit-db.com/exploits/38187/ No Types Assigned</t>
  </si>
  <si>
    <t>https://wordpress.org/plugins/cp-reservation-calendar/changelog/ No Types Assigned</t>
  </si>
  <si>
    <t>https://www.exploit-db.com/exploits/38187/ Exploit</t>
  </si>
  <si>
    <t>https://wordpress.org/plugins/cp-reservation-calendar/changelog/ Patch</t>
  </si>
  <si>
    <t>CWE-89</t>
  </si>
  <si>
    <t>OR   [*cpe:2.3:a:cp_reservation_calender_project:cp_reservation_calender:1.1.6:*:*:*:*:wordpress:*:* (and previous)]</t>
  </si>
  <si>
    <t>CVE-2015-6829</t>
  </si>
  <si>
    <t>https://nvd.nist.gov/vuln/detail/CVE-2015-6829</t>
  </si>
  <si>
    <t>http://www.openwall.com/lists/oss-security/2015/09/05/4 No Types Assigned</t>
  </si>
  <si>
    <t>http://www.openwall.com/lists/oss-security/2015/09/06/3 No Types Assigned</t>
  </si>
  <si>
    <t>https://wordpress.org/support/topic/sql-injection-vulnerability-9 No Types Assigned</t>
  </si>
  <si>
    <t>https://wordpress.org/support/topic/sql-injection-vulnerability-9 Exploit</t>
  </si>
  <si>
    <t>http://www.openwall.com/lists/oss-security/2015/09/06/3 Exploit</t>
  </si>
  <si>
    <t>http://www.openwall.com/lists/oss-security/2015/09/05/4 Exploit</t>
  </si>
  <si>
    <t>OR   [*cpe:2.3:a:ciphercoin:wp_limit_login_attempts:2.0.0:*:*:*:*:wordpress:*:* (and previous)]</t>
  </si>
  <si>
    <t>CVE-2015-6523</t>
  </si>
  <si>
    <t>https://nvd.nist.gov/vuln/detail/CVE-2015-6523</t>
  </si>
  <si>
    <t>AV:N/AC:M/Au:N/C:P/I:P/A:P</t>
  </si>
  <si>
    <t>Translation</t>
  </si>
  <si>
    <t>https://wpvulndb.com/vulnerabilities/8108 [No Types Assigned]</t>
  </si>
  <si>
    <t>jjalvarez</t>
  </si>
  <si>
    <t>memilova</t>
  </si>
  <si>
    <t>el plugin Portfolio para WordPress</t>
  </si>
  <si>
    <t>Portfolio para WordPress</t>
  </si>
  <si>
    <t>Configuration 1   OR   [*cpe:2.3:a:portfolio_project:portfolio:1.0:*:*:*:*:wordpress:*:* (and previous)]</t>
  </si>
  <si>
    <t>http://seclists.org/fulldisclosure/2015/Jul/104 Exploit</t>
  </si>
  <si>
    <t>http://seclists.org/fulldisclosure/2015/Jul/104 No Types Assigned</t>
  </si>
  <si>
    <t>CVE-2015-2973</t>
  </si>
  <si>
    <t>https://nvd.nist.gov/vuln/detail/CVE-2015-2973</t>
  </si>
  <si>
    <t>http://www.welcart.com/community/archives/74867 Patch, Vendor Advisory</t>
  </si>
  <si>
    <t>http://www.welcart.com/community/archives/74867 Vendor Advisory, Patch</t>
  </si>
  <si>
    <t>https://wpvulndb.com/vulnerabilities/8114 [No Types Assigned]</t>
  </si>
  <si>
    <t>Record truncated, showing 500 of 588 characters.</t>
  </si>
  <si>
    <t>Removed</t>
  </si>
  <si>
    <t>Record truncated, showing 500 of 560 characters</t>
  </si>
  <si>
    <t>Null</t>
  </si>
  <si>
    <t>Configuration 1   OR   [*cpe:2.3:a:welcart:welcart:1.4.17:*:*:*:wordpress:*:*:* (and previous)]</t>
  </si>
  <si>
    <t>Configuration 1   OR   [*cpe:2.3:a:welcart:welcart:1.4.17:*:*:*:*:wordpress:*:* (and previous)]</t>
  </si>
  <si>
    <t>Description</t>
  </si>
  <si>
    <t>Record truncated, showing 500 of 509 characters.</t>
  </si>
  <si>
    <t>http://jvn.jp/en/jp/JVN97971874/index.html No Types Assigned</t>
  </si>
  <si>
    <t>http://jvndb.jvn.jp/jvndb/JVNDB-2015-000103 No Types Assigned</t>
  </si>
  <si>
    <t>http://www.welcart.com/community/archives/74867 No Types Assigned</t>
  </si>
  <si>
    <t>http://www.welcart.com/community/archives/74867 Advisory, Patch</t>
  </si>
  <si>
    <t>http://jvndb.jvn.jp/jvndb/JVNDB-2015-000103 Advisory</t>
  </si>
  <si>
    <t>http://jvn.jp/en/jp/JVN97971874/index.html Advisory</t>
  </si>
  <si>
    <t>CVE-2015-5461</t>
  </si>
  <si>
    <t>https://nvd.nist.gov/vuln/detail/CVE-2015-5461</t>
  </si>
  <si>
    <t>AV:N/AC:L/Au:N/C:P/I:P/A:N</t>
  </si>
  <si>
    <t>Allows unauthorized disclosure of information;
Allows unauthorized modification</t>
  </si>
  <si>
    <t>http://packetstormsecurity.com/files/132553/WordPress-StageShow-5.0.8-Open-Redirect.html No Types Assigned</t>
  </si>
  <si>
    <t>http://packetstormsecurity.com/files/132553/WordPress-StageShow-5.0.8-Open-Redirect.html Exploit</t>
  </si>
  <si>
    <t>https://wpvulndb.com/vulnerabilities/8073 [No Types Assigned]</t>
  </si>
  <si>
    <t>http://packetstormsecurity.com/files/132553/WordPress-StageShow-5.0.8-Open-Redirect.html</t>
  </si>
  <si>
    <t>http://www.securityfocus.com/bid/75552</t>
  </si>
  <si>
    <t>Evaluator Description</t>
  </si>
  <si>
    <t>http://seclists.org/fulldisclosure/2015/Jul/27 No Types Assigned</t>
  </si>
  <si>
    <t>https://wordpress.org/plugins/stageshow/changelog/ No Types Assigned</t>
  </si>
  <si>
    <t>https://wordpress.org/plugins/stageshow/changelog/ Patch</t>
  </si>
  <si>
    <t>http://seclists.org/fulldisclosure/2015/Jul/27 Exploit</t>
  </si>
  <si>
    <t>&lt;a href="http://cwe.mitre.org/data/definitions/601.html"&gt;CWE-601: URL Redirection to Untrusted Site ('Open Redirect')&lt;/a&gt;</t>
  </si>
  <si>
    <t>NVD-CWE-Other</t>
  </si>
  <si>
    <t>Configuration 1   OR   [*cpe:2.3:a:stageshow_project:stageshow:5.08:*:*:*:*:wordpress:*:* (and previous)]</t>
  </si>
  <si>
    <t>CVE-2015-4616</t>
  </si>
  <si>
    <t>https://nvd.nist.gov/vuln/detail/CVE-2015-4616</t>
  </si>
  <si>
    <t>AV:N/AC:L/Au:N/C:N/I:P/A:N</t>
  </si>
  <si>
    <t>https://www.exploit-db.com/exploits/37534/ No Types Assigned</t>
  </si>
  <si>
    <t>https://www.exploit-db.com/exploits/37534/ Exploit</t>
  </si>
  <si>
    <t>https://www.exploit-db.com/exploits/37534/</t>
  </si>
  <si>
    <t>http://seclists.org/fulldisclosure/2015/Jul/18 No Types Assigned</t>
  </si>
  <si>
    <t>http://seclists.org/fulldisclosure/2015/Jul/18 Exploit</t>
  </si>
  <si>
    <t>Configuration 1   OR   [*cpe:2.3:a:easy2map_project:easy2map:1.2.4:*:*:*:*:wordpress:*:* (and previous)]</t>
  </si>
  <si>
    <t>CVE-2015-4614</t>
  </si>
  <si>
    <t>https://nvd.nist.gov/vuln/detail/CVE-2015-4614</t>
  </si>
  <si>
    <t>Allows unauthorized disclosure of information;
Allows unauthorized modification;
Allows disruption of service</t>
  </si>
  <si>
    <t>http://www.securityfocus.com/archive/1/archive/1/535922/100/0/threaded No Types Assigned</t>
  </si>
  <si>
    <t>http://www.vapid.dhs.org/advisory.php?v=131 No Types Assigned</t>
  </si>
  <si>
    <t>https://wordpress.org/plugins/easy2map/changelog/ No Types Assigned</t>
  </si>
  <si>
    <t>https://wordpress.org/plugins/easy2map/changelog/ Patch</t>
  </si>
  <si>
    <t>http://www.vapid.dhs.org/advisory.php?v=131 Exploit</t>
  </si>
  <si>
    <t>http://www.securityfocus.com/archive/1/archive/1/535922/100/0/threaded Exploit</t>
  </si>
  <si>
    <t>CVE-2014-1750</t>
  </si>
  <si>
    <t>https://nvd.nist.gov/vuln/detail/CVE-2014-1750</t>
  </si>
  <si>
    <t>Vulnerabilidad de redirección abierta en nokia-mapsplaces.php en el plugin Nokia Maps &amp; Places 1.6.6</t>
  </si>
  <si>
    <t>Open redirect vulnerability in nokia-mapsplaces.php in the Nokia Maps &amp; Places plugin 1.6.6</t>
  </si>
  <si>
    <t>http://seclists.org/oss-sec/2014/q1/173 No Types Assigned</t>
  </si>
  <si>
    <t>http://seclists.org/oss-sec/2014/q1/173 Exploit</t>
  </si>
  <si>
    <t>Configuratio 1   OR   [*cpe:2.3:a:nokia_maps_\&amp;_places_project:nokia_maps_\&amp;_places:1.6.6:*:*:*:*:wordpress:*:*]</t>
  </si>
  <si>
    <t>CVE-2014-9735</t>
  </si>
  <si>
    <t>https://nvd.nist.gov/vuln/detail/CVE-2014-9735</t>
  </si>
  <si>
    <t>http://www.securityfocus.com/bid/71306 [No Types Assigned]</t>
  </si>
  <si>
    <t>http://seclists.org/fulldisclosure/2014/Nov/78 No Types Assigned</t>
  </si>
  <si>
    <t>http://www.themepunch.com/products/old-revolution-slider-pre-4-2-vulnerabilty-explained/ No Types Assigned</t>
  </si>
  <si>
    <t>https://blog.sucuri.net/2014/12/revslider-vulnerability-leads-to-massive-wordpress-soaksoak-compromise.html No Types Assigned</t>
  </si>
  <si>
    <t>https://whatisgon.wordpress.com/2014/11/30/another-revslider-vulnerability/ No Types Assigned</t>
  </si>
  <si>
    <t>https://whatisgon.wordpress.com/2014/11/30/another-revslider-vulnerability/ Exploit</t>
  </si>
  <si>
    <t>https://blog.sucuri.net/2014/12/revslider-vulnerability-leads-to-massive-wordpress-soaksoak-compromise.html Exploit</t>
  </si>
  <si>
    <t>http://www.themepunch.com/products/old-revolution-slider-pre-4-2-vulnerabilty-explained/ Advisory</t>
  </si>
  <si>
    <t>http://seclists.org/fulldisclosure/2014/Nov/78 Exploit</t>
  </si>
  <si>
    <t>CWE-264</t>
  </si>
  <si>
    <t>Configuration 1   OR   [*cpe:2.3:a:themepunch:showbiz_pro:1.7.1:*:*:*:*:wordpress:*:* (and previous)]
Configuration 2   OR   [*cpe:2.3:a:themepunch:slider_revolution:3.0.95:*:*:*:*:wordpress:*:* (and previous)]</t>
  </si>
  <si>
    <t>CVE-2014-9734</t>
  </si>
  <si>
    <t>https://nvd.nist.gov/vuln/detail/CVE-2014-9734</t>
  </si>
  <si>
    <t>AV:N/AC:L/Au:N/C:P/I:N/A:N</t>
  </si>
  <si>
    <t>http://packetstormsecurity.com/files/132366/WordPress-Revslider-4.2.2-XSS-Information-Disclosure.html No Types Assigned</t>
  </si>
  <si>
    <t>http://www.exploit-db.com/exploits/34511 No Types Assigned</t>
  </si>
  <si>
    <t>https://blog.sucuri.net/2014/09/slider-revolution-plugin-critical-vulnerability-being-exploited.html No Types Assigned</t>
  </si>
  <si>
    <t>https://blog.sucuri.net/2014/09/slider-revolution-plugin-critical-vulnerability-being-exploited.html Exploit</t>
  </si>
  <si>
    <t>http://www.exploit-db.com/exploits/34511 Exploit</t>
  </si>
  <si>
    <t>http://packetstormsecurity.com/files/132366/WordPress-Revslider-4.2.2-XSS-Information-Disclosure.html Exploit</t>
  </si>
  <si>
    <t>Configuration 1   OR   [*cpe:2.3:a:themepunch:slider_revolution:4.1.4:*:*:*:*:wordpress:*:* (and previous)]</t>
  </si>
  <si>
    <t>CVE-2015-5065</t>
  </si>
  <si>
    <t>https://nvd.nist.gov/vuln/detail/CVE-2015-5065</t>
  </si>
  <si>
    <t>http://www.securityfocus.com/bid/75416 [No Types Assigned]</t>
  </si>
  <si>
    <t>Configuration 1   OR   [*cpe:2.3:a:paypal_currency_converter_basic_for_woocommerce_project:paypal_currency_converter_basic_for_woocommerce:1.3:*:*:*:*:*:*:* (and previous)]</t>
  </si>
  <si>
    <t>https://www.exploit-db.com/exploits/37253/ No Types Assigned</t>
  </si>
  <si>
    <t>https://wordpress.org/plugins/paypal-currency-converter-basic-for-woocommerce/changelog/ No Types Assigned</t>
  </si>
  <si>
    <t>http://packetstormsecurity.com/files/132278/WordPress-Paypal-Currency-Converter-Basic-For-Woocommerce-1.3-File-Read.html No Types Assigned</t>
  </si>
  <si>
    <t>http://packetstormsecurity.com/files/132278/WordPress-Paypal-Currency-Converter-Basic-For-Woocommerce-1.3-File-Read.html Exploit</t>
  </si>
  <si>
    <t>https://wordpress.org/plugins/paypal-currency-converter-basic-for-woocommerce/changelog/ Patch</t>
  </si>
  <si>
    <t>https://www.exploit-db.com/exploits/37253/ Exploit</t>
  </si>
  <si>
    <t>CVE-2015-4413</t>
  </si>
  <si>
    <t>https://nvd.nist.gov/vuln/detail/CVE-2015-4413</t>
  </si>
  <si>
    <t>http://packetstormsecurity.com/files/132425/WordPress-Nextend-Facebook-Connect-1.5.4-Cross-Site-Scripting.html [No Types Assigned]</t>
  </si>
  <si>
    <t>http://www.securityfocus.com/bid/75391 [No Types Assigned]</t>
  </si>
  <si>
    <t>Configuration 1   OR   [*cpe:2.3:a:nextend:facebook_connect:1.5.4:*:*:*:*:wordpress:*:* (and previous)]</t>
  </si>
  <si>
    <t>https://wordpress.org/plugins/nextend-facebook-connect/changelog/ No Types Assigned</t>
  </si>
  <si>
    <t>http://seclists.org/fulldisclosure/2015/Jun/70 No Types Assigned</t>
  </si>
  <si>
    <t>http://seclists.org/fulldisclosure/2015/Jun/70 Exploit</t>
  </si>
  <si>
    <t>https://wordpress.org/plugins/nextend-facebook-connect/changelog/ Patch</t>
  </si>
  <si>
    <t>CVE-2015-4010</t>
  </si>
  <si>
    <t>https://nvd.nist.gov/vuln/detail/CVE-2015-4010</t>
  </si>
  <si>
    <t>http://seclists.org/fulldisclosure/2015/May/63 Exploit, Third Party Advisory, VDB Entry</t>
  </si>
  <si>
    <t>http://www.securityfocus.com/archive/1/archive/1/535699/100/0/threaded Exploit, Third Party Advisory, VDB Entry</t>
  </si>
  <si>
    <t>https://www.exploit-db.com/exploits/37264/ Exploit, Third Party Advisory, VDB Entry</t>
  </si>
  <si>
    <t>https://www.exploit-db.com/exploits/37264/ Third Party Advisory, VDB Entry, Exploit</t>
  </si>
  <si>
    <t>http://www.securityfocus.com/archive/1/archive/1/535699/100/0/threaded Third Party Advisory, VDB Entry, Exploit</t>
  </si>
  <si>
    <t>http://seclists.org/fulldisclosure/2015/May/63 Third Party Advisory, VDB Entry, Exploit</t>
  </si>
  <si>
    <t>http://packetstormsecurity.com/files/132209/WordPress-Encrypted-Contact-Form-1.0.4-CSRF-XSS.html [No Types Assigned]</t>
  </si>
  <si>
    <t>CVE-2015-3904</t>
  </si>
  <si>
    <t>https://nvd.nist.gov/vuln/detail/CVE-2015-3904</t>
  </si>
  <si>
    <t>Configuration 1   OR   [*cpe:2.3:a:parityrate:roomcloud:1.1:*:*:*:*:wordpress:*:* (and previous)]</t>
  </si>
  <si>
    <t>http://packetstormsecurity.com/files/131934/WordPress-Roomcloud-1.1-Cross-Site-Scripting.html No Types Assigned</t>
  </si>
  <si>
    <t>http://seclists.org/fulldisclosure/2015/May/40 No Types Assigned</t>
  </si>
  <si>
    <t>https://wordpress.org/plugins/roomcloud/changelog/ No Types Assigned</t>
  </si>
  <si>
    <t>https://wordpress.org/plugins/roomcloud/changelog/ Advisory, Patch</t>
  </si>
  <si>
    <t>http://packetstormsecurity.com/files/131934/WordPress-Roomcloud-1.1-Cross-Site-Scripting.html Exploit</t>
  </si>
  <si>
    <t>CVE-2015-2824</t>
  </si>
  <si>
    <t>Allows unauthorized disclosure of information; Allows unauthorized modification; Allows disruption of service</t>
  </si>
  <si>
    <t>https://nvd.nist.gov/vuln/detail/CVE-2015-2824</t>
  </si>
  <si>
    <t>https://wordpress.org/plugins/simple-ads-manager/changelog/ Patch, Vendor Advisory</t>
  </si>
  <si>
    <t>https://wordpress.org/plugins/simple-ads-manager/changelog/ Vendor Advisory, Patch</t>
  </si>
  <si>
    <t>http://www.securityfocus.com/bid/73698 [No Types Assigned]</t>
  </si>
  <si>
    <t>https://www.exploit-db.com/exploits/36613/ [No Types Assigned]</t>
  </si>
  <si>
    <t>CVE-2015-1494</t>
  </si>
  <si>
    <t>https://nvd.nist.gov/vuln/detail/CVE-2015-1494</t>
  </si>
  <si>
    <t>El plugin FancyBox for WordPress en versiones anteriores a 3.0.3 para WordPress no restringe adecuadamente el acceso, lo que permite a atacantes remotos llevar a cabo ataques de secuencias de comandos en sitios cruzados (XSS) a través de un parámetro mfbfw[*] en una acción de actualización para wp-admin/admin-post.php, según lo demostrado por el parámetro mfbfw[padding] y explotado activamente en Febrero 2015.</t>
  </si>
  <si>
    <t>El plugin FancyBox for WordPress anterior a 3.0.3 para WordPress no restringe correctamente el acceso, lo que permite a atacantes remotos realizar ataques de XSS a través del parámetro mfbfw en una acción de actualización en wp-admin/admin-post.php, tal y como fue utilizado activamente en febrero del 2015.</t>
  </si>
  <si>
    <t>http://www.exploit-db.com/exploits/36087 No Types Assigned</t>
  </si>
  <si>
    <t>http://www.exploit-db.com/exploits/36087 Exploit</t>
  </si>
  <si>
    <t>CVE-2015-1393</t>
  </si>
  <si>
    <t>https://nvd.nist.gov/vuln/detail/CVE-2015-1393</t>
  </si>
  <si>
    <t>AV:N/AC:L/Au:S/C:P/I:P/A:P</t>
  </si>
  <si>
    <t>http://www.securityfocus.com/archive/1/archive/1/534569/100/0/threaded No Types Assigned</t>
  </si>
  <si>
    <t>https://plugins.trac.wordpress.org/changeset/1074134/photo-gallery No Types Assigned</t>
  </si>
  <si>
    <t>https://plugins.trac.wordpress.org/changeset/1074134/photo-gallery Exploit</t>
  </si>
  <si>
    <t>http://www.securityfocus.com/archive/1/archive/1/534569/100/0/threaded Exploit</t>
  </si>
  <si>
    <t>Configuration 1   OR   [*cpe:2.3:a:web-dorado:photo_gallery:1.2.9:*:*:*:*:wordpress:*:* (and previous)]</t>
  </si>
  <si>
    <t>CVE-2015-1376</t>
  </si>
  <si>
    <t>https://nvd.nist.gov/vuln/detail/CVE-2015-1376</t>
  </si>
  <si>
    <t>AV:N/AC:L/Au:S/C:N/I:P/A:N</t>
  </si>
  <si>
    <t>http://packetstormsecurity.com/files/130017/WordPress-Pixarbay-Images-2.3-XSS-Bypass-Upload-Traversal.html No Types Assigned</t>
  </si>
  <si>
    <t>http://seclists.org/fulldisclosure/2015/Jan/75 No Types Assigned</t>
  </si>
  <si>
    <t>http://www.openwall.com/lists/oss-security/2015/01/25/5 No Types Assigned</t>
  </si>
  <si>
    <t>http://www.securityfocus.com/archive/1/archive/1/534505/100/0/threaded No Types Assigned</t>
  </si>
  <si>
    <t>http://www.securityfocus.com/archive/1/archive/1/534505/100/0/threaded Exploit</t>
  </si>
  <si>
    <t>http://www.openwall.com/lists/oss-security/2015/01/25/5 Exploit</t>
  </si>
  <si>
    <t>http://seclists.org/fulldisclosure/2015/Jan/75 Exploit</t>
  </si>
  <si>
    <t>http://packetstormsecurity.com/files/130017/WordPress-Pixarbay-Images-2.3-XSS-Bypass-Upload-Traversal.html Exploit</t>
  </si>
  <si>
    <t>CWE-284</t>
  </si>
  <si>
    <t>Configuratio 1   OR   [*cpe:2.3:a:pixabay_images_project:pixabay_images:2.3:*:*:*:*:wordpress:*:* (and previous)]</t>
  </si>
  <si>
    <t>CVE-2015-1375</t>
  </si>
  <si>
    <t>https://nvd.nist.gov/vuln/detail/CVE-2015-1375</t>
  </si>
  <si>
    <t>Configuration 1   OR   [*cpe:2.3:a:pixabay_images_project:pixabay_images:2.3:*:*:*:*:wordpress:*:* (and previous)]</t>
  </si>
  <si>
    <t>http://www.exploit-db.com/exploits/35846 Exploit</t>
  </si>
  <si>
    <t>http://www.exploit-db.com/exploits/35846 No Types Assigned</t>
  </si>
  <si>
    <t>CVE-2015-1366</t>
  </si>
  <si>
    <t>https://nvd.nist.gov/vuln/detail/CVE-2015-1366</t>
  </si>
  <si>
    <t>http://www.openwall.com/lists/oss-security/2015/01/25/5</t>
  </si>
  <si>
    <t>http://www.securityfocus.com/bid/73931 [No Types Assigned]</t>
  </si>
  <si>
    <t>CVE-2015-1365</t>
  </si>
  <si>
    <t>https://nvd.nist.gov/vuln/detail/CVE-2015-1365</t>
  </si>
  <si>
    <t>https://www.mogwaisecurity.de/advisories/MSA-2015-01.txt No Types Assigned</t>
  </si>
  <si>
    <t>https://wordpress.org/plugins/pixabay-images/changelog/ No Types Assigned</t>
  </si>
  <si>
    <t>https://wordpress.org/plugins/pixabay-images/changelog/ Patch</t>
  </si>
  <si>
    <t>https://www.mogwaisecurity.de/advisories/MSA-2015-01.txt Exploit</t>
  </si>
  <si>
    <t>CVE-2014-9461</t>
  </si>
  <si>
    <t>https://nvd.nist.gov/vuln/detail/CVE-2014-9461</t>
  </si>
  <si>
    <t>AV:N/AC:M/Au:S/C:P/I:N/A:N</t>
  </si>
  <si>
    <t>https://research.g0blin.co.uk/g0blin-00021/ No Types Assigned</t>
  </si>
  <si>
    <t>https://research.g0blin.co.uk/g0blin-00021/ Exploit</t>
  </si>
  <si>
    <t>Configuration 1   OR   [*cpe:2.3:a:reality66:cart66_lite:1.5.3:*:*:*:*:wordpress:*:* (and previous)]</t>
  </si>
  <si>
    <t>CVE-2014-9442</t>
  </si>
  <si>
    <t>https://nvd.nist.gov/vuln/detail/CVE-2014-9442</t>
  </si>
  <si>
    <t>https://wordpress.org/plugins/cart66-lite/changelog/ Patch, Vendor Advisory</t>
  </si>
  <si>
    <t>https://wordpress.org/plugins/cart66-lite/changelog/ Vendor Advisory, Patch</t>
  </si>
  <si>
    <t>Configuration 1   OR   [*cpe:2.3:a:reality66:cart66_lite:1.5.3:*:*:*:*:wordpress:*:*]</t>
  </si>
  <si>
    <t>https://research.g0blin.co.uk/g0blin-00022/ Exploit</t>
  </si>
  <si>
    <t>https://wordpress.org/plugins/cart66-lite/changelog/ Advisory, Patch</t>
  </si>
  <si>
    <t>https://wordpress.org/plugins/cart66-lite/changelog/ No Types Assigned</t>
  </si>
  <si>
    <t>https://research.g0blin.co.uk/g0blin-00022/ No Types Assigned</t>
  </si>
  <si>
    <t>CVE-2011-5308</t>
  </si>
  <si>
    <t>https://nvd.nist.gov/vuln/detail/CVE-2011-5308</t>
  </si>
  <si>
    <t>Configuration 1   OR   [*cpe:2.3:a:nakahira:cdnvote:0.4.2:*:*:*:*:wordpress:*:*]</t>
  </si>
  <si>
    <t>Configuration 1   OR   [*cpe:2.3:a:cdnvote_project:cdnvote:0.4.1:*:*:*:*:wordpress:*:* (and previous)]</t>
  </si>
  <si>
    <t>https://www.htbridge.com/advisory/HTB22845 Exploit</t>
  </si>
  <si>
    <t>https://www.htbridge.com/advisory/HTB22845 No Types Assigned</t>
  </si>
  <si>
    <t>CVE-2014-9173</t>
  </si>
  <si>
    <t>https://nvd.nist.gov/vuln/detail/CVE-2014-9173</t>
  </si>
  <si>
    <t>https://plugins.trac.wordpress.org/changeset/1023572/google-document-embedder Advisory</t>
  </si>
  <si>
    <t>https://plugins.trac.wordpress.org/changeset/1023572/google-document-embedder Exploit</t>
  </si>
  <si>
    <t>Configuration 1   OR   [*cpe:2.3:a:google_doc_embedder_project:google_doc_embedder:2.5.14:*:*:*:*:wordpress:*:* (and previous)]</t>
  </si>
  <si>
    <t>http://security.szurek.pl/google-doc-embedder-2514-sql-injection.html Exploit</t>
  </si>
  <si>
    <t>http://security.szurek.pl/google-doc-embedder-2514-sql-injection.html No Types Assigned</t>
  </si>
  <si>
    <t>http://www.exploit-db.com/exploits/35371 No Types Assigned</t>
  </si>
  <si>
    <t>http://www.exploit-db.com/exploits/35371 Exploit</t>
  </si>
  <si>
    <t>https://plugins.trac.wordpress.org/changeset/1023572/google-document-embedder No Types Assigned</t>
  </si>
  <si>
    <t>CVE-2014-8799</t>
  </si>
  <si>
    <t>https://nvd.nist.gov/vuln/detail/CVE-2014-8799</t>
  </si>
  <si>
    <t>Configuration 1   OR   [*cpe:2.3:a:dukapress_project:dukapress:2.5.3:*:*:*:*:wordpress:*:* (and previous)]</t>
  </si>
  <si>
    <t>http://security.szurek.pl/dukapress-252-path-traversal.html Exploit</t>
  </si>
  <si>
    <t>http://www.exploit-db.com/exploits/35346 Exploit</t>
  </si>
  <si>
    <t>https://plugins.trac.wordpress.org/changeset/1024640/dukapress Advisory</t>
  </si>
  <si>
    <t>https://wordpress.org/plugins/dukapress/changelog/ Advisory</t>
  </si>
  <si>
    <t>https://wordpress.org/plugins/dukapress/changelog/ No Types Assigned</t>
  </si>
  <si>
    <t>https://plugins.trac.wordpress.org/changeset/1024640/dukapress No Types Assigned</t>
  </si>
  <si>
    <t>http://www.exploit-db.com/exploits/35346 No Types Assigned</t>
  </si>
  <si>
    <t>http://security.szurek.pl/dukapress-252-path-traversal.html No Types Assigned</t>
  </si>
  <si>
    <t>CVE-2014-4514</t>
  </si>
  <si>
    <t>https://nvd.nist.gov/vuln/detail/CVE-2014-4514</t>
  </si>
  <si>
    <t>Configuration 1   OR   [*cpe:2.3:a:waisir:alipay:3.6.0:*:*:*:*:wordpress:*:* (and previous)]</t>
  </si>
  <si>
    <t>Configuratio 1   OR   [*cpe:2.3:a:alipay_project:alipay:3.6.0:*:*:*:*:wordpress:*:* (and previous)]</t>
  </si>
  <si>
    <t>CVE-2014-6315</t>
  </si>
  <si>
    <t>https://nvd.nist.gov/vuln/detail/CVE-2014-6315</t>
  </si>
  <si>
    <t>http://www.securityfocus.com/archive/1/archive/1/533595/100/0/threaded No Types Assigned</t>
  </si>
  <si>
    <t>http://www.securityfocus.com/archive/1/archive/1/533595/100/0/threaded Exploit</t>
  </si>
  <si>
    <t>http://www.securityfocus.com/archive/1/archive/1/533595/100/0/threaded</t>
  </si>
  <si>
    <t>CVE-2011-4624</t>
  </si>
  <si>
    <t>https://nvd.nist.gov/vuln/detail/CVE-2011-4624</t>
  </si>
  <si>
    <t>CVE-2014-5183</t>
  </si>
  <si>
    <t>https://nvd.nist.gov/vuln/detail/CVE-2014-5183</t>
  </si>
  <si>
    <t>CVE-2014-5182</t>
  </si>
  <si>
    <t>https://nvd.nist.gov/vuln/detail/CVE-2014-5182</t>
  </si>
  <si>
    <t>AV:N/AC:M/Au:S/C:P/I:P/A:P</t>
  </si>
  <si>
    <t>CVE-2014-5180</t>
  </si>
  <si>
    <t>https://nvd.nist.gov/vuln/detail/CVE-2014-5180</t>
  </si>
  <si>
    <t>CVE-2012-6651</t>
  </si>
  <si>
    <t>https://nvd.nist.gov/vuln/detail/CVE-2012-6651</t>
  </si>
  <si>
    <t>CVE-2014-4942</t>
  </si>
  <si>
    <t>https://nvd.nist.gov/vuln/detail/CVE-2014-4942</t>
  </si>
  <si>
    <t>CVE-2014-4940</t>
  </si>
  <si>
    <t>https://nvd.nist.gov/vuln/detail/CVE-2014-4940</t>
  </si>
  <si>
    <t>CVE-2014-4597</t>
  </si>
  <si>
    <t>https://nvd.nist.gov/vuln/detail/CVE-2014-4597</t>
  </si>
  <si>
    <t>CVE-2014-4598</t>
  </si>
  <si>
    <t>https://nvd.nist.gov/vuln/detail/CVE-2014-4598</t>
  </si>
  <si>
    <t>http://www.securityfocus.com/bid/68448</t>
  </si>
  <si>
    <t>CVE-2014-4574</t>
  </si>
  <si>
    <t>https://nvd.nist.gov/vuln/detail/CVE-2014-4574</t>
  </si>
  <si>
    <t>CVE-2014-4570</t>
  </si>
  <si>
    <t>https://nvd.nist.gov/vuln/detail/CVE-2014-4570</t>
  </si>
  <si>
    <t>http://www.securityfocus.com/bid/69511 No Types Assigned</t>
  </si>
  <si>
    <t>http://www.securityfocus.com/bid/69511 Exploit</t>
  </si>
  <si>
    <t>http://www.securityfocus.com/bid/69511</t>
  </si>
  <si>
    <t>CVE-2014-4568</t>
  </si>
  <si>
    <t>https://nvd.nist.gov/vuln/detail/CVE-2014-4568</t>
  </si>
  <si>
    <t>CVE-2014-4547</t>
  </si>
  <si>
    <t>https://nvd.nist.gov/vuln/detail/CVE-2014-4547</t>
  </si>
  <si>
    <t>CVE-2014-4527</t>
  </si>
  <si>
    <t>https://nvd.nist.gov/vuln/detail/CVE-2014-4527</t>
  </si>
  <si>
    <t>CVE-2014-4524</t>
  </si>
  <si>
    <t>https://nvd.nist.gov/vuln/detail/CVE-2014-4524</t>
  </si>
  <si>
    <t>CVE-2014-4569</t>
  </si>
  <si>
    <t>https://nvd.nist.gov/vuln/detail/CVE-2014-4569</t>
  </si>
  <si>
    <t>http://www.securityfocus.com/bid/68321</t>
  </si>
  <si>
    <t>CVE-2014-4520</t>
  </si>
  <si>
    <t>https://nvd.nist.gov/vuln/detail/CVE-2014-4520</t>
  </si>
  <si>
    <t>http://www.securityfocus.com/bid/68313 No Types Assigned</t>
  </si>
  <si>
    <t>http://www.securityfocus.com/bid/68313 Exploit</t>
  </si>
  <si>
    <t>http://www.securityfocus.com/bid/68313</t>
  </si>
  <si>
    <t>CVE-2013-2700</t>
  </si>
  <si>
    <t>https://nvd.nist.gov/vuln/detail/CVE-2013-2700</t>
  </si>
  <si>
    <t>CVE-2012-1834</t>
  </si>
  <si>
    <t>https://nvd.nist.gov/vuln/detail/CVE-2012-1834</t>
  </si>
  <si>
    <t>CVE-2012-6628</t>
  </si>
  <si>
    <t>https://nvd.nist.gov/vuln/detail/CVE-2012-6628</t>
  </si>
  <si>
    <t>CVE-2012-6625</t>
  </si>
  <si>
    <t>https://nvd.nist.gov/vuln/detail/CVE-2012-6625</t>
  </si>
  <si>
    <t>http://wordpress.org/extend/plugins/forum-server/changelog/ Patch, Vendor Advisory</t>
  </si>
  <si>
    <t>http://wordpress.org/extend/plugins/forum-server/changelog/ Vendor Advisory, Patch</t>
  </si>
  <si>
    <t>http://www.securityfocus.com/bid/53530 [No Types Assigned]</t>
  </si>
  <si>
    <t>CVE-2012-6623</t>
  </si>
  <si>
    <t>https://nvd.nist.gov/vuln/detail/CVE-2012-6623</t>
  </si>
  <si>
    <t>CVE-2012-6622</t>
  </si>
  <si>
    <t>https://nvd.nist.gov/vuln/detail/CVE-2012-6622</t>
  </si>
  <si>
    <t>CVE-2013-7279</t>
  </si>
  <si>
    <t>https://nvd.nist.gov/vuln/detail/CVE-2013-7279</t>
  </si>
  <si>
    <t>http://www.securityfocus.com/bid/64420 [No Types Assigned]</t>
  </si>
  <si>
    <t>CVE-2013-6243</t>
  </si>
  <si>
    <t>https://nvd.nist.gov/vuln/detail/CVE-2013-6243</t>
  </si>
  <si>
    <t>CVE-2013-5963</t>
  </si>
  <si>
    <t>https://nvd.nist.gov/vuln/detail/CVE-2013-5963</t>
  </si>
  <si>
    <t>Allows unauthorized disclosure of information; 
Allows unauthorized modification; 
Allows disruption of service</t>
  </si>
  <si>
    <t>CVE-2013-5098</t>
  </si>
  <si>
    <t>https://nvd.nist.gov/vuln/detail/CVE-2013-5098</t>
  </si>
  <si>
    <t>CVE-2013-3262</t>
  </si>
  <si>
    <t>https://nvd.nist.gov/vuln/detail/CVE-2013-3262</t>
  </si>
  <si>
    <t>CVE-2013-3253</t>
  </si>
  <si>
    <t>https://nvd.nist.gov/vuln/detail/CVE-2013-3253</t>
  </si>
  <si>
    <t>CVE-2013-4954</t>
  </si>
  <si>
    <t>https://nvd.nist.gov/vuln/detail/CVE-2013-4954</t>
  </si>
  <si>
    <t>AV:N/AC:H/Au:N/C:N/I:P/A:N</t>
  </si>
  <si>
    <t>CVE-2013-3720</t>
  </si>
  <si>
    <t>https://nvd.nist.gov/vuln/detail/CVE-2013-3720</t>
  </si>
  <si>
    <t>AV:N/AC:M/Au:S/C:N/I:P/A:N</t>
  </si>
  <si>
    <t>CVE-2013-3529</t>
  </si>
  <si>
    <t>https://nvd.nist.gov/vuln/detail/CVE-2013-3529</t>
  </si>
  <si>
    <t>CVE-2013-2501</t>
  </si>
  <si>
    <t>https://nvd.nist.gov/vuln/detail/CVE-2013-2501</t>
  </si>
  <si>
    <t>CVE-2013-2640</t>
  </si>
  <si>
    <t>https://nvd.nist.gov/vuln/detail/CVE-2013-2640</t>
  </si>
  <si>
    <t>CVE-2013-0731</t>
  </si>
  <si>
    <t>https://nvd.nist.gov/vuln/detail/CVE-2013-0731</t>
  </si>
  <si>
    <t>CVE-2011-5264</t>
  </si>
  <si>
    <t>https://nvd.nist.gov/vuln/detail/CVE-2011-5264</t>
  </si>
  <si>
    <t>CVE-2012-6527</t>
  </si>
  <si>
    <t>https://nvd.nist.gov/vuln/detail/CVE-2012-6527</t>
  </si>
  <si>
    <t>CVE-2012-6506</t>
  </si>
  <si>
    <t>https://nvd.nist.gov/vuln/detail/CVE-2012-6506</t>
  </si>
  <si>
    <t>CVE-2011-4618</t>
  </si>
  <si>
    <t>https://nvd.nist.gov/vuln/detail/CVE-2011-4618</t>
  </si>
  <si>
    <t>CVE-2011-5226</t>
  </si>
  <si>
    <t>https://nvd.nist.gov/vuln/detail/CVE-2011-5226</t>
  </si>
  <si>
    <t>CVE-2011-5225</t>
  </si>
  <si>
    <t>https://nvd.nist.gov/vuln/detail/CVE-2011-5225</t>
  </si>
  <si>
    <t>CVE-2011-5224</t>
  </si>
  <si>
    <t>https://nvd.nist.gov/vuln/detail/CVE-2011-5224</t>
  </si>
  <si>
    <t>CVE-2011-5216</t>
  </si>
  <si>
    <t>https://nvd.nist.gov/vuln/detail/CVE-2011-5216</t>
  </si>
  <si>
    <t>CVE-2012-5328</t>
  </si>
  <si>
    <t>https://nvd.nist.gov/vuln/detail/CVE-2012-5328</t>
  </si>
  <si>
    <t>CVE-2012-5327</t>
  </si>
  <si>
    <t>https://nvd.nist.gov/vuln/detail/CVE-2012-5327</t>
  </si>
  <si>
    <t>CVE-2012-1125</t>
  </si>
  <si>
    <t>https://nvd.nist.gov/vuln/detail/CVE-2012-1125#VulnChangeHistoryDiv</t>
  </si>
  <si>
    <t>Not required to exploit</t>
  </si>
  <si>
    <t xml:space="preserve">Allows unauthorized disclosure of information; Allows unauthorized modification; Allows disruption of service </t>
  </si>
  <si>
    <t>CVE-2011-5207</t>
  </si>
  <si>
    <t>CVE-2011-5194</t>
  </si>
  <si>
    <t>https://nvd.nist.gov/vuln/detail/CVE-2011-5194</t>
  </si>
  <si>
    <t>CVE-2011-5192</t>
  </si>
  <si>
    <t>https://nvd.nist.gov/vuln/detail/CVE-2011-5192</t>
  </si>
  <si>
    <t>CVE-2011-5191</t>
  </si>
  <si>
    <t>https://nvd.nist.gov/vuln/detail/CVE-2011-5191</t>
  </si>
  <si>
    <t>CVE-2011-5128</t>
  </si>
  <si>
    <t>https://nvd.nist.gov/vuln/detail/CVE-2011-5128</t>
  </si>
  <si>
    <t>CVE-2011-4926</t>
  </si>
  <si>
    <t>https://nvd.nist.gov/vuln/detail/CVE-2011-4926</t>
  </si>
  <si>
    <t>CVE-2011-5106</t>
  </si>
  <si>
    <t>https://nvd.nist.gov/vuln/detail/CVE-2011-5106</t>
  </si>
  <si>
    <t>CVE-2011-5104</t>
  </si>
  <si>
    <t>https://nvd.nist.gov/vuln/detail/CVE-2011-5104</t>
  </si>
  <si>
    <t>CVE-2012-3434</t>
  </si>
  <si>
    <t>https://nvd.nist.gov/vuln/detail/CVE-2012-3434</t>
  </si>
  <si>
    <t>http://secunia.com/advisories/49692 Exploit, Vendor Advisory</t>
  </si>
  <si>
    <t>http://secunia.com/advisories/49692 Vendor Advisory, Exploit</t>
  </si>
  <si>
    <t>CVE-2012-4327</t>
  </si>
  <si>
    <t>https://nvd.nist.gov/vuln/detail/CVE-2012-4327</t>
  </si>
  <si>
    <t xml:space="preserve">High </t>
  </si>
  <si>
    <t>CVE-2012-4272</t>
  </si>
  <si>
    <t xml:space="preserve"> 8/13/2012</t>
  </si>
  <si>
    <t>https://nvd.nist.gov/vuln/detail/CVE-2012-4272</t>
  </si>
  <si>
    <t>CVE-2012-4271</t>
  </si>
  <si>
    <t>https://nvd.nist.gov/vuln/detail/CVE-2012-4271</t>
  </si>
  <si>
    <t>CVE-2012-4268</t>
  </si>
  <si>
    <t>https://nvd.nist.gov/vuln/detail/CVE-2012-4268</t>
  </si>
  <si>
    <t>CVE-2012-4264</t>
  </si>
  <si>
    <t>https://nvd.nist.gov/vuln/detail/CVE-2012-4264</t>
  </si>
  <si>
    <t>CVE-2012-4263</t>
  </si>
  <si>
    <t>https://nvd.nist.gov/vuln/detail/CVE-2012-4263</t>
  </si>
  <si>
    <t>CVE-2012-3576</t>
  </si>
  <si>
    <t>https://nvd.nist.gov/vuln/detail/CVE-2012-3576</t>
  </si>
  <si>
    <t>AV:N/AC:L/Au:N/C:C/I:C/A:C</t>
  </si>
  <si>
    <t>CVE-2012-2633</t>
  </si>
  <si>
    <t>https://nvd.nist.gov/vuln/detail/CVE-2012-2633</t>
  </si>
  <si>
    <t>CVE-2012-2759</t>
  </si>
  <si>
    <t>https://nvd.nist.gov/vuln/detail/CVE-2012-2759</t>
  </si>
  <si>
    <t>CVE-2012-2920</t>
  </si>
  <si>
    <t>https://nvd.nist.gov/vuln/detail/CVE-2012-2920</t>
  </si>
  <si>
    <t>CVE-2012-2916</t>
  </si>
  <si>
    <t>https://nvd.nist.gov/vuln/detail/CVE-2012-2916</t>
  </si>
  <si>
    <t>CVE-2012-1786</t>
  </si>
  <si>
    <t>https://nvd.nist.gov/vuln/detail/CVE-2012-1786</t>
  </si>
  <si>
    <t>CVE-2012-1785</t>
  </si>
  <si>
    <t>https://nvd.nist.gov/vuln/detail/CVE-2012-1785</t>
  </si>
  <si>
    <t>CVE-2012-1205</t>
  </si>
  <si>
    <t>https://nvd.nist.gov/vuln/detail/CVE-2012-1205</t>
  </si>
  <si>
    <t>CVE-2012-1068</t>
  </si>
  <si>
    <t>https://nvd.nist.gov/vuln/detail/CVE-2012-1068</t>
  </si>
  <si>
    <t>CVE-2012-0934</t>
  </si>
  <si>
    <t>https://nvd.nist.gov/vuln/detail/CVE-2012-0934</t>
  </si>
  <si>
    <t>CVE-2012-0896</t>
  </si>
  <si>
    <t>https://nvd.nist.gov/vuln/detail/CVE-2012-0896</t>
  </si>
  <si>
    <t>CVE-2012-0895</t>
  </si>
  <si>
    <t>https://nvd.nist.gov/vuln/detail/CVE-2012-0895</t>
  </si>
  <si>
    <t>CVE-2011-4669</t>
  </si>
  <si>
    <t xml:space="preserve"> 03/08/2012</t>
  </si>
  <si>
    <t>https://nvd.nist.gov/vuln/detail/CVE-2011-4669</t>
  </si>
  <si>
    <t>CVE-2011-4646</t>
  </si>
  <si>
    <t>https://nvd.nist.gov/vuln/detail/CVE-2011-4646</t>
  </si>
  <si>
    <t>CVE-2011-4568</t>
  </si>
  <si>
    <t>https://nvd.nist.gov/vuln/detail/CVE-2011-4568</t>
  </si>
  <si>
    <t>CVE-2011-4562</t>
  </si>
  <si>
    <t>https://nvd.nist.gov/vuln/detail/CVE-2011-4562</t>
  </si>
  <si>
    <t>CVE-2011-3981</t>
  </si>
  <si>
    <t>https://nvd.nist.gov/vuln/detail/CVE-2011-3981</t>
  </si>
  <si>
    <t>https://nvd.nist.gov/vuln/detail/CVE-2011-5207</t>
  </si>
  <si>
    <t>References to Advisories, Solutions, and Tools</t>
  </si>
  <si>
    <t>Hyperlink</t>
  </si>
  <si>
    <t>Resource</t>
  </si>
  <si>
    <t>https://plugins.trac.wordpress.org/changeset/1684377/#file217</t>
  </si>
  <si>
    <t>Third Party Advisory</t>
  </si>
  <si>
    <t>External Source</t>
  </si>
  <si>
    <t>CONFIRM</t>
  </si>
  <si>
    <t>https://plugins.trac.wordpress.org/changeset/1671891/#file313</t>
  </si>
  <si>
    <t>https://plugins.trac.wordpress.org/changeset/1667369/#file12</t>
  </si>
  <si>
    <t>https://plugins.trac.wordpress.org/changeset/1650075/</t>
  </si>
  <si>
    <t>https://plugins.trac.wordpress.org/changeset/1658232/</t>
  </si>
  <si>
    <t>https://plugins.trac.wordpress.org/browser/whizz/trunk/change_log.txt</t>
  </si>
  <si>
    <t>MISC</t>
  </si>
  <si>
    <t>https://plugins.trac.wordpress.org/changeset/1104099/cp-reservation-calendar</t>
  </si>
  <si>
    <t>https://plugins.trac.wordpress.org/changeset/1239492/wp-limit-login-attempts</t>
  </si>
  <si>
    <t>https://plugins.trac.wordpress.org/changeset/1175403/portfolio-by-lisa-westlund</t>
  </si>
  <si>
    <t>https://plugins.trac.wordpress.org/changeset/1199120</t>
  </si>
  <si>
    <t>https://plugins.trac.wordpress.org/changeset/1165310/</t>
  </si>
  <si>
    <t>Open Red.</t>
  </si>
  <si>
    <t>https://plugins.trac.wordpress.org/changeset/1191455/easy2map</t>
  </si>
  <si>
    <t>https://plugins.trac.wordpress.org/browser/nokia-mapsplaces/trunk/nokia-mapsplaces.php?rev=841883</t>
  </si>
  <si>
    <t>https://plugins.trac.wordpress.org/browser/nokia-mapsplaces/trunk/nokia-mapsplaces.php?rev=842384</t>
  </si>
  <si>
    <t>https://plugins.trac.wordpress.org/browser/patch-for-revolution-slider/trunk/revsliderpatch.php</t>
  </si>
  <si>
    <t>Bypass</t>
  </si>
  <si>
    <t>https://plugins.trac.wordpress.org/changeset/1179092/paypal-currency-converter-basic-for-woocommerce</t>
  </si>
  <si>
    <t>https://plugins.trac.wordpress.org/changeset?sfp_email=&amp;sfph_mail=&amp;reponame=&amp;new=1178751%40nextend-facebook-connect&amp;old=1060317%40nextend-facebook-connect&amp;sfp_email=&amp;sfph_mail=</t>
  </si>
  <si>
    <t>https://plugins.trac.wordpress.org/changeset/1125443/</t>
  </si>
  <si>
    <t>Release Notes</t>
  </si>
  <si>
    <t>https://plugins.trac.wordpress.org/changeset/1117499</t>
  </si>
  <si>
    <t>https://plugins.trac.wordpress.org/changeset/1136202/simple-ads-manager</t>
  </si>
  <si>
    <t>https://plugins.trac.wordpress.org/changeset/1082625/</t>
  </si>
  <si>
    <t>https://plugins.trac.wordpress.org/changeset/1074134/photo-gallery</t>
  </si>
  <si>
    <t>Exploit</t>
  </si>
  <si>
    <t>https://plugins.trac.wordpress.org/changeset?sfp_email=&amp;sfph_mail=&amp;reponame=&amp;new=1067992%40pixabay-images%2Ftrunk%2Fpixabay-images.php&amp;old=926633%40pixabay-images%2Ftrunk%2Fpixabay-images.php</t>
  </si>
  <si>
    <t>https://plugins.trac.wordpress.org/changeset/1052064/cart66-lite</t>
  </si>
  <si>
    <t>https://plugins.trac.wordpress.org/changeset/350873/cdnvote/trunk/cdnvote-post.php</t>
  </si>
  <si>
    <t>https://plugins.trac.wordpress.org/changeset/1023572/google-document-embedder</t>
  </si>
  <si>
    <t>https://plugins.trac.wordpress.org/changeset/1024640/dukapress</t>
  </si>
  <si>
    <t>Vendor Advisory</t>
  </si>
  <si>
    <t>https://plugins.trac.wordpress.org/changeset/847094</t>
  </si>
  <si>
    <t>Patch</t>
  </si>
  <si>
    <t>https://plugins.trac.wordpress.org/changeset?new=986500</t>
  </si>
  <si>
    <t>https://plugins.trac.wordpress.org/changeset/469785</t>
  </si>
  <si>
    <t>https://plugins.trac.wordpress.org/changeset?sfp_email=&amp;sfph_mail=&amp;reponame=&amp;new=861170%40simple-retail-menus&amp;old=728969%40simple-retail-menus&amp;sfp_email=&amp;sfph_mail=#file1</t>
  </si>
  <si>
    <t>Exploit, 
Patch</t>
  </si>
  <si>
    <t>https://plugins.trac.wordpress.org/changeset?sfp_email=&amp;sfph_mail=&amp;reponame=&amp;new=834445%40yawpp&amp;old=824042%40yawpp&amp;sfp_email=&amp;sfph_mail=#file36</t>
  </si>
  <si>
    <t>https://plugins.trac.wordpress.org/changeset?sfp_email=&amp;sfph_mail=&amp;reponame=&amp;new=900030%40hdw-player-video-player-video-gallery&amp;old=798976%40hdw-player-video-player-video-gallery&amp;sfp_email=&amp;sfph_mail=</t>
  </si>
  <si>
    <t>https://plugins.trac.wordpress.org/changeset/582232</t>
  </si>
  <si>
    <t>https://plugins.trac.wordpress.org/changeset?sfp_email=&amp;sfph_mail=&amp;reponame=&amp;new=829290%40wp-easycart&amp;old=827627%40wp-easycart&amp;sfp_email=&amp;sfph_mail=</t>
  </si>
  <si>
    <t>https://plugins.trac.wordpress.org/changeset?sfp_email=&amp;sfph_mail=&amp;reponame=&amp;new=851874%40tera-charts&amp;old=799253%40tera-charts&amp;sfp_email=&amp;sfph_mail=</t>
  </si>
  <si>
    <t>Exploit;
 Patch</t>
  </si>
  <si>
    <t>https://plugins.trac.wordpress.org/changeset?sfp_email=&amp;sfph_mail=&amp;reponame=&amp;new=848497%40wp-social-invitations&amp;old=829444%40wp-social-invitations&amp;sfp_email=&amp;sfph_mail=#file239</t>
  </si>
  <si>
    <t>https://plugins.trac.wordpress.org/changeset/846043</t>
  </si>
  <si>
    <t>https://plugins.trac.wordpress.org/changeset?sfp_email=&amp;sfph_mail=&amp;reponame=&amp;new=844373%40webengage&amp;old=788585%40webengage&amp;sfp_email=&amp;sfph_mail=</t>
  </si>
  <si>
    <t>https://plugins.trac.wordpress.org/changeset?sfp_email=&amp;sfph_mail=&amp;reponame=&amp;new=839980%40videowhisper-video-presentation&amp;old=600781%40videowhisper-video-presentation&amp;sfp_email=&amp;sfph_mail=#file4</t>
  </si>
  <si>
    <t>https://plugins.trac.wordpress.org/changeset?sfp_email=&amp;sfph_mail=&amp;reponame=&amp;new=839990%40video-posts-webcam-recorder&amp;old=686450%40video-posts-webcam-recorder&amp;sfp_email=&amp;sfph_mail=</t>
  </si>
  <si>
    <t>https://plugins.trac.wordpress.org/changeset?sfp_email=&amp;sfph_mail=&amp;reponame=&amp;new=848542%40rezgo-online-booking&amp;old=748531%40rezgo-online-booking&amp;sfp_email=&amp;sfph_mail=#file500</t>
  </si>
  <si>
    <t>https://plugins.trac.wordpress.org/changeset?sfp_email=&amp;sfph_mail=&amp;reponame=&amp;new=843064%40envialosimple-email-marketing-y-newsletters-gratis&amp;old=839677%40envialosimple-email-marketing-y-newsletters-gratis&amp;sfp_email=&amp;sfph_mail=</t>
  </si>
  <si>
    <t>https://plugins.trac.wordpress.org/changeset?sfp_email=&amp;sfph_mail=&amp;reponame=&amp;new=842687%40easy-post-types&amp;old=806912%40easy-post-types&amp;sfp_email=&amp;sfph_mail=</t>
  </si>
  <si>
    <t>https://plugins.trac.wordpress.org/changeset?sfp_email=&amp;sfph_mail=&amp;reponame=&amp;new=833654%40videowhisper-live-streaming-integration&amp;old=833649%40videowhisper-live-streaming-integration&amp;sfp_email=&amp;sfph_mail=</t>
  </si>
  <si>
    <t>https://plugins.trac.wordpress.org/changeset?sfp_email=&amp;sfph_mail=&amp;reponame=&amp;new=904684%40dmca-watermarker&amp;old=549072%40dmca-watermarker</t>
  </si>
  <si>
    <t>https://plugins.trac.wordpress.org/changeset/692721</t>
  </si>
  <si>
    <t>https://plugins.trac.wordpress.org/changeset/523576/cms-tree-page-view</t>
  </si>
  <si>
    <t>https://plugins.trac.wordpress.org/changeset/533904</t>
  </si>
  <si>
    <t>https://plugins.trac.wordpress.org/changeset/532918</t>
  </si>
  <si>
    <t>https://plugins.trac.wordpress.org/changeset/572188</t>
  </si>
  <si>
    <t>https://plugins.trac.wordpress.org/changeset?old_path=%2Fs3-video&amp;old=823847&amp;new_path=%2Fs3-video&amp;new=823847</t>
  </si>
  <si>
    <t>https://plugins.trac.wordpress.org/changeset?reponame=&amp;old=785535%40landing-pages&amp;new=785535%40landing-pages</t>
  </si>
  <si>
    <t>https://plugins.trac.wordpress.org/changeset?reponame=&amp;old=774214@simple-dropbox-upload-form%2Ftrunk&amp;new=774214@simple-dropbox-upload-form%2Ftrunk</t>
  </si>
  <si>
    <t>https://plugins.trac.wordpress.org/changeset/723187/download-monitor</t>
  </si>
  <si>
    <t>Exploit; 
Patch</t>
  </si>
  <si>
    <t>https://plugins.trac.wordpress.org/changeset/750054/xhanch-my-twitter</t>
  </si>
  <si>
    <t>https://plugins.trac.wordpress.org/changeset?reponame=&amp;old=740249%40pie-register&amp;new=740249%40pie-register</t>
  </si>
  <si>
    <t>https://plugins.trac.wordpress.org/changeset?old_path=%2Ffeedweb&amp;old=689612&amp;new_path=%2Ffeedweb&amp;new=689612</t>
  </si>
  <si>
    <t>https://plugins.trac.wordpress.org/changeset?old_path=%2Fwp-funeral-press&amp;old=690038&amp;new_path=%2Fwp-funeral-press&amp;new=690038</t>
  </si>
  <si>
    <t>https://plugins.trac.wordpress.org/changeset/683838/terillion-reviews</t>
  </si>
  <si>
    <t>https://plugins.trac.wordpress.org/changeset?new=682420</t>
  </si>
  <si>
    <t>https://plugins.trac.wordpress.org/changeset?reponame=&amp;new=470737%40lazyest-backup&amp;old=468541%40lazyest-backup</t>
  </si>
  <si>
    <t>https://plugins.trac.wordpress.org/changeset/490070/my-calendar</t>
  </si>
  <si>
    <t>https://plugins.trac.wordpress.org/changeset?reponame=&amp;old=537613%40zingiri-web-shop&amp;new=537613%40zingiri-web-shop</t>
  </si>
  <si>
    <t>https://plugins.trac.wordpress.org/changeset?reponame=&amp;new=466102@advanced-text-widget&amp;old=465828@advanced-text-widget</t>
  </si>
  <si>
    <t>https://plugins.trac.wordpress.org/changeset?reponame=&amp;new=475315@wordpress-sentinel&amp;old=474998@wordpress-sentinel</t>
  </si>
  <si>
    <t>https://plugins.trac.wordpress.org/changeset/435356/scormcloud</t>
  </si>
  <si>
    <t>https://plugins.trac.wordpress.org/changeset?reponame=&amp;new=492859@mingle-forum&amp;old=487353@mingle-forum</t>
  </si>
  <si>
    <t>https://plugins.trac.wordpress.org/changeset/403694/kish-guest-posting/trunk/uploadify/scripts/uploadify.php</t>
  </si>
  <si>
    <t>https://plugins.trac.wordpress.org/changeset/482746/thecartpress</t>
  </si>
  <si>
    <t>https://plugins.trac.wordpress.org/changeset/482954/wordpress-whois-search</t>
  </si>
  <si>
    <t>Exploit;
Patch</t>
  </si>
  <si>
    <t>https://plugins.trac.wordpress.org/changeset/485819/pretty-link</t>
  </si>
  <si>
    <t>https://plugins.trac.wordpress.org/changeset/473693/pretty-link</t>
  </si>
  <si>
    <t>https://plugins.trac.wordpress.org/changeset?reponame=&amp;new=467338@adminimize&amp;old=466900@adminimize#file5</t>
  </si>
  <si>
    <t>https://plugins.trac.wordpress.org/changeset?reponame=&amp;new=466252%40flexible-custom-post-type&amp;old=465583%40flexible-custom-post-type</t>
  </si>
  <si>
    <t>https://plugins.trac.wordpress.org/changeset?reponame=&amp;new=463447%40wp-e-commerce&amp;old=463446%40wp-e-commerce</t>
  </si>
  <si>
    <t>https://plugins.trac.wordpress.org/changeset/571926/count-per-day</t>
  </si>
  <si>
    <t>https://plugins.trac.wordpress.org/changeset?old_path=%2Fwp-image-news-slider&amp;old=529740&amp;new_path=%2Fwp-image-news-slider&amp;new=529740</t>
  </si>
  <si>
    <t>https://plugins.trac.wordpress.org/changeset?old_path=%2F2-click-socialmedia-buttons&amp;old=532798&amp;new_path=%2F2-click-socialmedia-buttons&amp;new=532798</t>
  </si>
  <si>
    <t>https://plugins.trac.wordpress.org/changeset?old_path=%2Fbad-behavior&amp;old=543807&amp;new_path=%2Fbad-behavior&amp;new=543807</t>
  </si>
  <si>
    <t>https://plugins.trac.wordpress.org/changeset?old_path=%2Fbulletproof-security&amp;old=543044&amp;new_path=%2Fbulletproof-security&amp;new=543044</t>
  </si>
  <si>
    <t>https://plugins.trac.wordpress.org/changeset?old_path=%2Fbetter-wp-security&amp;old=542852&amp;new_path=%2Fbetter-wp-security&amp;new=542852</t>
  </si>
  <si>
    <t>https://plugins.trac.wordpress.org/changeset?old_path=%2Fwpstorecart&amp;old=555124&amp;new_path=%2Fwpstorecart&amp;new=555124</t>
  </si>
  <si>
    <t>https://plugins.trac.wordpress.org/changeset?old_path=%2Fwassup&amp;old=545369&amp;new_path=%2Fwassup&amp;new=545369</t>
  </si>
  <si>
    <t>https://plugins.trac.wordpress.org/changeset/541069</t>
  </si>
  <si>
    <t>https://plugins.trac.wordpress.org/changeset?old_path=%2Fuser-photo&amp;old=541880&amp;new_path=%2Fuser-photo&amp;new=541880</t>
  </si>
  <si>
    <t>https://plugins.trac.wordpress.org/changeset?old_path=%2Fsabre&amp;old=534490&amp;new_path=%2Fsabre&amp;new=534490</t>
  </si>
  <si>
    <t>https://plugins.trac.wordpress.org/changeset?old_path=%2Fvideo-embed-thumbnail-generator&amp;old=507924&amp;new_path=%2Fvideo-embed-thumbnail-generator&amp;new=507924</t>
  </si>
  <si>
    <t>VETG</t>
  </si>
  <si>
    <t>https://plugins.trac.wordpress.org/changeset/504380/relocate-upload</t>
  </si>
  <si>
    <t>https://plugins.trac.wordpress.org/changeset/416723/wp-recentcomments/trunk/core.php?old=316325&amp;old_path=wp-recentcomments%2Ftrunk%2Fcore.php</t>
  </si>
  <si>
    <t>https://plugins.trac.wordpress.org/changeset/492167/theme-tuner#file2</t>
  </si>
  <si>
    <t>https://plugins.trac.wordpress.org/changeset/488883/count-per-day</t>
  </si>
  <si>
    <t>https://plugins.trac.wordpress.org/changeset/448261/wordpress-users</t>
  </si>
  <si>
    <t>https://plugins.trac.wordpress.org/changeset/430970/wp-postratings/trunk/wp-postratings.php?old=355076&amp;old_path=wp-postratings%2Ftrunk%2Fwp-postratings.php</t>
  </si>
  <si>
    <t>https://plugins.trac.wordpress.org/changeset?reponame=&amp;new=413607%40fv-wordpress-flowplayer&amp;old=409594%40fv-wordpress-flowplayer</t>
  </si>
  <si>
    <t>https://plugins.trac.wordpress.org/changeset?reponame=&amp;new=447262%40redirection&amp;old=421721%40redirection</t>
  </si>
  <si>
    <t>PRF</t>
  </si>
  <si>
    <t>https://plugins.trac.wordpress.org/changeset/438959/allwebmenus-wordpress-menu-plugin/trunk/actions.php?old=408304&amp;old_path=allwebmenus-wordpress-menu-plugin%2Ftrunk%2Factions.php</t>
  </si>
  <si>
    <t>MUV</t>
  </si>
  <si>
    <t>AFU</t>
  </si>
  <si>
    <r>
      <rPr>
        <b/>
        <sz val="11"/>
        <color theme="1"/>
        <rFont val="Calibri"/>
        <family val="2"/>
        <scheme val="minor"/>
      </rPr>
      <t>Open Red.</t>
    </r>
    <r>
      <rPr>
        <sz val="11"/>
        <color theme="1"/>
        <rFont val="Calibri"/>
        <family val="2"/>
        <scheme val="minor"/>
      </rPr>
      <t xml:space="preserve"> : Open Redirect</t>
    </r>
  </si>
  <si>
    <r>
      <rPr>
        <b/>
        <sz val="11"/>
        <color theme="1"/>
        <rFont val="Calibri"/>
        <family val="2"/>
        <scheme val="minor"/>
      </rPr>
      <t>Dir. Trav.</t>
    </r>
    <r>
      <rPr>
        <sz val="11"/>
        <color theme="1"/>
        <rFont val="Calibri"/>
        <family val="2"/>
        <scheme val="minor"/>
      </rPr>
      <t xml:space="preserve"> : Directory traversal</t>
    </r>
  </si>
  <si>
    <r>
      <rPr>
        <b/>
        <sz val="11"/>
        <color theme="1"/>
        <rFont val="Calibri"/>
        <family val="2"/>
        <scheme val="minor"/>
      </rPr>
      <t>XSS</t>
    </r>
    <r>
      <rPr>
        <sz val="11"/>
        <color theme="1"/>
        <rFont val="Calibri"/>
        <family val="2"/>
        <scheme val="minor"/>
      </rPr>
      <t xml:space="preserve"> : Cross-site scripting</t>
    </r>
  </si>
  <si>
    <r>
      <rPr>
        <b/>
        <sz val="11"/>
        <color theme="1"/>
        <rFont val="Calibri"/>
        <family val="2"/>
        <scheme val="minor"/>
      </rPr>
      <t>CSRF</t>
    </r>
    <r>
      <rPr>
        <sz val="11"/>
        <color theme="1"/>
        <rFont val="Calibri"/>
        <family val="2"/>
        <scheme val="minor"/>
      </rPr>
      <t xml:space="preserve"> : Cross-site request forgery</t>
    </r>
  </si>
  <si>
    <r>
      <rPr>
        <b/>
        <sz val="11"/>
        <color theme="1"/>
        <rFont val="Calibri"/>
        <family val="2"/>
        <scheme val="minor"/>
      </rPr>
      <t>SQL Inj.</t>
    </r>
    <r>
      <rPr>
        <sz val="11"/>
        <color theme="1"/>
        <rFont val="Calibri"/>
        <family val="2"/>
        <scheme val="minor"/>
      </rPr>
      <t xml:space="preserve"> : SQL injection</t>
    </r>
  </si>
  <si>
    <r>
      <rPr>
        <b/>
        <sz val="11"/>
        <color theme="1"/>
        <rFont val="Calibri"/>
        <family val="2"/>
        <scheme val="minor"/>
      </rPr>
      <t>Inf. Disc.</t>
    </r>
    <r>
      <rPr>
        <sz val="11"/>
        <color theme="1"/>
        <rFont val="Calibri"/>
        <family val="2"/>
        <scheme val="minor"/>
      </rPr>
      <t xml:space="preserve"> : Information Disclosure</t>
    </r>
  </si>
  <si>
    <t>Inf. Disc.</t>
  </si>
  <si>
    <r>
      <rPr>
        <b/>
        <sz val="11"/>
        <color theme="1"/>
        <rFont val="Calibri"/>
        <family val="2"/>
        <scheme val="minor"/>
      </rPr>
      <t>MUV</t>
    </r>
    <r>
      <rPr>
        <sz val="11"/>
        <color theme="1"/>
        <rFont val="Calibri"/>
        <family val="2"/>
        <scheme val="minor"/>
      </rPr>
      <t xml:space="preserve"> : Multiple Unspecified Vulnerabilities</t>
    </r>
  </si>
  <si>
    <r>
      <rPr>
        <b/>
        <sz val="11"/>
        <color theme="1"/>
        <rFont val="Calibri"/>
        <family val="2"/>
        <scheme val="minor"/>
      </rPr>
      <t>AFU</t>
    </r>
    <r>
      <rPr>
        <sz val="11"/>
        <color theme="1"/>
        <rFont val="Calibri"/>
        <family val="2"/>
        <scheme val="minor"/>
      </rPr>
      <t xml:space="preserve"> : Arbitrary File Upload</t>
    </r>
  </si>
  <si>
    <r>
      <rPr>
        <b/>
        <sz val="11"/>
        <color theme="1"/>
        <rFont val="Calibri"/>
        <family val="2"/>
        <scheme val="minor"/>
      </rPr>
      <t>VETG</t>
    </r>
    <r>
      <rPr>
        <sz val="11"/>
        <color theme="1"/>
        <rFont val="Calibri"/>
        <family val="2"/>
        <scheme val="minor"/>
      </rPr>
      <t xml:space="preserve"> : Video Embed &amp; Thumbnail Generator</t>
    </r>
  </si>
  <si>
    <r>
      <rPr>
        <b/>
        <sz val="11"/>
        <color theme="1"/>
        <rFont val="Calibri"/>
        <family val="2"/>
        <scheme val="minor"/>
      </rPr>
      <t>PRF</t>
    </r>
    <r>
      <rPr>
        <sz val="11"/>
        <color theme="1"/>
        <rFont val="Calibri"/>
        <family val="2"/>
        <scheme val="minor"/>
      </rPr>
      <t xml:space="preserve"> : Parameter Remote File</t>
    </r>
  </si>
  <si>
    <t>Issue Tracking; 
Patch; 
Vendor Advisory</t>
  </si>
  <si>
    <t>Release Notes; 
Third Party Advisory</t>
  </si>
  <si>
    <t>Release Notes; 
Vendor Advisory</t>
  </si>
  <si>
    <t>Q1</t>
  </si>
  <si>
    <t>P1</t>
  </si>
  <si>
    <t>Q2</t>
  </si>
  <si>
    <t>P2</t>
  </si>
  <si>
    <t>P3</t>
  </si>
  <si>
    <t>P4</t>
  </si>
  <si>
    <t>P5</t>
  </si>
  <si>
    <t>P6</t>
  </si>
  <si>
    <t>Total</t>
  </si>
  <si>
    <t>Quais são os principais tipos de vulnerabilidades causados por plug-ins no WordPress?</t>
  </si>
  <si>
    <t>Qual a gravidade das vulnerabilidades causadas por plug-ins no WordPress?</t>
  </si>
  <si>
    <t>Score Quant</t>
  </si>
  <si>
    <t>Score Qual</t>
  </si>
  <si>
    <t>V3</t>
  </si>
  <si>
    <t>V2</t>
  </si>
  <si>
    <t>Page</t>
  </si>
  <si>
    <t>Quant</t>
  </si>
  <si>
    <t>Qual</t>
  </si>
  <si>
    <t>Source</t>
  </si>
  <si>
    <t>CVE-2017-2285</t>
  </si>
  <si>
    <t>https://nvd.nist.gov/vuln/detail/CVE-2017-2285</t>
  </si>
  <si>
    <t>CPE configuration</t>
  </si>
  <si>
    <t>CVSS V2</t>
  </si>
  <si>
    <t>CVSS V3</t>
  </si>
  <si>
    <t>https://jvn.jp/en/jp/JVN31459091/index.html No Types Assigned</t>
  </si>
  <si>
    <t>https://plugins.trac.wordpress.org/changeset/1695440/#file6 No Types Assigned</t>
  </si>
  <si>
    <t>https://wordpress.org/plugins/custom-css-js/#developers No Types Assigned</t>
  </si>
  <si>
    <t>https://wpvulndb.com/vulnerabilities/8879 No Types Assigned</t>
  </si>
  <si>
    <t>https://jvn.jp/en/jp/JVN31459091/index.html Third Party Advisory, VDB Entry</t>
  </si>
  <si>
    <t>https://plugins.trac.wordpress.org/changeset/1695440/#file6 Patch, Third Party Advisory</t>
  </si>
  <si>
    <t>https://wordpress.org/plugins/custom-css-js/#developers Product, Third Party Advisory</t>
  </si>
  <si>
    <t>https://wpvulndb.com/vulnerabilities/8879 Third Party Advisory, VDB Entry</t>
  </si>
  <si>
    <t>https://wpvulndb.com/vulnerabilities/8879 [No Types Assigned]</t>
  </si>
  <si>
    <t>https://plugins.trac.wordpress.org/changeset/1695440/#file6</t>
  </si>
  <si>
    <t>Patch; Third Party Advisor</t>
  </si>
  <si>
    <t>CVE-2017-2284</t>
  </si>
  <si>
    <t>https://nvd.nist.gov/vuln/detail/CVE-2017-2284</t>
  </si>
  <si>
    <t>OR [*cpe:2.3:a:wppopupmaker:popup_maker:1.0.0:*:*:*:*:wordpress:*:*] [*cpe:2.3:a:wppopupmaker:popup_maker:1.0.1:*:*:*:*:wordpress:*:*] [*cpe:2.3:a:wppopupmaker:popup_maker:1.0.2:*:*:*:*:wordpress:*:*] [*cpe:2.3:a:wppopupmaker:popup_maker:1.0.3:*:*:*:*:wordpress:*:*] [*cpe:2.3:a:wppopupmaker:popup_maker:1.0.4:*:*:*:*:wordpress:*:*] [*cpe:2.3:a:wppopupmaker:popup_maker:1.0.5:*:*:*:*:wordpress:*:*] [*cpe:2.3:a:wppopupmaker:popup_maker:1.1.0:*:*:*:*:wordpress:*:*] [*cpe:2.3:]</t>
  </si>
  <si>
    <t>https://jvn.jp/en/jp/JVN92921024/index.html No Types Assigned</t>
  </si>
  <si>
    <t>https://plugins.trac.wordpress.org/changeset/1697216/#file3 No Types Assigned</t>
  </si>
  <si>
    <t>https://wordpress.org/plugins/popup-maker/#developers No Types Assigned</t>
  </si>
  <si>
    <t>https://jvn.jp/en/jp/JVN92921024/index.html Third Party Advisory, VDB Entry</t>
  </si>
  <si>
    <t>https://plugins.trac.wordpress.org/changeset/1697216/#file3 Patch, Third Party Advisory</t>
  </si>
  <si>
    <t>https://wordpress.org/plugins/popup-maker/#developers Product, Third Party Advisory</t>
  </si>
  <si>
    <t>https://plugins.trac.wordpress.org/changeset/1697216/#file3</t>
  </si>
  <si>
    <t>M2.1</t>
  </si>
  <si>
    <t>M2.2</t>
  </si>
  <si>
    <t>M2.3</t>
  </si>
  <si>
    <t>L</t>
  </si>
  <si>
    <t>N</t>
  </si>
  <si>
    <t>H</t>
  </si>
  <si>
    <t>P</t>
  </si>
  <si>
    <t>M</t>
  </si>
  <si>
    <t>None:</t>
  </si>
  <si>
    <t>Low:</t>
  </si>
  <si>
    <t>Partial:</t>
  </si>
  <si>
    <t>High:</t>
  </si>
  <si>
    <t>Complet:</t>
  </si>
  <si>
    <t>Medium:</t>
  </si>
  <si>
    <t>Integridade (I)</t>
  </si>
  <si>
    <t>Disponibilidade (A)</t>
  </si>
  <si>
    <t>Complejidade (AC)</t>
  </si>
  <si>
    <t>B</t>
  </si>
  <si>
    <t>Qual o esforço necessário para resolução das vulnerabilidades causadas por plug-ins no Wordpress?</t>
  </si>
  <si>
    <t>Q4</t>
  </si>
  <si>
    <t>Add</t>
  </si>
  <si>
    <t>Delet</t>
  </si>
  <si>
    <t>Edit</t>
  </si>
  <si>
    <t>CVE-2012-4283</t>
  </si>
  <si>
    <t>https://nvd.nist.gov/vuln/detail/CVE-2012-4283</t>
  </si>
  <si>
    <t>http://plugins.trac.wordpress.org/changeset/541069</t>
  </si>
  <si>
    <t>CVE-2012-4273</t>
  </si>
  <si>
    <t>https://nvd.nist.gov/vuln/detail/CVE-2012-4273</t>
  </si>
  <si>
    <t>https://exchange.xforce.ibmcloud.com/vulnerabilities/75518</t>
  </si>
  <si>
    <t>http://xforce.iss.net/xforce/xfdb/75518</t>
  </si>
  <si>
    <t>Util</t>
  </si>
  <si>
    <t>*****</t>
  </si>
  <si>
    <t>CVE-2015-3299</t>
  </si>
  <si>
    <t>https://nvd.nist.gov/vuln/detail/CVE-2015-3299</t>
  </si>
  <si>
    <t>https://plugins.trac.wordpress.org/changeset/1129648/floating-social-bar/trunk</t>
  </si>
  <si>
    <t>http://www.openwall.com/lists/oss-security/2015/04/13/10 Mailing List, Third Party Advisory</t>
  </si>
  <si>
    <t>http://www.securityfocus.com/bid/74053 Third Party Advisory, VDB Entry</t>
  </si>
  <si>
    <t>https://plugins.trac.wordpress.org/changeset/1129648/floating-social-bar/trunk Patch, Third Party Advisory</t>
  </si>
  <si>
    <t>https://plugins.trac.wordpress.org/changeset/1129648/floating-social-bar/trunk No Types Assigned</t>
  </si>
  <si>
    <t>http://www.securityfocus.com/bid/74053 No Types Assigned</t>
  </si>
  <si>
    <t>http://www.openwall.com/lists/oss-security/2015/04/13/10 No Types Assigned</t>
  </si>
  <si>
    <t>CVE-2015-4697</t>
  </si>
  <si>
    <t>https://nvd.nist.gov/vuln/detail/CVE-2015-4697</t>
  </si>
  <si>
    <t>CVSS:3.0/AV:N/AC:L/PR:N/UI:R/S:U/C:H/I:H/A:H</t>
  </si>
  <si>
    <t>http://seclists.org/fulldisclosure/2015/Jun/57 No Types Assigned</t>
  </si>
  <si>
    <t>http://www.openwall.com/lists/oss-security/2015/06/21/5 No Types Assigned</t>
  </si>
  <si>
    <t>http://www.securityfocus.com/bid/75325 No Types Assigned</t>
  </si>
  <si>
    <t>https://plugins.trac.wordpress.org/changeset/1183563 No Types Assigned</t>
  </si>
  <si>
    <t>https://wordpress.org/support/topic/discovered-security-vulnerabilities-1/ No Types Assigned</t>
  </si>
  <si>
    <t>OR   [*cpe:2.3:a:sumo:google_analyticator:6.4.9.3:*:*:*:*:wordpress:*:* (and previous)]</t>
  </si>
  <si>
    <t>OR   [*cpe:2.3:a:floating_social_bar_project:floating_social_bar:1.1.6:*:*:*:*:wordpress:*:* (and previous)]</t>
  </si>
  <si>
    <t>OR   [*cpe:2.3:a:silkypress:simple_custom_css_and_js:1.0:*:*:*:*:wordpress:*:*] [*cpe:2.3:a:silkypress:simple_custom_css_and_js:1.1:*:*:*:*:wordpress:*:*] [*cpe:2.3:a:silkypress:simple_custom_css_and_js:1.2:*:*:*:*:wordpress:*:*] [*cpe:2.3:a:silkypress:simple_custom_css_and_js:1.3:*:*:*:*:wordpress:*:*] [*cpe:2.3:a:silkypress:simple_custom_css_and_js:1.4:*:*:*:*:wordpress:*:*] [*cpe:2.3:a:silkypress:simple_custom_css_and_js:1.5:*:*:*:*:wordpress:*:*] [*cpe:2.3:a:silkypress:si]</t>
  </si>
  <si>
    <t>AV:N/AC:L/PR:N/UI:R/S:U/C:H/I:H/A:H</t>
  </si>
  <si>
    <t>http://seclists.org/fulldisclosure/2015/Jun/57 Mailing List, Third Party Advisory</t>
  </si>
  <si>
    <t>http://www.openwall.com/lists/oss-security/2015/06/21/5 Mailing List, Third Party Advisory</t>
  </si>
  <si>
    <t>http://www.securityfocus.com/bid/75325 Third Party Advisory, VDB Entry</t>
  </si>
  <si>
    <t>https://plugins.trac.wordpress.org/changeset/1183563 Third Party Advisory</t>
  </si>
  <si>
    <t>https://wordpress.org/support/topic/discovered-security-vulnerabilities-1/ Issue Tracking, Third Party Advisory</t>
  </si>
  <si>
    <t>https://plugins.trac.wordpress.org/changeset/1183563</t>
  </si>
  <si>
    <t>Floating Social Bar</t>
  </si>
  <si>
    <t>class-floating-social-bar.php</t>
  </si>
  <si>
    <t>Google Analyticator</t>
  </si>
  <si>
    <t>tags/6.4.9.3/google-analyticator.php</t>
  </si>
  <si>
    <t>trunk/google-analyticator.php</t>
  </si>
  <si>
    <t>Simple Custom CSS and JS</t>
  </si>
  <si>
    <t>Popup Maker</t>
  </si>
  <si>
    <t>includes/admin/metabox-support.php</t>
  </si>
  <si>
    <t>trunk/includes/admin-screens.php</t>
  </si>
  <si>
    <t>Shortcodes Ultimate</t>
  </si>
  <si>
    <t>trunk/inc/core/tools.php</t>
  </si>
  <si>
    <t>Event Calendar WD</t>
  </si>
  <si>
    <t>event-calendar-wd/trunk/includes/ecwd-cpt-filter.php</t>
  </si>
  <si>
    <t>WP-Members</t>
  </si>
  <si>
    <t>wp-members/trunk/admin/users.php</t>
  </si>
  <si>
    <t>WordPress Download Manager</t>
  </si>
  <si>
    <t>download-manager/trunk/tpls/wpdm-login-form.php</t>
  </si>
  <si>
    <t>download-manager/trunk/tpls/wpdm-reg-form.php</t>
  </si>
  <si>
    <t>Live Chat Support</t>
  </si>
  <si>
    <t>wp-live-chat-support/trunk/includes/settings_page.php</t>
  </si>
  <si>
    <t>wp-live-chat-support/trunk/js/wplc_u_admin.js</t>
  </si>
  <si>
    <t>wp-live-chat-support/trunk/js/wplc_u_admin_chat.js</t>
  </si>
  <si>
    <t>wp-live-chat-support/trunk/wp-live-chat-support.php</t>
  </si>
  <si>
    <t>wp-live-chat-support/trunk/functions.php</t>
  </si>
  <si>
    <t>wp-live-chat-support/trunk/js/themes/classic.js</t>
  </si>
  <si>
    <t>wp-live-chat-support/trunk/js/themes/modern.js</t>
  </si>
  <si>
    <t>wp-live-chat-support/trunk/js/wplc_u.js</t>
  </si>
  <si>
    <t>WHIZZ</t>
  </si>
  <si>
    <t>whizz/trunk/change_log.txt</t>
  </si>
  <si>
    <t>CP Reservation Calendar</t>
  </si>
  <si>
    <t>cp-reservation-calendar/trunk/dex_reservations.php</t>
  </si>
  <si>
    <t>WP Limit Login Attempts</t>
  </si>
  <si>
    <t>wp-limit-login-attempts/trunk/wp-limit-login-attempts.php</t>
  </si>
  <si>
    <t>Portfolio</t>
  </si>
  <si>
    <t>portfolio-by-lisa-westlund/trunk/inc/options-page-wrapper.php</t>
  </si>
  <si>
    <t>portfolio-by-lisa-westlund/trunk/lisawestlund-instagram-portfolio.php</t>
  </si>
  <si>
    <t>classes/usceshop.class.php</t>
  </si>
  <si>
    <t>includes/edit-form-advanced.php</t>
  </si>
  <si>
    <t>includes/edit-form-advanced30.php</t>
  </si>
  <si>
    <t>includes/edit-form-advanced34.php</t>
  </si>
  <si>
    <t>includes/member_edit_form.php</t>
  </si>
  <si>
    <t>includes/order_edit_form.php</t>
  </si>
  <si>
    <t>includes/order_list.php</t>
  </si>
  <si>
    <t>includes/usces_item_master_list.php</t>
  </si>
  <si>
    <t>StageShow</t>
  </si>
  <si>
    <t>stageshow/trunk/include/stageshow_dbase_api.php</t>
  </si>
  <si>
    <t>stageshow/trunk/include/stageshowlib_sales_dbase_api.php</t>
  </si>
  <si>
    <t>includes/MapPinImageSave.php</t>
  </si>
  <si>
    <t>Easy2Map</t>
  </si>
  <si>
    <t>includes/Function.php</t>
  </si>
  <si>
    <t>Nokia Maps &amp; Places</t>
  </si>
  <si>
    <t>nokia-mapsplaces/trunk/nokia-mapsplaces.php</t>
  </si>
  <si>
    <t>patch-for-revolution-slider/trunk/revsliderpatch.php</t>
  </si>
  <si>
    <t>Patch for Revolution Slider</t>
  </si>
  <si>
    <t>Paypal Currency Converter Basic For WooCommerce</t>
  </si>
  <si>
    <t>paypal-currency-converter-basic-for-woocommerce/trunk/assets/js/ppcc_script.js</t>
  </si>
  <si>
    <t>paypal-currency-converter-basic-for-woocommerce/trunk/paypalcc-basic.php</t>
  </si>
  <si>
    <t>Nextend Facebook Connect</t>
  </si>
  <si>
    <t>nextend-facebook-connect/trunk/nextend-facebook-connect.php</t>
  </si>
  <si>
    <t>Encrypted Contact Form</t>
  </si>
  <si>
    <t>tags/1.1/tpl/admin_settings.html</t>
  </si>
  <si>
    <t>trunk/tpl/admin_settings.html</t>
  </si>
  <si>
    <t>Roomcloud</t>
  </si>
  <si>
    <t>roomcloud/trunk/roomcloud.php</t>
  </si>
  <si>
    <t>simple-ads-manager/trunk/sam-ajax-admin.php</t>
  </si>
  <si>
    <t>simple-ads-manager/trunk/sam-ajax.php</t>
  </si>
  <si>
    <t>Simple Ads Manager</t>
  </si>
  <si>
    <t>*</t>
  </si>
  <si>
    <t>FancyBox for WordPress</t>
  </si>
  <si>
    <t>fancybox-for-wordpress/trunk/admin.php</t>
  </si>
  <si>
    <t>fancybox-for-wordpress/trunk/fancybox.php</t>
  </si>
  <si>
    <t>Photo Gallery</t>
  </si>
  <si>
    <t>photo-gallery/trunk/admin/models/BWGModelAddAlbumsGalleries.php</t>
  </si>
  <si>
    <t>photo-gallery/trunk/admin/models/BWGModelAddTags.php</t>
  </si>
  <si>
    <t>photo-gallery/trunk/admin/models/BWGModelAlbums_bwg.php</t>
  </si>
  <si>
    <t>photo-gallery/trunk/admin/models/BWGModelGalleries_bwg.php</t>
  </si>
  <si>
    <t>photo-gallery/trunk/admin/models/BWGModelTags_bwg.php</t>
  </si>
  <si>
    <t>photo-gallery/trunk/admin/models/BWGModelThemes_bwg.php</t>
  </si>
  <si>
    <t>photo-gallery/trunk/photo-gallery.php</t>
  </si>
  <si>
    <t>Pixabay Images</t>
  </si>
  <si>
    <t>pixabay-images/trunk/pixabay-images.php</t>
  </si>
  <si>
    <t>Cart66 Lite Advance Sales Report Lite</t>
  </si>
  <si>
    <t>cart66-lite/trunk/models/Cart66.php</t>
  </si>
  <si>
    <t>cart66-lite/trunk/models/Cart66Ajax.php</t>
  </si>
  <si>
    <t>cdnvote</t>
  </si>
  <si>
    <t>cdnvote/trunk/cdnvote-post.php</t>
  </si>
  <si>
    <t>Google Doc Embedder</t>
  </si>
  <si>
    <t>google-document-embedder/trunk/gviewer.php</t>
  </si>
  <si>
    <t>DukaPress</t>
  </si>
  <si>
    <t>dukapress/tags/2.5.4/php/dp-functions.php</t>
  </si>
  <si>
    <t>alipay/trunk/includes/api_tenpay/inc.tenpay_notify.php</t>
  </si>
  <si>
    <t>AlipayDonate</t>
  </si>
  <si>
    <t>Web-Dorado Photo Gallery (Gallery eCommere)</t>
  </si>
  <si>
    <t>photo-gallery/trunk/filemanager/controller.php</t>
  </si>
  <si>
    <t>photo-gallery/trunk/filemanager/model.php</t>
  </si>
  <si>
    <t>photo-gallery/trunk/filemanager/view.php</t>
  </si>
  <si>
    <t>flash-album-gallery/trunk/facebook.php</t>
  </si>
  <si>
    <t>Gallery – Flagallery Photo Portfolio (GRAND FlAGallery)</t>
  </si>
  <si>
    <t>simple-retail-menus/trunk/includes/actions.php</t>
  </si>
  <si>
    <t>Simple Retail Menus</t>
  </si>
  <si>
    <t>yawpp/trunk/admin_functions.php</t>
  </si>
  <si>
    <t>YAWPP (Yet Another Wordpress Petition Plugin)</t>
  </si>
  <si>
    <t>HDW Player Plugin (Video Player &amp; Video Gallery)</t>
  </si>
  <si>
    <t>vitamin/tags/1.1/add_headers.php</t>
  </si>
  <si>
    <t>vitamin/tags/1.1/minify.php</t>
  </si>
  <si>
    <t>vitamin/trunk/add_headers.php</t>
  </si>
  <si>
    <t>vitamin/trunk/minify.php</t>
  </si>
  <si>
    <t>Nutrition Facts Vitamins</t>
  </si>
  <si>
    <t>eCommerce Shopping Cart by WP EasyCart (EasyCart)</t>
  </si>
  <si>
    <t>wp-easycart/trunk/inc/admin/ec_checklist.php</t>
  </si>
  <si>
    <t>wp-easycart/trunk/wpeasycart.php</t>
  </si>
  <si>
    <t>Tera Charts</t>
  </si>
  <si>
    <t>tera-charts/trunk/charts/treemap.php</t>
  </si>
  <si>
    <t>tera-charts/trunk/charts/zoomabletreemap.php</t>
  </si>
  <si>
    <t>WordPress Social Invitations – Lite</t>
  </si>
  <si>
    <t>wp-social-invitations/trunk/test.php</t>
  </si>
  <si>
    <t>wp-social-invitations/trunk/wp-social-invitations.php</t>
  </si>
  <si>
    <t>wp-tmkm-amazon/trunk/wp-tmkm-amazon-search.php</t>
  </si>
  <si>
    <t>WP Hamazon</t>
  </si>
  <si>
    <t>WebEngage Feedback, Survey and Notification</t>
  </si>
  <si>
    <t>webengage/trunk/resize.php</t>
  </si>
  <si>
    <t>VideoWhisper Video Presentation</t>
  </si>
  <si>
    <t>videowhisper-video-presentation/trunk/vp/index.php</t>
  </si>
  <si>
    <t>Video Posts Webcam Recorder</t>
  </si>
  <si>
    <t>video-posts-webcam-recorder/trunk/posts/videowhisper/r_logout.php</t>
  </si>
  <si>
    <t>rezgo-online-booking/trunk/include/class.rezgo.php</t>
  </si>
  <si>
    <t>Rezgo Online Booking</t>
  </si>
  <si>
    <t>envialosimple-email-marketing-y-newsletters-gratis/trunk/envialosimple-email-marketing-y-newsletters-gratis.php</t>
  </si>
  <si>
    <t>envialosimple-email-marketing-y-newsletters-gratis/trunk/paginas/vista-previa-form.php</t>
  </si>
  <si>
    <t>EnvialoSimple: Email Marketing y Newsletters</t>
  </si>
  <si>
    <t>easy-post-types/trunk/classes/custom-image/media.php</t>
  </si>
  <si>
    <t>WP Easy Post Types</t>
  </si>
  <si>
    <t>VideoWhisper Live Streaming Integration</t>
  </si>
  <si>
    <t>videowhisper-live-streaming-integration/trunk/ls/vv_login.php</t>
  </si>
  <si>
    <t>DMCA WaterMarker</t>
  </si>
  <si>
    <t>dmca-watermarker/trunk/dmca-wm.php</t>
  </si>
  <si>
    <t>WP125</t>
  </si>
  <si>
    <t>wp125/trunk/adminmenus.php</t>
  </si>
  <si>
    <t>CMS Tree Page View</t>
  </si>
  <si>
    <t>cms-tree-page-view/tags/0.8.9/functions.php</t>
  </si>
  <si>
    <t>Newsletter Manager</t>
  </si>
  <si>
    <t>newsletter-manager/trunk/admin/create_campaign.php</t>
  </si>
  <si>
    <t>newsletter-manager/trunk/admin/edit_campaign.php</t>
  </si>
  <si>
    <t>newsletter-manager/trunk/admin/edit_email.php</t>
  </si>
  <si>
    <t>newsletter-manager/trunk/admin/import_export.php</t>
  </si>
  <si>
    <t>WP Forum Server</t>
  </si>
  <si>
    <t>forum-server/trunk/fs-admin/fs-admin.php</t>
  </si>
  <si>
    <t>forum-server/trunk/fs-admin/wpf-add-forum.php</t>
  </si>
  <si>
    <t>forum-server/trunk/fs-admin/wpf-edit-forum-group.php</t>
  </si>
  <si>
    <t>s3-video/trunk/views/video-management/preview_video.php</t>
  </si>
  <si>
    <t>WP Offload S3 Lite (S3 Video)</t>
  </si>
  <si>
    <t>landing-pages/trunk/modules/module.utils.php</t>
  </si>
  <si>
    <t>Landing Pages</t>
  </si>
  <si>
    <t>simple-dropbox-upload-form/trunk/wp-dropbox.php</t>
  </si>
  <si>
    <t>Simple Dropbox Upload</t>
  </si>
  <si>
    <t>download-monitor/trunk/admin/admin.php</t>
  </si>
  <si>
    <t>Download Monitor</t>
  </si>
  <si>
    <t>Xhanch - My Twitter</t>
  </si>
  <si>
    <t>xhanch-my-twitter/trunk/admin/setting.php</t>
  </si>
  <si>
    <t>Genetech Solutions Pie-Register</t>
  </si>
  <si>
    <t>pie-register/trunk/menus/pieregisterSettings.php</t>
  </si>
  <si>
    <t>pie-register/trunk/pie-register.php</t>
  </si>
  <si>
    <t>pie-register/trunk/piewpnun.php</t>
  </si>
  <si>
    <t>pie-register/trunk/recaptchalib.php</t>
  </si>
  <si>
    <t>feedweb/trunk/feedweb.php</t>
  </si>
  <si>
    <t>Feedweb</t>
  </si>
  <si>
    <t>wp-funeral-press/trunk/user/obits.php</t>
  </si>
  <si>
    <t>WP FuneralPress</t>
  </si>
  <si>
    <t>Terillion Reviews</t>
  </si>
  <si>
    <t>terillion-reviews/trunk/terillion-reviews.php</t>
  </si>
  <si>
    <t>wp-mailup/trunk/ajax.functions.php</t>
  </si>
  <si>
    <t>Lazyest Backup</t>
  </si>
  <si>
    <t>lazyest-backup/trunk/lazyest-backup.php</t>
  </si>
  <si>
    <t>My Calendar</t>
  </si>
  <si>
    <t>my-calendar/trunk/my-calendar-event-manager.php</t>
  </si>
  <si>
    <t>my-calendar/trunk/my-calendar-group-manager.php</t>
  </si>
  <si>
    <t>my-calendar/trunk/my-calendar-output.php</t>
  </si>
  <si>
    <t>my-calendar/trunk/my-calendar-settings.php</t>
  </si>
  <si>
    <t>my-calendar/trunk/my-calendar.php</t>
  </si>
  <si>
    <t>zingiri-web-shop/trunk/zing.inc.php</t>
  </si>
  <si>
    <t>zingiri-web-shop/trunk/fws/pages-front/onecheckout.php</t>
  </si>
  <si>
    <t>Zingiri Web Shop</t>
  </si>
  <si>
    <t>advanced-text-widget/trunk/advancedtext.php</t>
  </si>
  <si>
    <t>Advanced Text Widget</t>
  </si>
  <si>
    <t>wordpress-sentinel/trunk/wordpress_sentinel.php</t>
  </si>
  <si>
    <t>WordPress Sentinel</t>
  </si>
  <si>
    <t>SCORM Cloud For WordPress</t>
  </si>
  <si>
    <t>scormcloud/trunk/ajax.php</t>
  </si>
  <si>
    <t>mingle-forum/trunk/fs-admin/fs-admin.php</t>
  </si>
  <si>
    <t>mingle-forum/trunk/fs-admin/wpf-edit-forum-group.php</t>
  </si>
  <si>
    <t>Mingle Forum</t>
  </si>
  <si>
    <t>kish-guest-posting/trunk/uploadify/scripts/uploadify.php</t>
  </si>
  <si>
    <t>Kish Guest Posting</t>
  </si>
  <si>
    <t>TheCartPress eCommerce Shopping Cart</t>
  </si>
  <si>
    <t>thecartpress/tags/1.1.6/admin/OptionsPostsList.php (delete)</t>
  </si>
  <si>
    <t>Whois Search</t>
  </si>
  <si>
    <t>wordpress-whois-search/trunk/wp-whois-plugin.php</t>
  </si>
  <si>
    <t>wordpress-whois-search/trunk/wp-whois.php</t>
  </si>
  <si>
    <t>wordpress-whois-search/trunk/wp-whois-ajax.php</t>
  </si>
  <si>
    <t>pretty-link/tags/1.5.6/pretty-bar.php</t>
  </si>
  <si>
    <t>pretty-link/trunk/pretty-bar.php</t>
  </si>
  <si>
    <t>Pretty Links (Lite)</t>
  </si>
  <si>
    <t>Adminimize</t>
  </si>
  <si>
    <t>adminimize/trunk/inc-options/deinstall_options.php</t>
  </si>
  <si>
    <t>adminimize/trunk/inc-options/theme_options.php</t>
  </si>
  <si>
    <t>adminimize/trunk/inc-options/im_export_options.php</t>
  </si>
  <si>
    <t>adminimize/trunk/adminimize_page.php</t>
  </si>
  <si>
    <t>adminimize/trunk/adminimize.php</t>
  </si>
  <si>
    <t>flexible-custom-post-type/trunk/edit-post.php</t>
  </si>
  <si>
    <t>Flexible Custom Post Type</t>
  </si>
  <si>
    <t>wp-e-commerce/trunk/wpsc-admin/display-sales-logs.php</t>
  </si>
  <si>
    <t>WP eCommerce</t>
  </si>
  <si>
    <t>Count Per Day</t>
  </si>
  <si>
    <t>count-per-day/trunk/userperspan.php</t>
  </si>
  <si>
    <t>wp-image-news-slider/trunk/functions.php</t>
  </si>
  <si>
    <t>WordPress Image News slider</t>
  </si>
  <si>
    <t>Login With Ajax</t>
  </si>
  <si>
    <t>login-with-ajax/trunk/login-with-ajax-admin.php</t>
  </si>
  <si>
    <t>login-with-ajax/trunk/login-with-ajax.php</t>
  </si>
  <si>
    <t>2-click-socialmedia-buttons/tags/0.34/libs/xing.php</t>
  </si>
  <si>
    <t>2-click-socialmedia-buttons/trunk/libs/xing.php</t>
  </si>
  <si>
    <t>2 Click Social Media Buttons</t>
  </si>
  <si>
    <t>Bad Behavior</t>
  </si>
  <si>
    <t>bad-behavior/branches/2.0/bad-behavior-wordpress-admin.php</t>
  </si>
  <si>
    <t>bad-behavior/branches/2.2/bad-behavior-wordpress-admin.php</t>
  </si>
  <si>
    <t>bad-behavior/trunk/bad-behavior-wordpress-admin.php</t>
  </si>
  <si>
    <t>BulletProof Security</t>
  </si>
  <si>
    <t>bulletproof-security/trunk/admin/options.php</t>
  </si>
  <si>
    <t>iThemes Security (formerly Better WP Security)</t>
  </si>
  <si>
    <t>better-wp-security/trunk/inc/admin/common.php</t>
  </si>
  <si>
    <t>better-wp-security/trunk/inc/admin/content.php</t>
  </si>
  <si>
    <t>better-wp-security/trunk/inc/admin/process.php</t>
  </si>
  <si>
    <t>better-wp-security/trunk/inc/setup.php</t>
  </si>
  <si>
    <t>wpstorecart/trunk/wpstorecart.php</t>
  </si>
  <si>
    <t>Sticky Ecommerce Targeted Offer / Discount Widget</t>
  </si>
  <si>
    <t>ShareYourCart</t>
  </si>
  <si>
    <t>wassup/trunk/wassup.php</t>
  </si>
  <si>
    <t>WassUp Real Time Analytics</t>
  </si>
  <si>
    <t>User Photo</t>
  </si>
  <si>
    <t>user-photo/trunk/user-photo.php</t>
  </si>
  <si>
    <t>Sabres Security Website Protection</t>
  </si>
  <si>
    <t>sabre/tags/1.2.0/classes/sabre_class_admin.php</t>
  </si>
  <si>
    <t>Video Embed &amp; Thumbnail Generator</t>
  </si>
  <si>
    <t>video-embed-thumbnail-generator/trunk/kg_callffmpeg.php</t>
  </si>
  <si>
    <t>video-embed-thumbnail-generator/trunk/kg_video_plugin.js</t>
  </si>
  <si>
    <t>video-embed-thumbnail-generator/trunk/video-embed-thumbnail-generator.php</t>
  </si>
  <si>
    <t>Relocate Upload</t>
  </si>
  <si>
    <t>relocate-upload/tags/0.20/relocate-upload.php</t>
  </si>
  <si>
    <t>WP-RecentComments</t>
  </si>
  <si>
    <t>wp-recentcomments/trunk/core.php</t>
  </si>
  <si>
    <t>theme-tuner/trunk/ajax/savetag.php</t>
  </si>
  <si>
    <t>Theme Tuner</t>
  </si>
  <si>
    <t>count-per-day/trunk/download.php</t>
  </si>
  <si>
    <t>count-per-day/trunk/map/map.php</t>
  </si>
  <si>
    <t>wordpress-users/trunk/wp-users.php</t>
  </si>
  <si>
    <t>WordPress Users</t>
  </si>
  <si>
    <t>WP-PostRatings</t>
  </si>
  <si>
    <t>wp-postratings/trunk/wp-postratings.php</t>
  </si>
  <si>
    <t>fv-wordpress-flowplayer/trunk/view/frontend-head.php</t>
  </si>
  <si>
    <t>Wordpress-Flowplayer</t>
  </si>
  <si>
    <t>Redirection</t>
  </si>
  <si>
    <t>redirection/trunk/view/admin/log_item.php</t>
  </si>
  <si>
    <t>redirection/trunk/view/admin/log_item_details.php</t>
  </si>
  <si>
    <t>allwebmenus-wordpress-menu-plugin/trunk/actions.php</t>
  </si>
  <si>
    <t>AllWebMenus</t>
  </si>
  <si>
    <t>Plugin</t>
  </si>
  <si>
    <t>Evaluation (stars)</t>
  </si>
  <si>
    <t>Classifier for (…) people</t>
  </si>
  <si>
    <t>File</t>
  </si>
  <si>
    <t>Quantity (times)</t>
  </si>
  <si>
    <t>Vulnerability</t>
  </si>
  <si>
    <t>Average</t>
  </si>
  <si>
    <t>Number of Changes</t>
  </si>
  <si>
    <t># Changes</t>
  </si>
  <si>
    <t># of lines</t>
  </si>
  <si>
    <t>Total of lines</t>
  </si>
  <si>
    <t>% of Changes</t>
  </si>
  <si>
    <t>Number of Files</t>
  </si>
  <si>
    <t>Files PHP / JS / HTML</t>
  </si>
  <si>
    <t>% of File PHP / JS / HTML</t>
  </si>
  <si>
    <t>CVE-2017-2217 CVE-2017-2216</t>
  </si>
  <si>
    <t>CVE-2012-1786 CVE-2012-1785</t>
  </si>
  <si>
    <t>CVE-2012-4273 CVE-2012-4272</t>
  </si>
  <si>
    <t>CVE-2011-5192 CVE-2011-5191</t>
  </si>
  <si>
    <t>5 -/- 4</t>
  </si>
  <si>
    <t>Image Uploader for Welcart -/- Welcart e-Commerce</t>
  </si>
  <si>
    <t>1 -/- 2</t>
  </si>
  <si>
    <t>1 -/- 1</t>
  </si>
  <si>
    <t>MailUp Auto Subscription -/- MailUp newsletter sign-up form</t>
  </si>
  <si>
    <t>5 -/- 3,5</t>
  </si>
  <si>
    <t>1 -/- 3</t>
  </si>
  <si>
    <t>2 -/- 2</t>
  </si>
  <si>
    <t>Plugins and files most used</t>
  </si>
  <si>
    <t>Once</t>
  </si>
  <si>
    <t>More than Once</t>
  </si>
  <si>
    <t>%</t>
  </si>
  <si>
    <t>Total of Files</t>
  </si>
  <si>
    <t>Total of Plugins</t>
  </si>
  <si>
    <t>More than once</t>
  </si>
  <si>
    <t>Total of</t>
  </si>
  <si>
    <t>% of gravity</t>
  </si>
  <si>
    <t>% Low</t>
  </si>
  <si>
    <t>% Medium</t>
  </si>
  <si>
    <t>% High</t>
  </si>
  <si>
    <t>Open Red. :</t>
  </si>
  <si>
    <t>Dir. Trav. :</t>
  </si>
  <si>
    <t>XSS :</t>
  </si>
  <si>
    <t>CSRF :</t>
  </si>
  <si>
    <t>SQL Inj. :</t>
  </si>
  <si>
    <t>Inf. Disc. :</t>
  </si>
  <si>
    <t>MUV :</t>
  </si>
  <si>
    <t>VETG :</t>
  </si>
  <si>
    <t>PRF :</t>
  </si>
  <si>
    <t>Evaluation (Stars)</t>
  </si>
  <si>
    <t>Two (2)</t>
  </si>
  <si>
    <t>One (1)</t>
  </si>
  <si>
    <t>Three (3)</t>
  </si>
  <si>
    <t>Four (4)</t>
  </si>
  <si>
    <t>Five (5)</t>
  </si>
  <si>
    <t>Zero (0)</t>
  </si>
  <si>
    <t>Total evaluation of Plugins</t>
  </si>
  <si>
    <t>% Evaluators</t>
  </si>
  <si>
    <t>Evaluators (Cant / Stars)</t>
  </si>
  <si>
    <t>Total of Evaluators</t>
  </si>
  <si>
    <t>Open Redirect</t>
  </si>
  <si>
    <t>Directory traversal</t>
  </si>
  <si>
    <t>Cross-site scripting</t>
  </si>
  <si>
    <t>Cross-site request forgery</t>
  </si>
  <si>
    <t>SQL injection</t>
  </si>
  <si>
    <t>Information Disclosure</t>
  </si>
  <si>
    <t>Multiple Unspecified Vulnerabilities</t>
  </si>
  <si>
    <t>Parameter Remote File</t>
  </si>
  <si>
    <t>PRF : Currency Converter Basic</t>
  </si>
  <si>
    <t>PRF : Remote Shell Upload</t>
  </si>
  <si>
    <t>% Files PHP / JS /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</si>
</sst>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10" xfId="1" applyBorder="1" applyAlignment="1">
      <alignment horizontal="left" vertical="center"/>
    </xf>
    <xf numFmtId="14" fontId="0" fillId="0" borderId="11" xfId="0" applyNumberForma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0" borderId="11" xfId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14" fontId="0" fillId="0" borderId="11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64" fontId="0" fillId="0" borderId="11" xfId="0" applyNumberFormat="1" applyBorder="1" applyAlignment="1">
      <alignment horizontal="left" vertical="center"/>
    </xf>
    <xf numFmtId="164" fontId="0" fillId="2" borderId="11" xfId="0" applyNumberFormat="1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 vertical="center"/>
    </xf>
    <xf numFmtId="164" fontId="0" fillId="0" borderId="0" xfId="0" applyNumberFormat="1"/>
    <xf numFmtId="0" fontId="0" fillId="0" borderId="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Border="1"/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0" fillId="0" borderId="8" xfId="0" applyFont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Border="1"/>
    <xf numFmtId="0" fontId="2" fillId="0" borderId="8" xfId="0" applyFont="1" applyBorder="1" applyAlignment="1">
      <alignment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Border="1"/>
    <xf numFmtId="0" fontId="2" fillId="0" borderId="3" xfId="0" applyFont="1" applyBorder="1" applyAlignment="1">
      <alignment vertical="center" wrapText="1"/>
    </xf>
    <xf numFmtId="0" fontId="0" fillId="0" borderId="0" xfId="0" applyFont="1" applyBorder="1"/>
    <xf numFmtId="0" fontId="0" fillId="0" borderId="16" xfId="0" applyBorder="1" applyAlignment="1">
      <alignment horizontal="center" vertical="center"/>
    </xf>
    <xf numFmtId="0" fontId="0" fillId="0" borderId="0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0" xfId="0" applyFill="1" applyBorder="1"/>
    <xf numFmtId="0" fontId="0" fillId="0" borderId="8" xfId="0" applyFill="1" applyBorder="1"/>
    <xf numFmtId="0" fontId="0" fillId="0" borderId="22" xfId="0" applyBorder="1"/>
    <xf numFmtId="0" fontId="0" fillId="0" borderId="11" xfId="0" applyFill="1" applyBorder="1"/>
    <xf numFmtId="0" fontId="0" fillId="0" borderId="23" xfId="0" applyBorder="1"/>
    <xf numFmtId="0" fontId="0" fillId="0" borderId="16" xfId="0" applyFill="1" applyBorder="1" applyAlignment="1">
      <alignment horizontal="center" vertical="center"/>
    </xf>
    <xf numFmtId="0" fontId="0" fillId="0" borderId="16" xfId="0" applyBorder="1"/>
    <xf numFmtId="0" fontId="0" fillId="0" borderId="16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3" fillId="0" borderId="8" xfId="1" applyBorder="1" applyAlignment="1">
      <alignment horizontal="left" vertical="center"/>
    </xf>
    <xf numFmtId="164" fontId="0" fillId="0" borderId="8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14" fontId="0" fillId="0" borderId="8" xfId="0" applyNumberFormat="1" applyBorder="1" applyAlignment="1">
      <alignment horizontal="left" vertical="center"/>
    </xf>
    <xf numFmtId="164" fontId="0" fillId="2" borderId="8" xfId="0" applyNumberForma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vertical="center"/>
    </xf>
    <xf numFmtId="0" fontId="0" fillId="0" borderId="14" xfId="0" applyBorder="1" applyAlignment="1">
      <alignment vertical="center"/>
    </xf>
    <xf numFmtId="0" fontId="0" fillId="0" borderId="13" xfId="0" applyBorder="1" applyAlignment="1">
      <alignment vertical="center"/>
    </xf>
    <xf numFmtId="1" fontId="0" fillId="0" borderId="20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0" borderId="10" xfId="1" applyBorder="1" applyAlignment="1">
      <alignment vertical="center"/>
    </xf>
    <xf numFmtId="0" fontId="3" fillId="0" borderId="11" xfId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" xfId="0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0" fillId="0" borderId="8" xfId="0" applyFill="1" applyBorder="1" applyAlignment="1">
      <alignment horizontal="left" vertical="center"/>
    </xf>
    <xf numFmtId="0" fontId="2" fillId="0" borderId="8" xfId="0" applyFont="1" applyFill="1" applyBorder="1" applyAlignment="1">
      <alignment vertical="center"/>
    </xf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6" xfId="0" applyFill="1" applyBorder="1" applyAlignment="1"/>
    <xf numFmtId="0" fontId="0" fillId="0" borderId="27" xfId="0" applyFill="1" applyBorder="1" applyAlignment="1"/>
    <xf numFmtId="0" fontId="0" fillId="0" borderId="27" xfId="0" applyFill="1" applyBorder="1"/>
    <xf numFmtId="1" fontId="0" fillId="0" borderId="27" xfId="0" applyNumberFormat="1" applyFill="1" applyBorder="1" applyAlignment="1">
      <alignment vertical="center"/>
    </xf>
    <xf numFmtId="1" fontId="0" fillId="0" borderId="28" xfId="0" applyNumberForma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vertical="center"/>
    </xf>
    <xf numFmtId="0" fontId="0" fillId="0" borderId="18" xfId="0" applyFill="1" applyBorder="1" applyAlignment="1">
      <alignment horizontal="center" vertical="center"/>
    </xf>
    <xf numFmtId="1" fontId="0" fillId="5" borderId="30" xfId="0" applyNumberFormat="1" applyFill="1" applyBorder="1" applyAlignment="1">
      <alignment vertical="center"/>
    </xf>
    <xf numFmtId="1" fontId="0" fillId="5" borderId="31" xfId="0" applyNumberFormat="1" applyFill="1" applyBorder="1" applyAlignment="1">
      <alignment vertical="center"/>
    </xf>
    <xf numFmtId="1" fontId="0" fillId="5" borderId="32" xfId="0" applyNumberFormat="1" applyFill="1" applyBorder="1" applyAlignment="1">
      <alignment vertical="center"/>
    </xf>
    <xf numFmtId="0" fontId="0" fillId="0" borderId="30" xfId="0" applyFill="1" applyBorder="1" applyAlignment="1">
      <alignment horizontal="center" vertical="center"/>
    </xf>
    <xf numFmtId="1" fontId="0" fillId="0" borderId="32" xfId="0" applyNumberFormat="1" applyFill="1" applyBorder="1" applyAlignment="1">
      <alignment horizontal="center" vertical="center"/>
    </xf>
    <xf numFmtId="0" fontId="0" fillId="0" borderId="26" xfId="0" applyFill="1" applyBorder="1"/>
    <xf numFmtId="0" fontId="0" fillId="0" borderId="14" xfId="0" applyFill="1" applyBorder="1" applyAlignment="1">
      <alignment vertical="center"/>
    </xf>
    <xf numFmtId="1" fontId="0" fillId="0" borderId="14" xfId="0" applyNumberForma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1" fontId="0" fillId="0" borderId="15" xfId="0" applyNumberFormat="1" applyFill="1" applyBorder="1" applyAlignment="1">
      <alignment vertical="center"/>
    </xf>
    <xf numFmtId="1" fontId="0" fillId="0" borderId="13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1" fontId="0" fillId="0" borderId="17" xfId="0" applyNumberFormat="1" applyFill="1" applyBorder="1" applyAlignment="1">
      <alignment vertical="center"/>
    </xf>
    <xf numFmtId="1" fontId="0" fillId="0" borderId="16" xfId="0" applyNumberFormat="1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1" fontId="0" fillId="0" borderId="19" xfId="0" applyNumberForma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1" fontId="0" fillId="0" borderId="20" xfId="0" applyNumberFormat="1" applyFill="1" applyBorder="1" applyAlignment="1">
      <alignment vertical="center"/>
    </xf>
    <xf numFmtId="1" fontId="0" fillId="0" borderId="18" xfId="0" applyNumberFormat="1" applyFill="1" applyBorder="1" applyAlignment="1">
      <alignment vertical="center"/>
    </xf>
    <xf numFmtId="1" fontId="0" fillId="0" borderId="30" xfId="0" applyNumberFormat="1" applyFill="1" applyBorder="1" applyAlignment="1">
      <alignment vertical="center"/>
    </xf>
    <xf numFmtId="1" fontId="0" fillId="0" borderId="31" xfId="0" applyNumberFormat="1" applyFill="1" applyBorder="1" applyAlignment="1">
      <alignment vertical="center"/>
    </xf>
    <xf numFmtId="0" fontId="0" fillId="0" borderId="0" xfId="0" applyFill="1"/>
    <xf numFmtId="0" fontId="0" fillId="0" borderId="0" xfId="0" quotePrefix="1" applyFill="1"/>
    <xf numFmtId="0" fontId="0" fillId="0" borderId="0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32" xfId="0" applyNumberFormat="1" applyFill="1" applyBorder="1" applyAlignment="1">
      <alignment vertical="center"/>
    </xf>
    <xf numFmtId="1" fontId="0" fillId="0" borderId="29" xfId="0" applyNumberFormat="1" applyFill="1" applyBorder="1" applyAlignment="1">
      <alignment vertical="center"/>
    </xf>
    <xf numFmtId="0" fontId="1" fillId="0" borderId="33" xfId="0" applyFont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8" xfId="0" applyFill="1" applyBorder="1" applyAlignment="1"/>
    <xf numFmtId="0" fontId="0" fillId="0" borderId="26" xfId="0" applyBorder="1"/>
    <xf numFmtId="0" fontId="0" fillId="0" borderId="27" xfId="0" applyBorder="1"/>
    <xf numFmtId="0" fontId="0" fillId="0" borderId="14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9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/>
    <xf numFmtId="0" fontId="0" fillId="0" borderId="26" xfId="0" applyBorder="1" applyAlignment="1">
      <alignment wrapText="1"/>
    </xf>
    <xf numFmtId="0" fontId="0" fillId="0" borderId="28" xfId="0" applyFill="1" applyBorder="1"/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0" fontId="0" fillId="0" borderId="28" xfId="0" applyFill="1" applyBorder="1" applyAlignment="1">
      <alignment horizontal="left" vertical="center"/>
    </xf>
    <xf numFmtId="0" fontId="0" fillId="0" borderId="28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9" xfId="0" applyBorder="1" applyAlignment="1">
      <alignment wrapText="1"/>
    </xf>
    <xf numFmtId="0" fontId="0" fillId="0" borderId="20" xfId="0" applyFill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8" xfId="0" applyBorder="1"/>
    <xf numFmtId="0" fontId="0" fillId="0" borderId="21" xfId="0" applyBorder="1"/>
    <xf numFmtId="0" fontId="1" fillId="0" borderId="13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9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0" xfId="0" applyNumberFormat="1" applyBorder="1"/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8" xfId="0" applyFill="1" applyBorder="1"/>
    <xf numFmtId="0" fontId="0" fillId="0" borderId="23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" fontId="0" fillId="0" borderId="0" xfId="0" applyNumberFormat="1" applyFill="1"/>
    <xf numFmtId="0" fontId="0" fillId="0" borderId="3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14" fontId="0" fillId="0" borderId="3" xfId="0" applyNumberFormat="1" applyFont="1" applyBorder="1" applyAlignment="1">
      <alignment horizontal="left" vertical="center"/>
    </xf>
    <xf numFmtId="14" fontId="0" fillId="0" borderId="0" xfId="0" applyNumberFormat="1" applyFont="1" applyBorder="1" applyAlignment="1">
      <alignment horizontal="left" vertical="center"/>
    </xf>
    <xf numFmtId="14" fontId="0" fillId="0" borderId="8" xfId="0" applyNumberFormat="1" applyFont="1" applyBorder="1" applyAlignment="1">
      <alignment horizontal="left" vertical="center"/>
    </xf>
    <xf numFmtId="0" fontId="3" fillId="0" borderId="4" xfId="1" applyBorder="1" applyAlignment="1">
      <alignment horizontal="left" vertical="center"/>
    </xf>
    <xf numFmtId="0" fontId="3" fillId="0" borderId="2" xfId="1" applyBorder="1" applyAlignment="1">
      <alignment horizontal="left" vertical="center"/>
    </xf>
    <xf numFmtId="0" fontId="3" fillId="0" borderId="7" xfId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164" fontId="0" fillId="0" borderId="8" xfId="0" applyNumberFormat="1" applyFont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3" fillId="0" borderId="3" xfId="1" applyBorder="1" applyAlignment="1">
      <alignment horizontal="left" vertical="center"/>
    </xf>
    <xf numFmtId="0" fontId="3" fillId="0" borderId="0" xfId="1" applyBorder="1" applyAlignment="1">
      <alignment horizontal="left" vertical="center"/>
    </xf>
    <xf numFmtId="0" fontId="3" fillId="0" borderId="8" xfId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8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14" fontId="0" fillId="0" borderId="8" xfId="0" applyNumberFormat="1" applyBorder="1" applyAlignment="1">
      <alignment horizontal="left" vertical="center"/>
    </xf>
    <xf numFmtId="164" fontId="0" fillId="2" borderId="3" xfId="0" applyNumberFormat="1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left" vertical="center"/>
    </xf>
    <xf numFmtId="164" fontId="0" fillId="2" borderId="8" xfId="0" applyNumberFormat="1" applyFill="1" applyBorder="1" applyAlignment="1">
      <alignment horizontal="left" vertical="center"/>
    </xf>
    <xf numFmtId="0" fontId="1" fillId="0" borderId="3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4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" fontId="0" fillId="0" borderId="14" xfId="0" applyNumberFormat="1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0" fontId="0" fillId="0" borderId="20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66E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Vulnerabilidades</c:v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E77-4272-8372-7A6C998FB1E9}"/>
              </c:ext>
            </c:extLst>
          </c:dPt>
          <c:dPt>
            <c:idx val="1"/>
            <c:bubble3D val="0"/>
            <c:spPr>
              <a:solidFill>
                <a:srgbClr val="FF0000">
                  <a:alpha val="90000"/>
                </a:srgb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E77-4272-8372-7A6C998FB1E9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E77-4272-8372-7A6C998FB1E9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E77-4272-8372-7A6C998FB1E9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E77-4272-8372-7A6C998FB1E9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E77-4272-8372-7A6C998FB1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E77-4272-8372-7A6C998FB1E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E77-4272-8372-7A6C998FB1E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E77-4272-8372-7A6C998FB1E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E77-4272-8372-7A6C998FB1E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E77-4272-8372-7A6C998FB1E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E77-4272-8372-7A6C998FB1E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E77-4272-8372-7A6C998FB1E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E77-4272-8372-7A6C998FB1E9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0D6EB480-D8ED-439A-813F-3F78CB820AF2}" type="CATEGORYNAME">
                      <a:rPr lang="en-US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DA CATEGORIA]</a:t>
                    </a:fld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; </a:t>
                    </a:r>
                    <a:fld id="{57576FD2-D8BB-48FA-B6E3-39A9AC2CE341}" type="VALUE">
                      <a:rPr lang="en-US" b="1" baseline="0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[VALOR]</a:t>
                    </a:fld>
                    <a:endParaRPr lang="en-US" b="1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E77-4272-8372-7A6C998FB1E9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E77-4272-8372-7A6C998FB1E9}"/>
                </c:ext>
              </c:extLst>
            </c:dLbl>
            <c:dLbl>
              <c:idx val="3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00F4A188-C711-4AB5-BA20-640A37DBADBF}" type="CATEGORYNAME">
                      <a:rPr lang="en-US" b="1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DA CATEGORIA]</a:t>
                    </a:fld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; </a:t>
                    </a:r>
                    <a:fld id="{3A81D31C-C05A-4332-80F6-011C2700ECF9}" type="VALUE">
                      <a:rPr lang="en-US" b="1" baseline="0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[VALOR]</a:t>
                    </a:fld>
                    <a:endParaRPr lang="en-US" b="1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E77-4272-8372-7A6C998FB1E9}"/>
                </c:ext>
              </c:extLst>
            </c:dLbl>
            <c:dLbl>
              <c:idx val="4"/>
              <c:layout>
                <c:manualLayout>
                  <c:x val="-2.4884830113588476E-2"/>
                  <c:y val="8.8995292986398088E-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E77-4272-8372-7A6C998FB1E9}"/>
                </c:ext>
              </c:extLst>
            </c:dLbl>
            <c:dLbl>
              <c:idx val="5"/>
              <c:layout>
                <c:manualLayout>
                  <c:x val="-3.2479934288484009E-2"/>
                  <c:y val="-2.6376045519863204E-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E77-4272-8372-7A6C998FB1E9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7E77-4272-8372-7A6C998FB1E9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7E77-4272-8372-7A6C998FB1E9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7E77-4272-8372-7A6C998FB1E9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7E77-4272-8372-7A6C998FB1E9}"/>
                </c:ext>
              </c:extLst>
            </c:dLbl>
            <c:dLbl>
              <c:idx val="1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7E77-4272-8372-7A6C998FB1E9}"/>
                </c:ext>
              </c:extLst>
            </c:dLbl>
            <c:dLbl>
              <c:idx val="1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7E77-4272-8372-7A6C998FB1E9}"/>
                </c:ext>
              </c:extLst>
            </c:dLbl>
            <c:dLbl>
              <c:idx val="1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7E77-4272-8372-7A6C998FB1E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1905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'Q1'!$D$5:$P$5</c:f>
              <c:strCache>
                <c:ptCount val="10"/>
                <c:pt idx="0">
                  <c:v>Dir. Trav.</c:v>
                </c:pt>
                <c:pt idx="1">
                  <c:v>XSS</c:v>
                </c:pt>
                <c:pt idx="2">
                  <c:v>CSRF</c:v>
                </c:pt>
                <c:pt idx="3">
                  <c:v>SQL Inj.</c:v>
                </c:pt>
                <c:pt idx="4">
                  <c:v>Open Red.</c:v>
                </c:pt>
                <c:pt idx="5">
                  <c:v>Bypass</c:v>
                </c:pt>
                <c:pt idx="6">
                  <c:v>Inf. Disc.</c:v>
                </c:pt>
                <c:pt idx="7">
                  <c:v>MUV</c:v>
                </c:pt>
                <c:pt idx="8">
                  <c:v>VETG</c:v>
                </c:pt>
                <c:pt idx="9">
                  <c:v>PRF</c:v>
                </c:pt>
              </c:strCache>
            </c:strRef>
          </c:cat>
          <c:val>
            <c:numRef>
              <c:f>'Q1'!$D$12:$P$12</c:f>
              <c:numCache>
                <c:formatCode>General</c:formatCode>
                <c:ptCount val="13"/>
                <c:pt idx="0">
                  <c:v>8</c:v>
                </c:pt>
                <c:pt idx="1">
                  <c:v>69</c:v>
                </c:pt>
                <c:pt idx="2">
                  <c:v>7</c:v>
                </c:pt>
                <c:pt idx="3">
                  <c:v>19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E77-4272-8372-7A6C998FB1E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'Q2'!$T$53:$V$53</c:f>
              <c:strCache>
                <c:ptCount val="3"/>
                <c:pt idx="0">
                  <c:v>% of gravity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919-438B-958C-15A37EDF5BD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919-438B-958C-15A37EDF5BD3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919-438B-958C-15A37EDF5BD3}"/>
              </c:ext>
            </c:extLst>
          </c:dPt>
          <c:dLbls>
            <c:dLbl>
              <c:idx val="0"/>
              <c:layout>
                <c:manualLayout>
                  <c:x val="3.6193013586486411E-2"/>
                  <c:y val="1.85084481627296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5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592795B-0EC7-4B11-94DD-BE4B5050397D}" type="CATEGORYNAME">
                      <a:rPr lang="en-US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>
                        <a:defRPr>
                          <a:solidFill>
                            <a:schemeClr val="accent5"/>
                          </a:solidFill>
                        </a:defRPr>
                      </a:pPr>
                      <a:t>[NOME DA CATEGORIA]</a:t>
                    </a:fld>
                    <a:r>
                      <a:rPr lang="en-US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t>
</a:t>
                    </a:r>
                    <a:fld id="{0C798340-06C0-470D-A1CF-41F24E13474C}" type="PERCENTAGE">
                      <a:rPr lang="en-US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>
                        <a:defRPr>
                          <a:solidFill>
                            <a:schemeClr val="accent5"/>
                          </a:solidFill>
                        </a:defRPr>
                      </a:pPr>
                      <a:t>[PORCENTAGEM]</a:t>
                    </a:fld>
                    <a:endParaRPr lang="en-US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919-438B-958C-15A37EDF5BD3}"/>
                </c:ext>
              </c:extLst>
            </c:dLbl>
            <c:dLbl>
              <c:idx val="1"/>
              <c:layout>
                <c:manualLayout>
                  <c:x val="-0.13822437830808637"/>
                  <c:y val="-0.3142974901574803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5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D013F09-D1EB-4898-8995-9916BDFB9AC4}" type="CATEGORYNAME">
                      <a:rPr lang="en-US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>
                        <a:defRPr>
                          <a:solidFill>
                            <a:schemeClr val="accent5"/>
                          </a:solidFill>
                        </a:defRPr>
                      </a:pPr>
                      <a:t>[NOME DA CATEGORIA]</a:t>
                    </a:fld>
                    <a:r>
                      <a:rPr lang="en-US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t>
</a:t>
                    </a:r>
                    <a:fld id="{E0BF3A58-49B9-4A81-86E3-FDD3687742B6}" type="PERCENTAGE">
                      <a:rPr lang="en-US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>
                        <a:defRPr>
                          <a:solidFill>
                            <a:schemeClr val="accent5"/>
                          </a:solidFill>
                        </a:defRPr>
                      </a:pPr>
                      <a:t>[PORCENTAGEM]</a:t>
                    </a:fld>
                    <a:endParaRPr lang="en-US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919-438B-958C-15A37EDF5BD3}"/>
                </c:ext>
              </c:extLst>
            </c:dLbl>
            <c:dLbl>
              <c:idx val="2"/>
              <c:layout>
                <c:manualLayout>
                  <c:x val="-9.3472797090056649E-3"/>
                  <c:y val="-8.386646981627297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919-438B-958C-15A37EDF5BD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'Q2'!$T$54:$V$54</c:f>
              <c:strCache>
                <c:ptCount val="3"/>
                <c:pt idx="0">
                  <c:v>% Low</c:v>
                </c:pt>
                <c:pt idx="1">
                  <c:v>% Medium</c:v>
                </c:pt>
                <c:pt idx="2">
                  <c:v>% High</c:v>
                </c:pt>
              </c:strCache>
            </c:strRef>
          </c:cat>
          <c:val>
            <c:numRef>
              <c:f>'Q2'!$T$55:$V$55</c:f>
              <c:numCache>
                <c:formatCode>General</c:formatCode>
                <c:ptCount val="3"/>
                <c:pt idx="0">
                  <c:v>3.3613445378151261</c:v>
                </c:pt>
                <c:pt idx="1">
                  <c:v>78.991596638655466</c:v>
                </c:pt>
                <c:pt idx="2">
                  <c:v>17.647058823529413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9-438B-958C-15A37EDF5BD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'Q2'!$E$6:$E$13</c:f>
              <c:strCache>
                <c:ptCount val="8"/>
                <c:pt idx="0">
                  <c:v>Dir. Trav.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  <c:pt idx="39">
                <c:v>47</c:v>
              </c:pt>
              <c:pt idx="40">
                <c:v>48</c:v>
              </c:pt>
              <c:pt idx="41">
                <c:v>49</c:v>
              </c:pt>
              <c:pt idx="42">
                <c:v>50</c:v>
              </c:pt>
              <c:pt idx="43">
                <c:v>51</c:v>
              </c:pt>
              <c:pt idx="44">
                <c:v>52</c:v>
              </c:pt>
              <c:pt idx="45">
                <c:v>53</c:v>
              </c:pt>
              <c:pt idx="46">
                <c:v>54</c:v>
              </c:pt>
              <c:pt idx="47">
                <c:v>55</c:v>
              </c:pt>
              <c:pt idx="48">
                <c:v>56</c:v>
              </c:pt>
              <c:pt idx="49">
                <c:v>57</c:v>
              </c:pt>
              <c:pt idx="50">
                <c:v>58</c:v>
              </c:pt>
              <c:pt idx="51">
                <c:v>59</c:v>
              </c:pt>
              <c:pt idx="52">
                <c:v>60</c:v>
              </c:pt>
              <c:pt idx="53">
                <c:v>61</c:v>
              </c:pt>
              <c:pt idx="54">
                <c:v>62</c:v>
              </c:pt>
              <c:pt idx="55">
                <c:v>63</c:v>
              </c:pt>
              <c:pt idx="56">
                <c:v>64</c:v>
              </c:pt>
              <c:pt idx="57">
                <c:v>65</c:v>
              </c:pt>
              <c:pt idx="58">
                <c:v>66</c:v>
              </c:pt>
              <c:pt idx="59">
                <c:v>67</c:v>
              </c:pt>
              <c:pt idx="60">
                <c:v>68</c:v>
              </c:pt>
              <c:pt idx="61">
                <c:v>69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'Q2'!$J$6:$J$13</c15:sqref>
                  </c15:fullRef>
                </c:ext>
              </c:extLst>
              <c:f>'Q2'!$J$6</c:f>
              <c:numCache>
                <c:formatCode>0.0</c:formatCode>
                <c:ptCount val="1"/>
                <c:pt idx="0">
                  <c:v>4.8125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C-402C-B1CF-62C9698EEBDA}"/>
            </c:ext>
          </c:extLst>
        </c:ser>
        <c:ser>
          <c:idx val="1"/>
          <c:order val="1"/>
          <c:tx>
            <c:strRef>
              <c:f>'Q2'!$E$14:$E$82</c:f>
              <c:strCache>
                <c:ptCount val="69"/>
                <c:pt idx="0">
                  <c:v>XSS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'Q2'!$J$14:$J$82</c15:sqref>
                  </c15:fullRef>
                </c:ext>
              </c:extLst>
              <c:f>'Q2'!$J$14</c:f>
              <c:numCache>
                <c:formatCode>0.0</c:formatCode>
                <c:ptCount val="1"/>
                <c:pt idx="0">
                  <c:v>4.4739130434782659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C-402C-B1CF-62C9698EEBDA}"/>
            </c:ext>
          </c:extLst>
        </c:ser>
        <c:ser>
          <c:idx val="2"/>
          <c:order val="2"/>
          <c:tx>
            <c:strRef>
              <c:f>'Q2'!$E$83:$E$89</c:f>
              <c:strCache>
                <c:ptCount val="7"/>
                <c:pt idx="0">
                  <c:v>CSRF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19</c:v>
              </c:pt>
              <c:pt idx="13">
                <c:v>20</c:v>
              </c:pt>
              <c:pt idx="14">
                <c:v>21</c:v>
              </c:pt>
              <c:pt idx="15">
                <c:v>22</c:v>
              </c:pt>
              <c:pt idx="16">
                <c:v>23</c:v>
              </c:pt>
              <c:pt idx="17">
                <c:v>24</c:v>
              </c:pt>
              <c:pt idx="18">
                <c:v>25</c:v>
              </c:pt>
              <c:pt idx="19">
                <c:v>26</c:v>
              </c:pt>
              <c:pt idx="20">
                <c:v>27</c:v>
              </c:pt>
              <c:pt idx="21">
                <c:v>28</c:v>
              </c:pt>
              <c:pt idx="22">
                <c:v>29</c:v>
              </c:pt>
              <c:pt idx="23">
                <c:v>30</c:v>
              </c:pt>
              <c:pt idx="24">
                <c:v>31</c:v>
              </c:pt>
              <c:pt idx="25">
                <c:v>32</c:v>
              </c:pt>
              <c:pt idx="26">
                <c:v>33</c:v>
              </c:pt>
              <c:pt idx="27">
                <c:v>34</c:v>
              </c:pt>
              <c:pt idx="28">
                <c:v>35</c:v>
              </c:pt>
              <c:pt idx="29">
                <c:v>36</c:v>
              </c:pt>
              <c:pt idx="30">
                <c:v>37</c:v>
              </c:pt>
              <c:pt idx="31">
                <c:v>38</c:v>
              </c:pt>
              <c:pt idx="32">
                <c:v>39</c:v>
              </c:pt>
              <c:pt idx="33">
                <c:v>40</c:v>
              </c:pt>
              <c:pt idx="34">
                <c:v>41</c:v>
              </c:pt>
              <c:pt idx="35">
                <c:v>42</c:v>
              </c:pt>
              <c:pt idx="36">
                <c:v>43</c:v>
              </c:pt>
              <c:pt idx="37">
                <c:v>44</c:v>
              </c:pt>
              <c:pt idx="38">
                <c:v>45</c:v>
              </c:pt>
              <c:pt idx="39">
                <c:v>46</c:v>
              </c:pt>
              <c:pt idx="40">
                <c:v>47</c:v>
              </c:pt>
              <c:pt idx="41">
                <c:v>48</c:v>
              </c:pt>
              <c:pt idx="42">
                <c:v>49</c:v>
              </c:pt>
              <c:pt idx="43">
                <c:v>50</c:v>
              </c:pt>
              <c:pt idx="44">
                <c:v>51</c:v>
              </c:pt>
              <c:pt idx="45">
                <c:v>52</c:v>
              </c:pt>
              <c:pt idx="46">
                <c:v>53</c:v>
              </c:pt>
              <c:pt idx="47">
                <c:v>54</c:v>
              </c:pt>
              <c:pt idx="48">
                <c:v>55</c:v>
              </c:pt>
              <c:pt idx="49">
                <c:v>56</c:v>
              </c:pt>
              <c:pt idx="50">
                <c:v>57</c:v>
              </c:pt>
              <c:pt idx="51">
                <c:v>58</c:v>
              </c:pt>
              <c:pt idx="52">
                <c:v>59</c:v>
              </c:pt>
              <c:pt idx="53">
                <c:v>60</c:v>
              </c:pt>
              <c:pt idx="54">
                <c:v>61</c:v>
              </c:pt>
              <c:pt idx="55">
                <c:v>62</c:v>
              </c:pt>
              <c:pt idx="56">
                <c:v>63</c:v>
              </c:pt>
              <c:pt idx="57">
                <c:v>64</c:v>
              </c:pt>
              <c:pt idx="58">
                <c:v>65</c:v>
              </c:pt>
              <c:pt idx="59">
                <c:v>66</c:v>
              </c:pt>
              <c:pt idx="60">
                <c:v>67</c:v>
              </c:pt>
              <c:pt idx="61">
                <c:v>68</c:v>
              </c:pt>
              <c:pt idx="62">
                <c:v>69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'Q2'!$J$83:$J$89</c15:sqref>
                  </c15:fullRef>
                </c:ext>
              </c:extLst>
              <c:f>'Q2'!$J$83</c:f>
              <c:numCache>
                <c:formatCode>0.0</c:formatCode>
                <c:ptCount val="1"/>
                <c:pt idx="0">
                  <c:v>7.1333333333333329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C-402C-B1CF-62C9698EEBDA}"/>
            </c:ext>
          </c:extLst>
        </c:ser>
        <c:ser>
          <c:idx val="3"/>
          <c:order val="3"/>
          <c:tx>
            <c:strRef>
              <c:f>'Q2'!$E$90:$E$108</c:f>
              <c:strCache>
                <c:ptCount val="19"/>
                <c:pt idx="0">
                  <c:v>SQL Inj.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  <c:pt idx="1">
                <c:v>20</c:v>
              </c:pt>
              <c:pt idx="2">
                <c:v>21</c:v>
              </c:pt>
              <c:pt idx="3">
                <c:v>22</c:v>
              </c:pt>
              <c:pt idx="4">
                <c:v>23</c:v>
              </c:pt>
              <c:pt idx="5">
                <c:v>24</c:v>
              </c:pt>
              <c:pt idx="6">
                <c:v>25</c:v>
              </c:pt>
              <c:pt idx="7">
                <c:v>26</c:v>
              </c:pt>
              <c:pt idx="8">
                <c:v>27</c:v>
              </c:pt>
              <c:pt idx="9">
                <c:v>28</c:v>
              </c:pt>
              <c:pt idx="10">
                <c:v>29</c:v>
              </c:pt>
              <c:pt idx="11">
                <c:v>30</c:v>
              </c:pt>
              <c:pt idx="12">
                <c:v>31</c:v>
              </c:pt>
              <c:pt idx="13">
                <c:v>32</c:v>
              </c:pt>
              <c:pt idx="14">
                <c:v>33</c:v>
              </c:pt>
              <c:pt idx="15">
                <c:v>34</c:v>
              </c:pt>
              <c:pt idx="16">
                <c:v>35</c:v>
              </c:pt>
              <c:pt idx="17">
                <c:v>36</c:v>
              </c:pt>
              <c:pt idx="18">
                <c:v>37</c:v>
              </c:pt>
              <c:pt idx="19">
                <c:v>38</c:v>
              </c:pt>
              <c:pt idx="20">
                <c:v>39</c:v>
              </c:pt>
              <c:pt idx="21">
                <c:v>40</c:v>
              </c:pt>
              <c:pt idx="22">
                <c:v>41</c:v>
              </c:pt>
              <c:pt idx="23">
                <c:v>42</c:v>
              </c:pt>
              <c:pt idx="24">
                <c:v>43</c:v>
              </c:pt>
              <c:pt idx="25">
                <c:v>44</c:v>
              </c:pt>
              <c:pt idx="26">
                <c:v>45</c:v>
              </c:pt>
              <c:pt idx="27">
                <c:v>46</c:v>
              </c:pt>
              <c:pt idx="28">
                <c:v>47</c:v>
              </c:pt>
              <c:pt idx="29">
                <c:v>48</c:v>
              </c:pt>
              <c:pt idx="30">
                <c:v>49</c:v>
              </c:pt>
              <c:pt idx="31">
                <c:v>50</c:v>
              </c:pt>
              <c:pt idx="32">
                <c:v>51</c:v>
              </c:pt>
              <c:pt idx="33">
                <c:v>52</c:v>
              </c:pt>
              <c:pt idx="34">
                <c:v>53</c:v>
              </c:pt>
              <c:pt idx="35">
                <c:v>54</c:v>
              </c:pt>
              <c:pt idx="36">
                <c:v>55</c:v>
              </c:pt>
              <c:pt idx="37">
                <c:v>56</c:v>
              </c:pt>
              <c:pt idx="38">
                <c:v>57</c:v>
              </c:pt>
              <c:pt idx="39">
                <c:v>58</c:v>
              </c:pt>
              <c:pt idx="40">
                <c:v>59</c:v>
              </c:pt>
              <c:pt idx="41">
                <c:v>60</c:v>
              </c:pt>
              <c:pt idx="42">
                <c:v>61</c:v>
              </c:pt>
              <c:pt idx="43">
                <c:v>62</c:v>
              </c:pt>
              <c:pt idx="44">
                <c:v>63</c:v>
              </c:pt>
              <c:pt idx="45">
                <c:v>64</c:v>
              </c:pt>
              <c:pt idx="46">
                <c:v>65</c:v>
              </c:pt>
              <c:pt idx="47">
                <c:v>66</c:v>
              </c:pt>
              <c:pt idx="48">
                <c:v>67</c:v>
              </c:pt>
              <c:pt idx="49">
                <c:v>68</c:v>
              </c:pt>
              <c:pt idx="50">
                <c:v>69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'Q2'!$J$90:$J$108</c15:sqref>
                  </c15:fullRef>
                </c:ext>
              </c:extLst>
              <c:f>'Q2'!$J$90</c:f>
              <c:numCache>
                <c:formatCode>0.0</c:formatCode>
                <c:ptCount val="1"/>
                <c:pt idx="0">
                  <c:v>7.0263157894736841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BC-402C-B1CF-62C9698EEBDA}"/>
            </c:ext>
          </c:extLst>
        </c:ser>
        <c:ser>
          <c:idx val="4"/>
          <c:order val="4"/>
          <c:tx>
            <c:strRef>
              <c:f>'Q2'!$E$109:$E$110</c:f>
              <c:strCache>
                <c:ptCount val="2"/>
                <c:pt idx="0">
                  <c:v>Open Red.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'Q2'!$J$109:$J$110</c15:sqref>
                  </c15:fullRef>
                </c:ext>
              </c:extLst>
              <c:f>'Q2'!$J$109</c:f>
              <c:numCache>
                <c:formatCode>0.0</c:formatCode>
                <c:ptCount val="1"/>
                <c:pt idx="0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BC-402C-B1CF-62C9698EEBDA}"/>
            </c:ext>
          </c:extLst>
        </c:ser>
        <c:ser>
          <c:idx val="5"/>
          <c:order val="5"/>
          <c:tx>
            <c:strRef>
              <c:f>'Q2'!$E$111:$E$113</c:f>
              <c:strCache>
                <c:ptCount val="3"/>
                <c:pt idx="0">
                  <c:v>Bypass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pt idx="38">
                <c:v>41</c:v>
              </c:pt>
              <c:pt idx="39">
                <c:v>42</c:v>
              </c:pt>
              <c:pt idx="40">
                <c:v>43</c:v>
              </c:pt>
              <c:pt idx="41">
                <c:v>44</c:v>
              </c:pt>
              <c:pt idx="42">
                <c:v>45</c:v>
              </c:pt>
              <c:pt idx="43">
                <c:v>46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50</c:v>
              </c:pt>
              <c:pt idx="48">
                <c:v>51</c:v>
              </c:pt>
              <c:pt idx="49">
                <c:v>52</c:v>
              </c:pt>
              <c:pt idx="50">
                <c:v>53</c:v>
              </c:pt>
              <c:pt idx="51">
                <c:v>54</c:v>
              </c:pt>
              <c:pt idx="52">
                <c:v>55</c:v>
              </c:pt>
              <c:pt idx="53">
                <c:v>56</c:v>
              </c:pt>
              <c:pt idx="54">
                <c:v>57</c:v>
              </c:pt>
              <c:pt idx="55">
                <c:v>58</c:v>
              </c:pt>
              <c:pt idx="56">
                <c:v>59</c:v>
              </c:pt>
              <c:pt idx="57">
                <c:v>60</c:v>
              </c:pt>
              <c:pt idx="58">
                <c:v>61</c:v>
              </c:pt>
              <c:pt idx="59">
                <c:v>62</c:v>
              </c:pt>
              <c:pt idx="60">
                <c:v>63</c:v>
              </c:pt>
              <c:pt idx="61">
                <c:v>64</c:v>
              </c:pt>
              <c:pt idx="62">
                <c:v>65</c:v>
              </c:pt>
              <c:pt idx="63">
                <c:v>66</c:v>
              </c:pt>
              <c:pt idx="64">
                <c:v>67</c:v>
              </c:pt>
              <c:pt idx="65">
                <c:v>68</c:v>
              </c:pt>
              <c:pt idx="66">
                <c:v>69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'Q2'!$J$111:$J$113</c15:sqref>
                  </c15:fullRef>
                </c:ext>
              </c:extLst>
              <c:f>'Q2'!$J$111</c:f>
              <c:numCache>
                <c:formatCode>0.0</c:formatCode>
                <c:ptCount val="1"/>
                <c:pt idx="0">
                  <c:v>6.333333333333333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BC-402C-B1CF-62C9698EEBDA}"/>
            </c:ext>
          </c:extLst>
        </c:ser>
        <c:ser>
          <c:idx val="6"/>
          <c:order val="6"/>
          <c:tx>
            <c:strRef>
              <c:f>'Q2'!$E$114:$E$120</c:f>
              <c:strCache>
                <c:ptCount val="7"/>
                <c:pt idx="0">
                  <c:v>PRF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19</c:v>
              </c:pt>
              <c:pt idx="13">
                <c:v>20</c:v>
              </c:pt>
              <c:pt idx="14">
                <c:v>21</c:v>
              </c:pt>
              <c:pt idx="15">
                <c:v>22</c:v>
              </c:pt>
              <c:pt idx="16">
                <c:v>23</c:v>
              </c:pt>
              <c:pt idx="17">
                <c:v>24</c:v>
              </c:pt>
              <c:pt idx="18">
                <c:v>25</c:v>
              </c:pt>
              <c:pt idx="19">
                <c:v>26</c:v>
              </c:pt>
              <c:pt idx="20">
                <c:v>27</c:v>
              </c:pt>
              <c:pt idx="21">
                <c:v>28</c:v>
              </c:pt>
              <c:pt idx="22">
                <c:v>29</c:v>
              </c:pt>
              <c:pt idx="23">
                <c:v>30</c:v>
              </c:pt>
              <c:pt idx="24">
                <c:v>31</c:v>
              </c:pt>
              <c:pt idx="25">
                <c:v>32</c:v>
              </c:pt>
              <c:pt idx="26">
                <c:v>33</c:v>
              </c:pt>
              <c:pt idx="27">
                <c:v>34</c:v>
              </c:pt>
              <c:pt idx="28">
                <c:v>35</c:v>
              </c:pt>
              <c:pt idx="29">
                <c:v>36</c:v>
              </c:pt>
              <c:pt idx="30">
                <c:v>37</c:v>
              </c:pt>
              <c:pt idx="31">
                <c:v>38</c:v>
              </c:pt>
              <c:pt idx="32">
                <c:v>39</c:v>
              </c:pt>
              <c:pt idx="33">
                <c:v>40</c:v>
              </c:pt>
              <c:pt idx="34">
                <c:v>41</c:v>
              </c:pt>
              <c:pt idx="35">
                <c:v>42</c:v>
              </c:pt>
              <c:pt idx="36">
                <c:v>43</c:v>
              </c:pt>
              <c:pt idx="37">
                <c:v>44</c:v>
              </c:pt>
              <c:pt idx="38">
                <c:v>45</c:v>
              </c:pt>
              <c:pt idx="39">
                <c:v>46</c:v>
              </c:pt>
              <c:pt idx="40">
                <c:v>47</c:v>
              </c:pt>
              <c:pt idx="41">
                <c:v>48</c:v>
              </c:pt>
              <c:pt idx="42">
                <c:v>49</c:v>
              </c:pt>
              <c:pt idx="43">
                <c:v>50</c:v>
              </c:pt>
              <c:pt idx="44">
                <c:v>51</c:v>
              </c:pt>
              <c:pt idx="45">
                <c:v>52</c:v>
              </c:pt>
              <c:pt idx="46">
                <c:v>53</c:v>
              </c:pt>
              <c:pt idx="47">
                <c:v>54</c:v>
              </c:pt>
              <c:pt idx="48">
                <c:v>55</c:v>
              </c:pt>
              <c:pt idx="49">
                <c:v>56</c:v>
              </c:pt>
              <c:pt idx="50">
                <c:v>57</c:v>
              </c:pt>
              <c:pt idx="51">
                <c:v>58</c:v>
              </c:pt>
              <c:pt idx="52">
                <c:v>59</c:v>
              </c:pt>
              <c:pt idx="53">
                <c:v>60</c:v>
              </c:pt>
              <c:pt idx="54">
                <c:v>61</c:v>
              </c:pt>
              <c:pt idx="55">
                <c:v>62</c:v>
              </c:pt>
              <c:pt idx="56">
                <c:v>63</c:v>
              </c:pt>
              <c:pt idx="57">
                <c:v>64</c:v>
              </c:pt>
              <c:pt idx="58">
                <c:v>65</c:v>
              </c:pt>
              <c:pt idx="59">
                <c:v>66</c:v>
              </c:pt>
              <c:pt idx="60">
                <c:v>67</c:v>
              </c:pt>
              <c:pt idx="61">
                <c:v>68</c:v>
              </c:pt>
              <c:pt idx="62">
                <c:v>69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'Q2'!$J$114:$J$120</c15:sqref>
                  </c15:fullRef>
                </c:ext>
              </c:extLst>
              <c:f>'Q2'!$J$114</c:f>
              <c:numCache>
                <c:formatCode>0.0</c:formatCode>
                <c:ptCount val="1"/>
                <c:pt idx="0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BC-402C-B1CF-62C9698EEBDA}"/>
            </c:ext>
          </c:extLst>
        </c:ser>
        <c:ser>
          <c:idx val="7"/>
          <c:order val="7"/>
          <c:tx>
            <c:strRef>
              <c:f>'Q2'!$E$121</c:f>
              <c:strCache>
                <c:ptCount val="1"/>
                <c:pt idx="0">
                  <c:v>Inf. Disc.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'Q2'!$J$121</c15:sqref>
                  </c15:fullRef>
                </c:ext>
              </c:extLst>
              <c:f>'Q2'!$J$121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BC-402C-B1CF-62C9698EEBDA}"/>
            </c:ext>
          </c:extLst>
        </c:ser>
        <c:ser>
          <c:idx val="8"/>
          <c:order val="8"/>
          <c:tx>
            <c:strRef>
              <c:f>'Q2'!$E$122</c:f>
              <c:strCache>
                <c:ptCount val="1"/>
                <c:pt idx="0">
                  <c:v>MUV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'Q2'!$J$122</c15:sqref>
                  </c15:fullRef>
                </c:ext>
              </c:extLst>
              <c:f>'Q2'!$J$122</c:f>
              <c:numCache>
                <c:formatCode>0.0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BC-402C-B1CF-62C9698EEBDA}"/>
            </c:ext>
          </c:extLst>
        </c:ser>
        <c:ser>
          <c:idx val="9"/>
          <c:order val="9"/>
          <c:tx>
            <c:strRef>
              <c:f>'Q2'!$E$123:$E$124</c:f>
              <c:strCache>
                <c:ptCount val="2"/>
                <c:pt idx="0">
                  <c:v>VETG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'Q2'!$J$123:$J$124</c15:sqref>
                  </c15:fullRef>
                </c:ext>
              </c:extLst>
              <c:f>'Q2'!$J$123</c:f>
              <c:numCache>
                <c:formatCode>0.0</c:formatCode>
                <c:ptCount val="1"/>
                <c:pt idx="0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BC-402C-B1CF-62C9698EEB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6653736"/>
        <c:axId val="349542912"/>
      </c:barChart>
      <c:catAx>
        <c:axId val="4566537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49542912"/>
        <c:crosses val="autoZero"/>
        <c:auto val="1"/>
        <c:lblAlgn val="ctr"/>
        <c:lblOffset val="100"/>
        <c:tickLblSkip val="1"/>
        <c:noMultiLvlLbl val="0"/>
      </c:catAx>
      <c:valAx>
        <c:axId val="3495429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45665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ofPieChart>
        <c:ofPieType val="pie"/>
        <c:varyColors val="1"/>
        <c:ser>
          <c:idx val="1"/>
          <c:order val="0"/>
          <c:tx>
            <c:strRef>
              <c:f>'Q4'!$O$4:$S$4</c:f>
              <c:strCache>
                <c:ptCount val="5"/>
                <c:pt idx="0">
                  <c:v>Files PHP / JS / HTML</c:v>
                </c:pt>
              </c:strCache>
            </c:strRef>
          </c:tx>
          <c:explosion val="7"/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32-40A7-BD74-7E7DFED724F8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32-40A7-BD74-7E7DFED724F8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32-40A7-BD74-7E7DFED724F8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32-40A7-BD74-7E7DFED724F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'Q4'!$O$5:$R$5</c15:sqref>
                  </c15:fullRef>
                </c:ext>
              </c:extLst>
              <c:f>'Q4'!$O$5:$R$5</c:f>
              <c:strCache>
                <c:ptCount val="4"/>
                <c:pt idx="0">
                  <c:v>Add</c:v>
                </c:pt>
                <c:pt idx="1">
                  <c:v>Delet</c:v>
                </c:pt>
                <c:pt idx="2">
                  <c:v>Edit</c:v>
                </c:pt>
                <c:pt idx="3">
                  <c:v>Util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'Q4'!$O$125:$S$125</c15:sqref>
                  </c15:fullRef>
                </c:ext>
              </c:extLst>
              <c:f>'Q4'!$O$125:$R$125</c:f>
              <c:numCache>
                <c:formatCode>General</c:formatCode>
                <c:ptCount val="4"/>
                <c:pt idx="0">
                  <c:v>2031</c:v>
                </c:pt>
                <c:pt idx="1">
                  <c:v>12</c:v>
                </c:pt>
                <c:pt idx="2">
                  <c:v>471</c:v>
                </c:pt>
                <c:pt idx="3">
                  <c:v>193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0732-40A7-BD74-7E7DFED724F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5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567231186036996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Plugins!$K$4</c:f>
              <c:strCache>
                <c:ptCount val="1"/>
                <c:pt idx="0">
                  <c:v>Total of Plugins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6CF-4C31-AB9D-83A7A930D1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6CF-4C31-AB9D-83A7A930D1EC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BF03DD0-CA58-451A-9DB9-7D4B920B05C0}" type="CATEGORYNAME">
                      <a:rPr lang="en-US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>
                        <a:defRPr/>
                      </a:pPr>
                      <a:t>[NOME DA CATEGORIA]</a:t>
                    </a:fld>
                    <a:r>
                      <a:rPr lang="en-US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t>
</a:t>
                    </a:r>
                    <a:fld id="{DE3CCE5D-D506-461D-830E-DBAF82EF36D0}" type="PERCENTAGE">
                      <a:rPr lang="en-US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>
                        <a:defRPr/>
                      </a:pPr>
                      <a:t>[PORCENTAGEM]</a:t>
                    </a:fld>
                    <a:endParaRPr lang="en-US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6CF-4C31-AB9D-83A7A930D1EC}"/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6CF-4C31-AB9D-83A7A930D1E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Plugins!$L$4:$M$4</c:f>
              <c:strCache>
                <c:ptCount val="2"/>
                <c:pt idx="0">
                  <c:v>Once</c:v>
                </c:pt>
                <c:pt idx="1">
                  <c:v>More than Once</c:v>
                </c:pt>
              </c:strCache>
            </c:strRef>
          </c:cat>
          <c:val>
            <c:numRef>
              <c:f>Plugins!$L$5:$M$5</c:f>
              <c:numCache>
                <c:formatCode>General</c:formatCode>
                <c:ptCount val="2"/>
                <c:pt idx="0">
                  <c:v>80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CF-4C31-AB9D-83A7A930D1E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134041596870873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Plugins!$R$4</c:f>
              <c:strCache>
                <c:ptCount val="1"/>
                <c:pt idx="0">
                  <c:v>Total of Files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1C8-422F-9963-AEE6F162B4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1C8-422F-9963-AEE6F162B4E0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6ED948D-8903-44FC-B08B-F25CAA5D4873}" type="CATEGORYNAME">
                      <a:rPr lang="en-US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>
                        <a:defRPr/>
                      </a:pPr>
                      <a:t>[NOME DA CATEGORIA]</a:t>
                    </a:fld>
                    <a:r>
                      <a:rPr lang="en-US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t>
</a:t>
                    </a:r>
                    <a:fld id="{096073F7-2EDA-442D-862D-8768C9DA6537}" type="PERCENTAGE">
                      <a:rPr lang="en-US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>
                        <a:defRPr/>
                      </a:pPr>
                      <a:t>[PORCENTAGEM]</a:t>
                    </a:fld>
                    <a:endParaRPr lang="en-US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1C8-422F-9963-AEE6F162B4E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1C8-422F-9963-AEE6F162B4E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Plugins!$S$4:$T$4</c:f>
              <c:strCache>
                <c:ptCount val="2"/>
                <c:pt idx="0">
                  <c:v>Once</c:v>
                </c:pt>
                <c:pt idx="1">
                  <c:v>More than once</c:v>
                </c:pt>
              </c:strCache>
            </c:strRef>
          </c:cat>
          <c:val>
            <c:numRef>
              <c:f>Plugins!$S$5:$T$5</c:f>
              <c:numCache>
                <c:formatCode>General</c:formatCode>
                <c:ptCount val="2"/>
                <c:pt idx="0">
                  <c:v>157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C8-422F-9963-AEE6F162B4E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Plugins!$K$47</c:f>
              <c:strCache>
                <c:ptCount val="1"/>
                <c:pt idx="0">
                  <c:v>Total evaluation of Plugins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B40-45C0-AAED-0D65EF07571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B40-45C0-AAED-0D65EF07571F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B40-45C0-AAED-0D65EF07571F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B40-45C0-AAED-0D65EF07571F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B40-45C0-AAED-0D65EF07571F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0B40-45C0-AAED-0D65EF07571F}"/>
              </c:ext>
            </c:extLst>
          </c:dPt>
          <c:dLbls>
            <c:dLbl>
              <c:idx val="0"/>
              <c:layout>
                <c:manualLayout>
                  <c:x val="-7.0083214159678803E-2"/>
                  <c:y val="-1.56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B40-45C0-AAED-0D65EF07571F}"/>
                </c:ext>
              </c:extLst>
            </c:dLbl>
            <c:dLbl>
              <c:idx val="1"/>
              <c:layout>
                <c:manualLayout>
                  <c:x val="-1.7520803539919701E-2"/>
                  <c:y val="-9.37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F4841F3-7965-4E36-ABBA-9BE331ED1456}" type="CATEGORYNAME">
                      <a:rPr lang="en-US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DA CATEGORIA]</a:t>
                    </a:fld>
                    <a:r>
                      <a:rPr lang="en-US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t>
</a:t>
                    </a:r>
                    <a:fld id="{99C92878-9A6F-4F30-871C-6A6B43EB9F64}" type="PERCENTAGE">
                      <a:rPr lang="en-US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[PORCENTAGEM]</a:t>
                    </a:fld>
                    <a:endParaRPr lang="en-US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B40-45C0-AAED-0D65EF07571F}"/>
                </c:ext>
              </c:extLst>
            </c:dLbl>
            <c:dLbl>
              <c:idx val="2"/>
              <c:layout>
                <c:manualLayout>
                  <c:x val="2.1024964247903642E-2"/>
                  <c:y val="1.56249999999999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42D276E-2E48-4D04-BB9D-9D1A7D13A937}" type="CATEGORYNAME">
                      <a:rPr lang="en-US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DA CATEGORIA]</a:t>
                    </a:fld>
                    <a:r>
                      <a:rPr lang="en-US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t>
</a:t>
                    </a:r>
                    <a:fld id="{9BCB7C42-65F3-4D65-8D5D-AB0480790A1F}" type="PERCENTAGE">
                      <a:rPr lang="en-US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[PORCENTAGEM]</a:t>
                    </a:fld>
                    <a:endParaRPr lang="en-US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B40-45C0-AAED-0D65EF07571F}"/>
                </c:ext>
              </c:extLst>
            </c:dLbl>
            <c:dLbl>
              <c:idx val="3"/>
              <c:layout>
                <c:manualLayout>
                  <c:x val="-2.1024964247903642E-2"/>
                  <c:y val="-1.56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F4771F3-98CF-455B-826C-50CEA48096F1}" type="CATEGORYNAME">
                      <a:rPr lang="en-US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DA CATEGORIA]</a:t>
                    </a:fld>
                    <a:r>
                      <a:rPr lang="en-US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t>
</a:t>
                    </a:r>
                    <a:fld id="{34D6D566-EEF1-43C5-B23F-617B8276A41D}" type="PERCENTAGE">
                      <a:rPr lang="en-US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[PORCENTAGEM]</a:t>
                    </a:fld>
                    <a:endParaRPr lang="en-US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B40-45C0-AAED-0D65EF07571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0B40-45C0-AAED-0D65EF07571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0B40-45C0-AAED-0D65EF07571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85000"/>
                      <a:lumOff val="1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Plugins!$R$47:$W$47</c:f>
              <c:strCache>
                <c:ptCount val="6"/>
                <c:pt idx="0">
                  <c:v>Zero (0)</c:v>
                </c:pt>
                <c:pt idx="1">
                  <c:v>One (1)</c:v>
                </c:pt>
                <c:pt idx="2">
                  <c:v>Two (2)</c:v>
                </c:pt>
                <c:pt idx="3">
                  <c:v>Three (3)</c:v>
                </c:pt>
                <c:pt idx="4">
                  <c:v>Four (4)</c:v>
                </c:pt>
                <c:pt idx="5">
                  <c:v>Five (5)</c:v>
                </c:pt>
              </c:strCache>
            </c:strRef>
          </c:cat>
          <c:val>
            <c:numRef>
              <c:f>Plugins!$R$48:$W$48</c:f>
              <c:numCache>
                <c:formatCode>General</c:formatCode>
                <c:ptCount val="6"/>
                <c:pt idx="0">
                  <c:v>18.556701030927837</c:v>
                </c:pt>
                <c:pt idx="1">
                  <c:v>0</c:v>
                </c:pt>
                <c:pt idx="2">
                  <c:v>3.0927835051546393</c:v>
                </c:pt>
                <c:pt idx="3">
                  <c:v>12.371134020618557</c:v>
                </c:pt>
                <c:pt idx="4">
                  <c:v>45.360824742268044</c:v>
                </c:pt>
                <c:pt idx="5">
                  <c:v>20.618556701030929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B40-45C0-AAED-0D65EF07571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Plugins!$K$68</c:f>
              <c:strCache>
                <c:ptCount val="1"/>
                <c:pt idx="0">
                  <c:v>Total of Evaluators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681F398A-A2D0-4BD4-AEA4-EAE4A6D57D80}" type="VALUE">
                      <a:rPr lang="en-US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272-4922-81F2-73E9C502D84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FA587D9-C2C8-40C6-BDEF-4EB5F47C7CAC}" type="VALUE">
                      <a:rPr lang="en-US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272-4922-81F2-73E9C502D845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C2A3D15-3850-4958-9A4D-4C91981D626F}" type="VALUE">
                      <a:rPr lang="en-US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272-4922-81F2-73E9C502D845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A1B089A-042B-4D4F-926D-6D11853ACC82}" type="VALUE">
                      <a:rPr lang="en-US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272-4922-81F2-73E9C502D8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Plugins!$L$68:$Q$68</c:f>
              <c:strCache>
                <c:ptCount val="6"/>
                <c:pt idx="0">
                  <c:v>Zero (0)</c:v>
                </c:pt>
                <c:pt idx="1">
                  <c:v>One (1)</c:v>
                </c:pt>
                <c:pt idx="2">
                  <c:v>Two (2)</c:v>
                </c:pt>
                <c:pt idx="3">
                  <c:v>Three (3)</c:v>
                </c:pt>
                <c:pt idx="4">
                  <c:v>Four (4)</c:v>
                </c:pt>
                <c:pt idx="5">
                  <c:v>Five (5)</c:v>
                </c:pt>
              </c:strCache>
            </c:strRef>
          </c:cat>
          <c:val>
            <c:numRef>
              <c:f>Plugins!$L$69:$Q$69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293</c:v>
                </c:pt>
                <c:pt idx="4">
                  <c:v>7918</c:v>
                </c:pt>
                <c:pt idx="5">
                  <c:v>6257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E-484E-9163-66308D5EBC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28437728"/>
        <c:axId val="528445888"/>
      </c:barChart>
      <c:catAx>
        <c:axId val="5284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445888"/>
        <c:crosses val="autoZero"/>
        <c:auto val="1"/>
        <c:lblAlgn val="ctr"/>
        <c:lblOffset val="100"/>
        <c:noMultiLvlLbl val="0"/>
      </c:catAx>
      <c:valAx>
        <c:axId val="528445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843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409576</xdr:colOff>
      <xdr:row>12</xdr:row>
      <xdr:rowOff>185737</xdr:rowOff>
    </xdr:from>
    <xdr:to>
      <xdr:col>11</xdr:col>
      <xdr:colOff>171450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32</xdr:row>
      <xdr:rowOff>180974</xdr:rowOff>
    </xdr:from>
    <xdr:to>
      <xdr:col>27</xdr:col>
      <xdr:colOff>552450</xdr:colOff>
      <xdr:row>39</xdr:row>
      <xdr:rowOff>180975</xdr:rowOff>
    </xdr:to>
    <xdr:sp macro="" textlink="">
      <xdr:nvSpPr>
        <xdr:cNvPr id="8" name="Rounded Rectangle 7"/>
        <xdr:cNvSpPr/>
      </xdr:nvSpPr>
      <xdr:spPr>
        <a:xfrm>
          <a:off x="10172700" y="6305549"/>
          <a:ext cx="7848600" cy="1333501"/>
        </a:xfrm>
        <a:prstGeom prst="roundRect">
          <a:avLst>
            <a:gd name="adj" fmla="val 616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>
              <a:solidFill>
                <a:sysClr val="windowText" lastClr="000000"/>
              </a:solidFill>
            </a:rPr>
            <a:t>As vulnerabilidades mais frequentes tendem</a:t>
          </a:r>
          <a:r>
            <a:rPr lang="pt-PT" baseline="0">
              <a:solidFill>
                <a:sysClr val="windowText" lastClr="000000"/>
              </a:solidFill>
            </a:rPr>
            <a:t> a </a:t>
          </a:r>
          <a:r>
            <a:rPr lang="pt-PT">
              <a:solidFill>
                <a:sysClr val="windowText" lastClr="000000"/>
              </a:solidFill>
            </a:rPr>
            <a:t>ter um nível de severidade média no impacto na integridade do WordPress. Por outro lado, às vulnerabilidades de ocorrência muito pequena, tendem a ter maior impacto na integridade do núcleo do WordPress. Um exemplo é a vulnerabilidade</a:t>
          </a:r>
          <a:r>
            <a:rPr lang="pt-PT" baseline="0">
              <a:solidFill>
                <a:sysClr val="windowText" lastClr="000000"/>
              </a:solidFill>
            </a:rPr>
            <a:t> "XSS", é a vulnerabilidade detetada mais frequentemente mas o grau da gravedade de seu impato no aplicativo gerado com WordPress tem valores pequenos. Por outra parte, um exemplo de vulnerabilidade com pouca o cuasi nehuma frequênça é aquela que chamamos "AFU" (Arbitrary File Upload), ela tem um inpato muito alto no funcionamento do aplicativo. Isso não significa que sempre acontece da mesma forma, no nosso estudo a segunda vulnerabilidade com maior frequência "SQL Injection" tamben tende a ter um impacto estavel mas tem evaluaçôes muito altas.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114300</xdr:colOff>
      <xdr:row>56</xdr:row>
      <xdr:rowOff>9525</xdr:rowOff>
    </xdr:from>
    <xdr:to>
      <xdr:col>21</xdr:col>
      <xdr:colOff>604838</xdr:colOff>
      <xdr:row>68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200024</xdr:rowOff>
    </xdr:from>
    <xdr:to>
      <xdr:col>24</xdr:col>
      <xdr:colOff>561975</xdr:colOff>
      <xdr:row>28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</xdr:colOff>
      <xdr:row>5</xdr:row>
      <xdr:rowOff>19050</xdr:rowOff>
    </xdr:from>
    <xdr:to>
      <xdr:col>29</xdr:col>
      <xdr:colOff>314325</xdr:colOff>
      <xdr:row>16</xdr:row>
      <xdr:rowOff>19051</xdr:rowOff>
    </xdr:to>
    <xdr:sp macro="" textlink="">
      <xdr:nvSpPr>
        <xdr:cNvPr id="2" name="Rounded Rectangle 1"/>
        <xdr:cNvSpPr/>
      </xdr:nvSpPr>
      <xdr:spPr>
        <a:xfrm>
          <a:off x="17735550" y="990600"/>
          <a:ext cx="5172075" cy="1914526"/>
        </a:xfrm>
        <a:prstGeom prst="roundRect">
          <a:avLst>
            <a:gd name="adj" fmla="val 616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>
              <a:solidFill>
                <a:sysClr val="windowText" lastClr="000000"/>
              </a:solidFill>
            </a:rPr>
            <a:t>Para dar</a:t>
          </a:r>
          <a:r>
            <a:rPr lang="pt-PT" baseline="0">
              <a:solidFill>
                <a:sysClr val="windowText" lastClr="000000"/>
              </a:solidFill>
            </a:rPr>
            <a:t> resposta a Q4, nós vamos a ter em conta a cantidade de arquivos que são modificados e/ou adicionados ao aplicativo original para corregir a vulnerabilidade. Nós vamos a destacar toda vulnerabilidade que sua correção  tem que ser feita adicionando mais arquivos dos que já tinha ou a eliminação de algum dos arquivos já existentes. </a:t>
          </a:r>
        </a:p>
        <a:p>
          <a:pPr algn="l"/>
          <a:endParaRPr lang="pt-PT" baseline="0">
            <a:solidFill>
              <a:sysClr val="windowText" lastClr="000000"/>
            </a:solidFill>
          </a:endParaRPr>
        </a:p>
        <a:p>
          <a:pPr algn="l"/>
          <a:r>
            <a:rPr lang="pt-PT" baseline="0">
              <a:solidFill>
                <a:sysClr val="windowText" lastClr="000000"/>
              </a:solidFill>
            </a:rPr>
            <a:t>No caso de só ter que mudar algumas lineas de codigo vamos a avaliar a cantidade de lineas de codigo que foram modificadas, lembre-se que o repositorio mostra o arquivo modificado e as lienas que eles modificaram, mas só sera avaliada as lineas que se acrecentam ou trocam no arquivo.</a:t>
          </a:r>
        </a:p>
      </xdr:txBody>
    </xdr:sp>
    <xdr:clientData/>
  </xdr:twoCellAnchor>
  <xdr:twoCellAnchor>
    <xdr:from>
      <xdr:col>21</xdr:col>
      <xdr:colOff>28575</xdr:colOff>
      <xdr:row>17</xdr:row>
      <xdr:rowOff>28575</xdr:rowOff>
    </xdr:from>
    <xdr:to>
      <xdr:col>35</xdr:col>
      <xdr:colOff>285750</xdr:colOff>
      <xdr:row>23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ounded Rectangle 2"/>
            <xdr:cNvSpPr/>
          </xdr:nvSpPr>
          <xdr:spPr>
            <a:xfrm>
              <a:off x="17745075" y="3105150"/>
              <a:ext cx="8791575" cy="1152525"/>
            </a:xfrm>
            <a:prstGeom prst="roundRect">
              <a:avLst>
                <a:gd name="adj" fmla="val 6160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Bloco Cant de Modificações: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# mudanças: o numero da historia que aparece no final da pagina.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# de lineas: cantidad de lineas que foran adicionadas ao arquivo onde foi corregido o error. Não foram contadas as lineas que são foram excluidas.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Total de lineas: total de lineas que contem os arquivos que foram modificados.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% de mudanças: por cento que representa as lineas mudadas do total de lineas  </a:t>
              </a:r>
              <a14:m>
                <m:oMath xmlns:m="http://schemas.openxmlformats.org/officeDocument/2006/math">
                  <m:f>
                    <m:fPr>
                      <m:ctrlPr>
                        <a:rPr lang="pt-PT" sz="140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pt-PT" sz="1400" b="0" i="1" baseline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400" b="0" i="1" baseline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#</m:t>
                          </m:r>
                          <m:r>
                            <a:rPr lang="en-US" sz="1400" b="0" i="1" baseline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𝑑𝑒</m:t>
                          </m:r>
                          <m:r>
                            <a:rPr lang="en-US" sz="1400" b="0" i="1" baseline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400" b="0" i="1" baseline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𝑙𝑖𝑛𝑖𝑒𝑎𝑠</m:t>
                          </m:r>
                          <m:r>
                            <a:rPr lang="en-US" sz="1400" b="0" i="1" baseline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 ∗ 100</m:t>
                          </m:r>
                        </m:e>
                      </m:d>
                    </m:num>
                    <m:den>
                      <m:r>
                        <a:rPr lang="en-US" sz="1400" b="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𝑇𝑜𝑡𝑎𝑙</m:t>
                      </m:r>
                      <m:r>
                        <a:rPr lang="en-US" sz="1400" b="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400" b="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𝑑𝑒</m:t>
                      </m:r>
                      <m:r>
                        <a:rPr lang="en-US" sz="1400" b="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400" b="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𝑙𝑖𝑛𝑒𝑎𝑠</m:t>
                      </m:r>
                    </m:den>
                  </m:f>
                </m:oMath>
              </a14:m>
              <a:endParaRPr lang="pt-PT" sz="1400" baseline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" name="Rounded Rectangle 2"/>
            <xdr:cNvSpPr/>
          </xdr:nvSpPr>
          <xdr:spPr>
            <a:xfrm>
              <a:off x="17745075" y="3105150"/>
              <a:ext cx="8791575" cy="1152525"/>
            </a:xfrm>
            <a:prstGeom prst="roundRect">
              <a:avLst>
                <a:gd name="adj" fmla="val 6160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Bloco Cant de Modificações: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# mudanças: o numero da historia que aparece no final da pagina.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# de lineas: cantidad de lineas que foran adicionadas ao arquivo onde foi corregido o error. Não foram contadas as lineas que são foram excluidas.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Total de lineas: total de lineas que contem os arquivos que foram modificados.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% de mudanças: por cento que representa as lineas mudadas do total de lineas  </a:t>
              </a:r>
              <a:r>
                <a:rPr lang="pt-PT" sz="140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pt-PT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#𝑑𝑒 𝑙𝑖𝑛𝑖𝑒𝑎𝑠 ∗ </a:t>
              </a:r>
              <a:r>
                <a:rPr lang="pt-PT" sz="140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</a:t>
              </a:r>
              <a:r>
                <a:rPr lang="en-US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00</a:t>
              </a:r>
              <a:r>
                <a:rPr lang="pt-PT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))/(</a:t>
              </a:r>
              <a:r>
                <a:rPr lang="en-US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𝑇𝑜𝑡𝑎𝑙 𝑑𝑒 𝑙𝑖𝑛𝑒𝑎𝑠</a:t>
              </a:r>
              <a:r>
                <a:rPr lang="pt-PT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)</a:t>
              </a:r>
              <a:endParaRPr lang="pt-PT" sz="1400" baseline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21</xdr:col>
      <xdr:colOff>19050</xdr:colOff>
      <xdr:row>24</xdr:row>
      <xdr:rowOff>19050</xdr:rowOff>
    </xdr:from>
    <xdr:to>
      <xdr:col>35</xdr:col>
      <xdr:colOff>276225</xdr:colOff>
      <xdr:row>34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Rounded Rectangle 3"/>
            <xdr:cNvSpPr/>
          </xdr:nvSpPr>
          <xdr:spPr>
            <a:xfrm>
              <a:off x="17735550" y="4429125"/>
              <a:ext cx="8791575" cy="1885950"/>
            </a:xfrm>
            <a:prstGeom prst="roundRect">
              <a:avLst>
                <a:gd name="adj" fmla="val 6160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Bloco Cant Files [1]: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Add: arquivos que foram agregados durante o proceso de correção do error.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Delet: arquivos que foram excluidos durante o proceso de correção do error.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Edit: arquivos que foram modificados durante o proceso de correção do error.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Util: arquivos utilizados para realizar a correção do error.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% de mudanças: por cento de arquivos utilizados do total de arquivos editados </a:t>
              </a:r>
              <a14:m>
                <m:oMath xmlns:m="http://schemas.openxmlformats.org/officeDocument/2006/math">
                  <m:f>
                    <m:fPr>
                      <m:ctrlPr>
                        <a:rPr lang="pt-PT" sz="140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pt-PT" sz="1400" b="0" i="1" baseline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400" b="0" i="1" baseline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𝑈𝑡𝑖𝑙</m:t>
                          </m:r>
                          <m:r>
                            <a:rPr lang="en-US" sz="1400" b="0" i="1" baseline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 ∗ 100</m:t>
                          </m:r>
                        </m:e>
                      </m:d>
                    </m:num>
                    <m:den>
                      <m:r>
                        <a:rPr lang="en-US" sz="1400" b="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𝐸𝑑𝑖𝑡</m:t>
                      </m:r>
                    </m:den>
                  </m:f>
                </m:oMath>
              </a14:m>
              <a:endParaRPr lang="en-US" sz="1400" baseline="0">
                <a:solidFill>
                  <a:sysClr val="windowText" lastClr="000000"/>
                </a:solidFill>
              </a:endParaRPr>
            </a:p>
            <a:p>
              <a:pPr algn="l"/>
              <a:endParaRPr lang="pt-PT" baseline="0">
                <a:solidFill>
                  <a:sysClr val="windowText" lastClr="000000"/>
                </a:solidFill>
              </a:endParaRP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Nota 1: foram contados todo arquivo. 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Nota 2: a correção do error sempre foi feita sob arquivos do plugin (Edit) não sob arquivos que foram agregados (Add)</a:t>
              </a:r>
            </a:p>
          </xdr:txBody>
        </xdr:sp>
      </mc:Choice>
      <mc:Fallback xmlns="">
        <xdr:sp macro="" textlink="">
          <xdr:nvSpPr>
            <xdr:cNvPr id="4" name="Rounded Rectangle 3"/>
            <xdr:cNvSpPr/>
          </xdr:nvSpPr>
          <xdr:spPr>
            <a:xfrm>
              <a:off x="17735550" y="4429125"/>
              <a:ext cx="8791575" cy="1885950"/>
            </a:xfrm>
            <a:prstGeom prst="roundRect">
              <a:avLst>
                <a:gd name="adj" fmla="val 6160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Bloco Cant Files [1]: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Add: arquivos que foram agregados durante o proceso de correção do error.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Delet: arquivos que foram excluidos durante o proceso de correção do error.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Edit: arquivos que foram modificados durante o proceso de correção do error.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Util: arquivos utilizados para realizar a correção do error.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% de mudanças: por cento de arquivos utilizados do total de arquivos editados </a:t>
              </a:r>
              <a:r>
                <a:rPr lang="pt-PT" sz="140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pt-PT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𝑈𝑡𝑖𝑙 ∗ </a:t>
              </a:r>
              <a:r>
                <a:rPr lang="pt-PT" sz="140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</a:t>
              </a:r>
              <a:r>
                <a:rPr lang="en-US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00</a:t>
              </a:r>
              <a:r>
                <a:rPr lang="pt-PT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))/</a:t>
              </a:r>
              <a:r>
                <a:rPr lang="en-US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𝐸𝑑𝑖𝑡</a:t>
              </a:r>
              <a:endParaRPr lang="en-US" sz="1400" baseline="0">
                <a:solidFill>
                  <a:sysClr val="windowText" lastClr="000000"/>
                </a:solidFill>
              </a:endParaRPr>
            </a:p>
            <a:p>
              <a:pPr algn="l"/>
              <a:endParaRPr lang="pt-PT" baseline="0">
                <a:solidFill>
                  <a:sysClr val="windowText" lastClr="000000"/>
                </a:solidFill>
              </a:endParaRP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Nota 1: foram contados todo arquivo. 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Nota 2: a correção do error sempre foi feita sob arquivos do plugin (Edit) não sob arquivos que foram agregados (Add)</a:t>
              </a:r>
            </a:p>
          </xdr:txBody>
        </xdr:sp>
      </mc:Fallback>
    </mc:AlternateContent>
    <xdr:clientData/>
  </xdr:twoCellAnchor>
  <xdr:twoCellAnchor>
    <xdr:from>
      <xdr:col>21</xdr:col>
      <xdr:colOff>19050</xdr:colOff>
      <xdr:row>35</xdr:row>
      <xdr:rowOff>19050</xdr:rowOff>
    </xdr:from>
    <xdr:to>
      <xdr:col>35</xdr:col>
      <xdr:colOff>276225</xdr:colOff>
      <xdr:row>45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Rounded Rectangle 4"/>
            <xdr:cNvSpPr/>
          </xdr:nvSpPr>
          <xdr:spPr>
            <a:xfrm>
              <a:off x="17735550" y="6524625"/>
              <a:ext cx="8791575" cy="1885950"/>
            </a:xfrm>
            <a:prstGeom prst="roundRect">
              <a:avLst>
                <a:gd name="adj" fmla="val 6160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Bloco Cant Files PHP / JS / HTML [2]: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Add: arquivos que foram agregados durante o proceso de correção do error com estas extensão.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Delet: arquivos que foram excluidos durante o proceso de correção do error </a:t>
              </a:r>
              <a:r>
                <a:rPr lang="pt-PT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com estas extensão</a:t>
              </a:r>
              <a:r>
                <a:rPr lang="pt-PT" baseline="0">
                  <a:solidFill>
                    <a:sysClr val="windowText" lastClr="000000"/>
                  </a:solidFill>
                </a:rPr>
                <a:t>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Edit: arquivos que foram modificados durante o proceso de correção do error </a:t>
              </a:r>
              <a:r>
                <a:rPr lang="pt-PT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com estas extensão</a:t>
              </a:r>
              <a:r>
                <a:rPr lang="pt-PT" baseline="0">
                  <a:solidFill>
                    <a:sysClr val="windowText" lastClr="000000"/>
                  </a:solidFill>
                </a:rPr>
                <a:t>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Util: arquivos utilizados para realizar a correção do error </a:t>
              </a:r>
              <a:r>
                <a:rPr lang="pt-PT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com estas extensão</a:t>
              </a:r>
              <a:r>
                <a:rPr lang="pt-PT" baseline="0">
                  <a:solidFill>
                    <a:sysClr val="windowText" lastClr="000000"/>
                  </a:solidFill>
                </a:rPr>
                <a:t>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% de mudanças: por cento de arquivos utilizados do total de arquivos editados </a:t>
              </a:r>
              <a14:m>
                <m:oMath xmlns:m="http://schemas.openxmlformats.org/officeDocument/2006/math">
                  <m:f>
                    <m:fPr>
                      <m:ctrlPr>
                        <a:rPr lang="pt-PT" sz="140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pt-PT" sz="1400" b="0" i="1" baseline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400" b="0" i="1" baseline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𝑈𝑡𝑖𝑙</m:t>
                          </m:r>
                          <m:r>
                            <a:rPr lang="en-US" sz="1400" b="0" i="1" baseline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 ∗ 100</m:t>
                          </m:r>
                        </m:e>
                      </m:d>
                    </m:num>
                    <m:den>
                      <m:r>
                        <a:rPr lang="en-US" sz="1400" b="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𝐸𝑑𝑖𝑡</m:t>
                      </m:r>
                    </m:den>
                  </m:f>
                </m:oMath>
              </a14:m>
              <a:endParaRPr lang="en-US" sz="1400" baseline="0">
                <a:solidFill>
                  <a:sysClr val="windowText" lastClr="000000"/>
                </a:solidFill>
              </a:endParaRPr>
            </a:p>
            <a:p>
              <a:pPr algn="l"/>
              <a:endParaRPr lang="pt-PT" baseline="0">
                <a:solidFill>
                  <a:sysClr val="windowText" lastClr="000000"/>
                </a:solidFill>
              </a:endParaRP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Nota 1: foram contados todo arquivo </a:t>
              </a:r>
              <a:r>
                <a:rPr lang="pt-PT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com estas extensão</a:t>
              </a:r>
              <a:r>
                <a:rPr lang="pt-PT" baseline="0">
                  <a:solidFill>
                    <a:sysClr val="windowText" lastClr="000000"/>
                  </a:solidFill>
                </a:rPr>
                <a:t>. 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Nota 2: a correção do error sempre foi feita sob arquivos do plugin (Edit) não sob arquivos que foram agregados (Add)</a:t>
              </a:r>
            </a:p>
          </xdr:txBody>
        </xdr:sp>
      </mc:Choice>
      <mc:Fallback xmlns="">
        <xdr:sp macro="" textlink="">
          <xdr:nvSpPr>
            <xdr:cNvPr id="5" name="Rounded Rectangle 4"/>
            <xdr:cNvSpPr/>
          </xdr:nvSpPr>
          <xdr:spPr>
            <a:xfrm>
              <a:off x="17735550" y="6524625"/>
              <a:ext cx="8791575" cy="1885950"/>
            </a:xfrm>
            <a:prstGeom prst="roundRect">
              <a:avLst>
                <a:gd name="adj" fmla="val 6160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Bloco Cant Files PHP / JS / HTML [2]: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Add: arquivos que foram agregados durante o proceso de correção do error com estas extensão.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Delet: arquivos que foram excluidos durante o proceso de correção do error </a:t>
              </a:r>
              <a:r>
                <a:rPr lang="pt-PT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com estas extensão</a:t>
              </a:r>
              <a:r>
                <a:rPr lang="pt-PT" baseline="0">
                  <a:solidFill>
                    <a:sysClr val="windowText" lastClr="000000"/>
                  </a:solidFill>
                </a:rPr>
                <a:t>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Edit: arquivos que foram modificados durante o proceso de correção do error </a:t>
              </a:r>
              <a:r>
                <a:rPr lang="pt-PT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com estas extensão</a:t>
              </a:r>
              <a:r>
                <a:rPr lang="pt-PT" baseline="0">
                  <a:solidFill>
                    <a:sysClr val="windowText" lastClr="000000"/>
                  </a:solidFill>
                </a:rPr>
                <a:t>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Util: arquivos utilizados para realizar a correção do error </a:t>
              </a:r>
              <a:r>
                <a:rPr lang="pt-PT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com estas extensão</a:t>
              </a:r>
              <a:r>
                <a:rPr lang="pt-PT" baseline="0">
                  <a:solidFill>
                    <a:sysClr val="windowText" lastClr="000000"/>
                  </a:solidFill>
                </a:rPr>
                <a:t>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% de mudanças: por cento de arquivos utilizados do total de arquivos editados </a:t>
              </a:r>
              <a:r>
                <a:rPr lang="pt-PT" sz="140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pt-PT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𝑈𝑡𝑖𝑙 ∗ </a:t>
              </a:r>
              <a:r>
                <a:rPr lang="pt-PT" sz="140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</a:t>
              </a:r>
              <a:r>
                <a:rPr lang="en-US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00</a:t>
              </a:r>
              <a:r>
                <a:rPr lang="pt-PT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))/</a:t>
              </a:r>
              <a:r>
                <a:rPr lang="en-US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𝐸𝑑𝑖𝑡</a:t>
              </a:r>
              <a:endParaRPr lang="en-US" sz="1400" baseline="0">
                <a:solidFill>
                  <a:sysClr val="windowText" lastClr="000000"/>
                </a:solidFill>
              </a:endParaRPr>
            </a:p>
            <a:p>
              <a:pPr algn="l"/>
              <a:endParaRPr lang="pt-PT" baseline="0">
                <a:solidFill>
                  <a:sysClr val="windowText" lastClr="000000"/>
                </a:solidFill>
              </a:endParaRP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Nota 1: foram contados todo arquivo </a:t>
              </a:r>
              <a:r>
                <a:rPr lang="pt-PT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com estas extensão</a:t>
              </a:r>
              <a:r>
                <a:rPr lang="pt-PT" baseline="0">
                  <a:solidFill>
                    <a:sysClr val="windowText" lastClr="000000"/>
                  </a:solidFill>
                </a:rPr>
                <a:t>. 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Nota 2: a correção do error sempre foi feita sob arquivos do plugin (Edit) não sob arquivos que foram agregados (Add)</a:t>
              </a:r>
            </a:p>
          </xdr:txBody>
        </xdr:sp>
      </mc:Fallback>
    </mc:AlternateContent>
    <xdr:clientData/>
  </xdr:twoCellAnchor>
  <xdr:twoCellAnchor>
    <xdr:from>
      <xdr:col>21</xdr:col>
      <xdr:colOff>28575</xdr:colOff>
      <xdr:row>46</xdr:row>
      <xdr:rowOff>19050</xdr:rowOff>
    </xdr:from>
    <xdr:to>
      <xdr:col>35</xdr:col>
      <xdr:colOff>285750</xdr:colOff>
      <xdr:row>53</xdr:row>
      <xdr:rowOff>180975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Rounded Rectangle 5"/>
            <xdr:cNvSpPr/>
          </xdr:nvSpPr>
          <xdr:spPr>
            <a:xfrm>
              <a:off x="17745075" y="8620125"/>
              <a:ext cx="8791575" cy="1495425"/>
            </a:xfrm>
            <a:prstGeom prst="roundRect">
              <a:avLst>
                <a:gd name="adj" fmla="val 6160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Bloco % de Files PHP / JS / HTML: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Por cento de arquivos com estas extensões que contem a aplicação o plugin e que foram utilizadas durante o processo de correção do error.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pt-PT" sz="140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pt-PT" sz="1400" b="0" i="1" baseline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d>
                            <m:dPr>
                              <m:ctrlPr>
                                <a:rPr lang="en-US" sz="1400" b="0" i="1" baseline="0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400" b="0" i="1" baseline="0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  <m:t>𝐸𝑑𝑖𝑡</m:t>
                              </m:r>
                              <m:d>
                                <m:dPr>
                                  <m:begChr m:val="["/>
                                  <m:endChr m:val="]"/>
                                  <m:ctrlPr>
                                    <a:rPr lang="en-US" sz="1400" b="0" i="1" baseline="0">
                                      <a:solidFill>
                                        <a:sysClr val="windowText" lastClr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r>
                                    <a:rPr lang="en-US" sz="1400" b="0" i="1" baseline="0">
                                      <a:solidFill>
                                        <a:sysClr val="windowText" lastClr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e>
                              </m:d>
                              <m:r>
                                <a:rPr lang="en-US" sz="1400" b="0" i="1" baseline="0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  <m:t>+</m:t>
                              </m:r>
                              <m:r>
                                <a:rPr lang="en-US" sz="1400" b="0" i="1" baseline="0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  <m:t>𝐴𝑑𝑑</m:t>
                              </m:r>
                              <m:d>
                                <m:dPr>
                                  <m:begChr m:val="["/>
                                  <m:endChr m:val="]"/>
                                  <m:ctrlPr>
                                    <a:rPr lang="en-US" sz="1400" b="0" i="1" baseline="0">
                                      <a:solidFill>
                                        <a:sysClr val="windowText" lastClr="000000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r>
                                    <a:rPr lang="en-US" sz="1400" b="0" i="1" baseline="0">
                                      <a:solidFill>
                                        <a:sysClr val="windowText" lastClr="000000"/>
                                      </a:solidFill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e>
                              </m:d>
                            </m:e>
                          </m:d>
                          <m:r>
                            <a:rPr lang="en-US" sz="1400" b="0" i="1" baseline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∗ </m:t>
                          </m:r>
                          <m:r>
                            <a:rPr lang="pt-PT" sz="1400" i="1" baseline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1</m:t>
                          </m:r>
                          <m:r>
                            <a:rPr lang="en-US" sz="1400" b="0" i="1" baseline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00</m:t>
                          </m:r>
                        </m:e>
                      </m:d>
                    </m:num>
                    <m:den>
                      <m:r>
                        <a:rPr lang="en-US" sz="1400" b="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400" b="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𝐸𝑑𝑖𝑡</m:t>
                      </m:r>
                      <m:d>
                        <m:dPr>
                          <m:begChr m:val="["/>
                          <m:endChr m:val="]"/>
                          <m:ctrlPr>
                            <a:rPr lang="en-US" sz="1400" b="0" i="1" baseline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400" b="0" i="1" baseline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</m:d>
                      <m:r>
                        <a:rPr lang="en-US" sz="1400" b="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n-US" sz="1400" b="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𝐴𝑑𝑑</m:t>
                      </m:r>
                      <m:r>
                        <a:rPr lang="en-US" sz="1400" b="0" i="1" baseline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[1])</m:t>
                      </m:r>
                    </m:den>
                  </m:f>
                </m:oMath>
              </a14:m>
              <a:endParaRPr lang="en-US" sz="1400" baseline="0">
                <a:solidFill>
                  <a:sysClr val="windowText" lastClr="000000"/>
                </a:solidFill>
              </a:endParaRPr>
            </a:p>
            <a:p>
              <a:pPr algn="l"/>
              <a:endParaRPr lang="pt-PT" baseline="0">
                <a:solidFill>
                  <a:sysClr val="windowText" lastClr="000000"/>
                </a:solidFill>
              </a:endParaRP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Nota 1: Edit[1] e Add[1] pertence ao Bloco Cant Files. 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Nota 2: Edit[2] e Add [2] pertence ao Bloco Cant Files PHP / JS / HTML</a:t>
              </a:r>
            </a:p>
          </xdr:txBody>
        </xdr:sp>
      </mc:Choice>
      <mc:Fallback xmlns="">
        <xdr:sp macro="" textlink="">
          <xdr:nvSpPr>
            <xdr:cNvPr id="6" name="Rounded Rectangle 5"/>
            <xdr:cNvSpPr/>
          </xdr:nvSpPr>
          <xdr:spPr>
            <a:xfrm>
              <a:off x="17745075" y="8620125"/>
              <a:ext cx="8791575" cy="1495425"/>
            </a:xfrm>
            <a:prstGeom prst="roundRect">
              <a:avLst>
                <a:gd name="adj" fmla="val 6160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Bloco % de Files PHP / JS / HTML: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    - Por cento de arquivos com estas extensões que contem a aplicação o plugin e que foram utilizadas durante o processo de correção do error.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 </a:t>
              </a:r>
              <a:r>
                <a:rPr lang="pt-PT" sz="140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pt-PT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(𝐸𝑑𝑖𝑡[2]+𝐴𝑑𝑑[2])∗ </a:t>
              </a:r>
              <a:r>
                <a:rPr lang="pt-PT" sz="140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</a:t>
              </a:r>
              <a:r>
                <a:rPr lang="en-US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00</a:t>
              </a:r>
              <a:r>
                <a:rPr lang="pt-PT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))/(</a:t>
              </a:r>
              <a:r>
                <a:rPr lang="en-US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(𝐸𝑑𝑖𝑡[1]+𝐴𝑑𝑑[1])</a:t>
              </a:r>
              <a:r>
                <a:rPr lang="pt-PT" sz="1400" b="0" i="0" baseline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)</a:t>
              </a:r>
              <a:endParaRPr lang="en-US" sz="1400" baseline="0">
                <a:solidFill>
                  <a:sysClr val="windowText" lastClr="000000"/>
                </a:solidFill>
              </a:endParaRPr>
            </a:p>
            <a:p>
              <a:pPr algn="l"/>
              <a:endParaRPr lang="pt-PT" baseline="0">
                <a:solidFill>
                  <a:sysClr val="windowText" lastClr="000000"/>
                </a:solidFill>
              </a:endParaRP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Nota 1: Edit[1] e Add[1] pertence ao Bloco Cant Files. </a:t>
              </a:r>
            </a:p>
            <a:p>
              <a:pPr algn="l"/>
              <a:r>
                <a:rPr lang="pt-PT" baseline="0">
                  <a:solidFill>
                    <a:sysClr val="windowText" lastClr="000000"/>
                  </a:solidFill>
                </a:rPr>
                <a:t>Nota 2: Edit[2] e Add [2] pertence ao Bloco Cant Files PHP / JS / HTML</a:t>
              </a:r>
            </a:p>
          </xdr:txBody>
        </xdr:sp>
      </mc:Fallback>
    </mc:AlternateContent>
    <xdr:clientData/>
  </xdr:twoCellAnchor>
  <xdr:twoCellAnchor>
    <xdr:from>
      <xdr:col>21</xdr:col>
      <xdr:colOff>28575</xdr:colOff>
      <xdr:row>56</xdr:row>
      <xdr:rowOff>4762</xdr:rowOff>
    </xdr:from>
    <xdr:to>
      <xdr:col>28</xdr:col>
      <xdr:colOff>333375</xdr:colOff>
      <xdr:row>70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47626</xdr:colOff>
      <xdr:row>71</xdr:row>
      <xdr:rowOff>66676</xdr:rowOff>
    </xdr:from>
    <xdr:to>
      <xdr:col>31</xdr:col>
      <xdr:colOff>581026</xdr:colOff>
      <xdr:row>76</xdr:row>
      <xdr:rowOff>9525</xdr:rowOff>
    </xdr:to>
    <xdr:sp macro="" textlink="">
      <xdr:nvSpPr>
        <xdr:cNvPr id="8" name="Rounded Rectangle 7"/>
        <xdr:cNvSpPr/>
      </xdr:nvSpPr>
      <xdr:spPr>
        <a:xfrm>
          <a:off x="17764126" y="13430251"/>
          <a:ext cx="6629400" cy="895349"/>
        </a:xfrm>
        <a:prstGeom prst="roundRect">
          <a:avLst>
            <a:gd name="adj" fmla="val 616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baseline="0">
              <a:solidFill>
                <a:sysClr val="windowText" lastClr="000000"/>
              </a:solidFill>
            </a:rPr>
            <a:t>Foram analizados 2508 arquivos com extensão PHP / JS / HTML de um total de 7196 que contem o repositorio, o que representa un 35 % dos arquivos relacionados com as vulnerabilidades dos plugins.</a:t>
          </a:r>
        </a:p>
        <a:p>
          <a:pPr algn="l"/>
          <a:endParaRPr lang="en-US" baseline="0">
            <a:solidFill>
              <a:sysClr val="windowText" lastClr="000000"/>
            </a:solidFill>
          </a:endParaRPr>
        </a:p>
        <a:p>
          <a:pPr algn="l"/>
          <a:r>
            <a:rPr lang="pt-PT" baseline="0">
              <a:solidFill>
                <a:sysClr val="windowText" lastClr="000000"/>
              </a:solidFill>
            </a:rPr>
            <a:t>Só 41 % dos arquivos foram modificados para fazer alguma correção.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6</xdr:row>
      <xdr:rowOff>9525</xdr:rowOff>
    </xdr:from>
    <xdr:to>
      <xdr:col>14</xdr:col>
      <xdr:colOff>400050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6</xdr:row>
      <xdr:rowOff>9525</xdr:rowOff>
    </xdr:from>
    <xdr:to>
      <xdr:col>21</xdr:col>
      <xdr:colOff>547688</xdr:colOff>
      <xdr:row>18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20</xdr:row>
      <xdr:rowOff>9526</xdr:rowOff>
    </xdr:from>
    <xdr:to>
      <xdr:col>14</xdr:col>
      <xdr:colOff>428625</xdr:colOff>
      <xdr:row>23</xdr:row>
      <xdr:rowOff>180976</xdr:rowOff>
    </xdr:to>
    <xdr:sp macro="" textlink="">
      <xdr:nvSpPr>
        <xdr:cNvPr id="8" name="Rounded Rectangle 7"/>
        <xdr:cNvSpPr/>
      </xdr:nvSpPr>
      <xdr:spPr>
        <a:xfrm>
          <a:off x="12582525" y="4114801"/>
          <a:ext cx="3686175" cy="762000"/>
        </a:xfrm>
        <a:prstGeom prst="roundRect">
          <a:avLst>
            <a:gd name="adj" fmla="val 616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baseline="0">
              <a:solidFill>
                <a:sysClr val="windowText" lastClr="000000"/>
              </a:solidFill>
            </a:rPr>
            <a:t>Total of Plugins:</a:t>
          </a:r>
        </a:p>
        <a:p>
          <a:pPr algn="l"/>
          <a:r>
            <a:rPr lang="pt-PT" baseline="0">
              <a:solidFill>
                <a:sysClr val="windowText" lastClr="000000"/>
              </a:solidFill>
            </a:rPr>
            <a:t>     - More than Once: </a:t>
          </a:r>
          <a:r>
            <a:rPr lang="en-US">
              <a:solidFill>
                <a:sysClr val="windowText" lastClr="000000"/>
              </a:solidFill>
            </a:rPr>
            <a:t>the Plugins were modified more than once, it were counted only once</a:t>
          </a:r>
          <a:endParaRPr lang="pt-PT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28575</xdr:colOff>
      <xdr:row>20</xdr:row>
      <xdr:rowOff>1</xdr:rowOff>
    </xdr:from>
    <xdr:to>
      <xdr:col>21</xdr:col>
      <xdr:colOff>590550</xdr:colOff>
      <xdr:row>23</xdr:row>
      <xdr:rowOff>171451</xdr:rowOff>
    </xdr:to>
    <xdr:sp macro="" textlink="">
      <xdr:nvSpPr>
        <xdr:cNvPr id="9" name="Rounded Rectangle 8"/>
        <xdr:cNvSpPr/>
      </xdr:nvSpPr>
      <xdr:spPr>
        <a:xfrm>
          <a:off x="17087850" y="4105276"/>
          <a:ext cx="3686175" cy="762000"/>
        </a:xfrm>
        <a:prstGeom prst="roundRect">
          <a:avLst>
            <a:gd name="adj" fmla="val 616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baseline="0">
              <a:solidFill>
                <a:sysClr val="windowText" lastClr="000000"/>
              </a:solidFill>
            </a:rPr>
            <a:t>Total of FIles:</a:t>
          </a:r>
        </a:p>
        <a:p>
          <a:pPr algn="l"/>
          <a:r>
            <a:rPr lang="pt-PT" baseline="0">
              <a:solidFill>
                <a:sysClr val="windowText" lastClr="000000"/>
              </a:solidFill>
            </a:rPr>
            <a:t>     - More than Once: </a:t>
          </a:r>
          <a:r>
            <a:rPr lang="en-US">
              <a:solidFill>
                <a:sysClr val="windowText" lastClr="000000"/>
              </a:solidFill>
            </a:rPr>
            <a:t>the Files were modified more than once, it were counted only once</a:t>
          </a:r>
          <a:endParaRPr lang="pt-PT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19050</xdr:colOff>
      <xdr:row>26</xdr:row>
      <xdr:rowOff>47626</xdr:rowOff>
    </xdr:from>
    <xdr:to>
      <xdr:col>21</xdr:col>
      <xdr:colOff>581025</xdr:colOff>
      <xdr:row>32</xdr:row>
      <xdr:rowOff>22622</xdr:rowOff>
    </xdr:to>
    <xdr:sp macro="" textlink="">
      <xdr:nvSpPr>
        <xdr:cNvPr id="7" name="Rounded Rectangle 6"/>
        <xdr:cNvSpPr/>
      </xdr:nvSpPr>
      <xdr:spPr>
        <a:xfrm>
          <a:off x="17078325" y="5324476"/>
          <a:ext cx="3686175" cy="1146571"/>
        </a:xfrm>
        <a:prstGeom prst="roundRect">
          <a:avLst>
            <a:gd name="adj" fmla="val 616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baseline="0">
              <a:solidFill>
                <a:sysClr val="windowText" lastClr="000000"/>
              </a:solidFill>
            </a:rPr>
            <a:t>Total of FIles:</a:t>
          </a:r>
        </a:p>
        <a:p>
          <a:pPr algn="l"/>
          <a:r>
            <a:rPr lang="pt-PT" baseline="0">
              <a:solidFill>
                <a:sysClr val="windowText" lastClr="000000"/>
              </a:solidFill>
            </a:rPr>
            <a:t>     - I</a:t>
          </a:r>
          <a:r>
            <a:rPr lang="en-US">
              <a:solidFill>
                <a:sysClr val="windowText" lastClr="000000"/>
              </a:solidFill>
            </a:rPr>
            <a:t>t is not possible to define if the correction of a vulnerability in a file can cause the occurrence another vulnerability. When they make the modifications for the correction of a second vulnerability in the same file they update the file registered in the first vulnerability.</a:t>
          </a:r>
          <a:endParaRPr lang="pt-PT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114300</xdr:colOff>
      <xdr:row>50</xdr:row>
      <xdr:rowOff>19050</xdr:rowOff>
    </xdr:from>
    <xdr:to>
      <xdr:col>17</xdr:col>
      <xdr:colOff>585788</xdr:colOff>
      <xdr:row>62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95250</xdr:colOff>
      <xdr:row>71</xdr:row>
      <xdr:rowOff>38100</xdr:rowOff>
    </xdr:from>
    <xdr:to>
      <xdr:col>17</xdr:col>
      <xdr:colOff>566738</xdr:colOff>
      <xdr:row>83</xdr:row>
      <xdr:rowOff>161925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cve.mitre.org/cgi-bin/cvename.cgi?name=CVE-2017-2216" TargetMode="External"/><Relationship Id="rId18" Type="http://schemas.openxmlformats.org/officeDocument/2006/relationships/hyperlink" Target="https://nvd.nist.gov/vuln-metrics/cvss/v2-calculator?name=CVE-2017-2187&amp;vector=%28AV:N/AC:M/Au:N/C:N/I:P/A:N%29" TargetMode="External"/><Relationship Id="rId26" Type="http://schemas.openxmlformats.org/officeDocument/2006/relationships/hyperlink" Target="http://cve.mitre.org/cgi-bin/cvename.cgi?name=CVE-2015-6523" TargetMode="External"/><Relationship Id="rId39" Type="http://schemas.openxmlformats.org/officeDocument/2006/relationships/hyperlink" Target="http://cve.mitre.org/cgi-bin/cvename.cgi?name=CVE-2014-9735" TargetMode="External"/><Relationship Id="rId21" Type="http://schemas.openxmlformats.org/officeDocument/2006/relationships/hyperlink" Target="https://nvd.nist.gov/vuln-metrics/cvss/v2-calculator?name=CVE-2017-8099&amp;vector=%28AV:N/AC:M/Au:N/C:N/I:P/A:P%29" TargetMode="External"/><Relationship Id="rId34" Type="http://schemas.openxmlformats.org/officeDocument/2006/relationships/hyperlink" Target="https://nvd.nist.gov/vuln-metrics/cvss/v2-calculator?name=CVE-2015-4616&amp;vector=%28AV:N/AC:L/Au:N/C:N/I:P/A:N%29" TargetMode="External"/><Relationship Id="rId42" Type="http://schemas.openxmlformats.org/officeDocument/2006/relationships/hyperlink" Target="https://nvd.nist.gov/vuln-metrics/cvss/v2-calculator?name=CVE-2014-9734&amp;vector=%28AV:N/AC:L/Au:N/C:P/I:N/A:N%29" TargetMode="External"/><Relationship Id="rId47" Type="http://schemas.openxmlformats.org/officeDocument/2006/relationships/hyperlink" Target="http://cve.mitre.org/cgi-bin/cvename.cgi?name=CVE-2015-4010" TargetMode="External"/><Relationship Id="rId50" Type="http://schemas.openxmlformats.org/officeDocument/2006/relationships/hyperlink" Target="https://nvd.nist.gov/vuln/detail/CVE-2017-2245" TargetMode="External"/><Relationship Id="rId55" Type="http://schemas.openxmlformats.org/officeDocument/2006/relationships/hyperlink" Target="https://plugins.trac.wordpress.org/changeset/1667369/" TargetMode="External"/><Relationship Id="rId63" Type="http://schemas.openxmlformats.org/officeDocument/2006/relationships/hyperlink" Target="https://nvd.nist.gov/vuln/detail/CVE-2015-5461" TargetMode="External"/><Relationship Id="rId68" Type="http://schemas.openxmlformats.org/officeDocument/2006/relationships/hyperlink" Target="https://nvd.nist.gov/vuln/detail/CVE-2014-9734" TargetMode="External"/><Relationship Id="rId76" Type="http://schemas.openxmlformats.org/officeDocument/2006/relationships/hyperlink" Target="https://nvd.nist.gov/vuln/detail/CVE-2015-4697" TargetMode="External"/><Relationship Id="rId7" Type="http://schemas.openxmlformats.org/officeDocument/2006/relationships/hyperlink" Target="http://cve.mitre.org/cgi-bin/cvename.cgi?name=CVE-2017-2222" TargetMode="External"/><Relationship Id="rId71" Type="http://schemas.openxmlformats.org/officeDocument/2006/relationships/hyperlink" Target="https://nvd.nist.gov/vuln/detail/CVE-2015-4010" TargetMode="External"/><Relationship Id="rId2" Type="http://schemas.openxmlformats.org/officeDocument/2006/relationships/hyperlink" Target="https://nvd.nist.gov/vuln-metrics/cvss/v3-calculator?name=CVE-2017-2245&amp;vector=AV:N/AC:L/PR:L/UI:N/S:C/C:L/I:N/A:N" TargetMode="External"/><Relationship Id="rId16" Type="http://schemas.openxmlformats.org/officeDocument/2006/relationships/hyperlink" Target="http://cve.mitre.org/cgi-bin/cvename.cgi?name=CVE-2017-2187" TargetMode="External"/><Relationship Id="rId29" Type="http://schemas.openxmlformats.org/officeDocument/2006/relationships/hyperlink" Target="http://cve.mitre.org/cgi-bin/cvename.cgi?name=CVE-2015-2973" TargetMode="External"/><Relationship Id="rId11" Type="http://schemas.openxmlformats.org/officeDocument/2006/relationships/hyperlink" Target="https://nvd.nist.gov/vuln-metrics/cvss/v3-calculator?name=CVE-2017-2217&amp;vector=AV:N/AC:L/PR:N/UI:R/S:C/C:L/I:L/A:N" TargetMode="External"/><Relationship Id="rId24" Type="http://schemas.openxmlformats.org/officeDocument/2006/relationships/hyperlink" Target="http://cve.mitre.org/cgi-bin/cvename.cgi?name=CVE-2015-6829" TargetMode="External"/><Relationship Id="rId32" Type="http://schemas.openxmlformats.org/officeDocument/2006/relationships/hyperlink" Target="https://nvd.nist.gov/vuln-metrics/cvss/v2-calculator?name=CVE-2015-5461&amp;vector=%28AV:N/AC:L/Au:N/C:P/I:P/A:N%29" TargetMode="External"/><Relationship Id="rId37" Type="http://schemas.openxmlformats.org/officeDocument/2006/relationships/hyperlink" Target="http://cve.mitre.org/cgi-bin/cvename.cgi?name=CVE-2014-1750" TargetMode="External"/><Relationship Id="rId40" Type="http://schemas.openxmlformats.org/officeDocument/2006/relationships/hyperlink" Target="https://nvd.nist.gov/vuln-metrics/cvss/v2-calculator?name=CVE-2014-9735&amp;vector=%28AV:N/AC:L/Au:N/C:P/I:P/A:P%29" TargetMode="External"/><Relationship Id="rId45" Type="http://schemas.openxmlformats.org/officeDocument/2006/relationships/hyperlink" Target="http://cve.mitre.org/cgi-bin/cvename.cgi?name=CVE-2015-4413" TargetMode="External"/><Relationship Id="rId53" Type="http://schemas.openxmlformats.org/officeDocument/2006/relationships/hyperlink" Target="https://plugins.trac.wordpress.org/changeset/1671891/" TargetMode="External"/><Relationship Id="rId58" Type="http://schemas.openxmlformats.org/officeDocument/2006/relationships/hyperlink" Target="https://nvd.nist.gov/vuln/detail/CVE-2015-7235" TargetMode="External"/><Relationship Id="rId66" Type="http://schemas.openxmlformats.org/officeDocument/2006/relationships/hyperlink" Target="https://nvd.nist.gov/vuln/detail/CVE-2014-1750" TargetMode="External"/><Relationship Id="rId74" Type="http://schemas.openxmlformats.org/officeDocument/2006/relationships/hyperlink" Target="https://plugins.trac.wordpress.org/browser/patch-for-revolution-slider/trunk/revsliderpatch.php" TargetMode="External"/><Relationship Id="rId5" Type="http://schemas.openxmlformats.org/officeDocument/2006/relationships/hyperlink" Target="https://nvd.nist.gov/vuln-metrics/cvss/v3-calculator?name=CVE-2017-2224&amp;vector=AV:N/AC:L/PR:N/UI:R/S:C/C:L/I:L/A:N" TargetMode="External"/><Relationship Id="rId15" Type="http://schemas.openxmlformats.org/officeDocument/2006/relationships/hyperlink" Target="https://nvd.nist.gov/vuln-metrics/cvss/v2-calculator?name=CVE-2017-2216&amp;vector=%28AV:N/AC:M/Au:N/C:N/I:P/A:N%29" TargetMode="External"/><Relationship Id="rId23" Type="http://schemas.openxmlformats.org/officeDocument/2006/relationships/hyperlink" Target="https://nvd.nist.gov/vuln-metrics/cvss/v2-calculator?name=CVE-2015-7235&amp;vector=%28AV:N/AC:L/Au:N/C:P/I:P/A:P%29" TargetMode="External"/><Relationship Id="rId28" Type="http://schemas.openxmlformats.org/officeDocument/2006/relationships/hyperlink" Target="https://nvd.nist.gov/vuln-metrics/cvss/v2-calculator?name=CVE-2015-6523&amp;vector=%28AV:N/AC:M/Au:N/C:P/I:P/A:P%29" TargetMode="External"/><Relationship Id="rId36" Type="http://schemas.openxmlformats.org/officeDocument/2006/relationships/hyperlink" Target="https://nvd.nist.gov/vuln-metrics/cvss/v2-calculator?name=CVE-2015-4614&amp;vector=%28AV:N/AC:L/Au:N/C:P/I:P/A:P%29" TargetMode="External"/><Relationship Id="rId49" Type="http://schemas.openxmlformats.org/officeDocument/2006/relationships/hyperlink" Target="https://nvd.nist.gov/vuln/detail/CVE-2017-2217" TargetMode="External"/><Relationship Id="rId57" Type="http://schemas.openxmlformats.org/officeDocument/2006/relationships/hyperlink" Target="https://nvd.nist.gov/vuln/detail/CVE-2017-8099" TargetMode="External"/><Relationship Id="rId61" Type="http://schemas.openxmlformats.org/officeDocument/2006/relationships/hyperlink" Target="https://plugins.trac.wordpress.org/changeset/1175403/portfolio-by-lisa-westlund" TargetMode="External"/><Relationship Id="rId10" Type="http://schemas.openxmlformats.org/officeDocument/2006/relationships/hyperlink" Target="http://cve.mitre.org/cgi-bin/cvename.cgi?name=CVE-2017-2217" TargetMode="External"/><Relationship Id="rId19" Type="http://schemas.openxmlformats.org/officeDocument/2006/relationships/hyperlink" Target="http://cve.mitre.org/cgi-bin/cvename.cgi?name=CVE-2017-8099" TargetMode="External"/><Relationship Id="rId31" Type="http://schemas.openxmlformats.org/officeDocument/2006/relationships/hyperlink" Target="http://cve.mitre.org/cgi-bin/cvename.cgi?name=CVE-2015-5461" TargetMode="External"/><Relationship Id="rId44" Type="http://schemas.openxmlformats.org/officeDocument/2006/relationships/hyperlink" Target="https://nvd.nist.gov/vuln-metrics/cvss/v2-calculator?name=CVE-2015-5065&amp;vector=%28AV:N/AC:L/Au:N/C:P/I:N/A:N%29" TargetMode="External"/><Relationship Id="rId52" Type="http://schemas.openxmlformats.org/officeDocument/2006/relationships/hyperlink" Target="https://nvd.nist.gov/vuln/detail/CVE-2017-2224" TargetMode="External"/><Relationship Id="rId60" Type="http://schemas.openxmlformats.org/officeDocument/2006/relationships/hyperlink" Target="https://nvd.nist.gov/vuln/detail/CVE-2015-6523" TargetMode="External"/><Relationship Id="rId65" Type="http://schemas.openxmlformats.org/officeDocument/2006/relationships/hyperlink" Target="https://nvd.nist.gov/vuln/detail/CVE-2015-4614" TargetMode="External"/><Relationship Id="rId73" Type="http://schemas.openxmlformats.org/officeDocument/2006/relationships/hyperlink" Target="https://nvd.nist.gov/vuln/detail/CVE-2017-2284" TargetMode="External"/><Relationship Id="rId4" Type="http://schemas.openxmlformats.org/officeDocument/2006/relationships/hyperlink" Target="http://cve.mitre.org/cgi-bin/cvename.cgi?name=CVE-2017-2224" TargetMode="External"/><Relationship Id="rId9" Type="http://schemas.openxmlformats.org/officeDocument/2006/relationships/hyperlink" Target="https://nvd.nist.gov/vuln-metrics/cvss/v2-calculator?name=CVE-2017-2222&amp;vector=%28AV:N/AC:M/Au:N/C:N/I:P/A:N%29" TargetMode="External"/><Relationship Id="rId14" Type="http://schemas.openxmlformats.org/officeDocument/2006/relationships/hyperlink" Target="https://nvd.nist.gov/vuln-metrics/cvss/v3-calculator?name=CVE-2017-2216&amp;vector=AV:N/AC:L/PR:N/UI:R/S:C/C:L/I:L/A:N" TargetMode="External"/><Relationship Id="rId22" Type="http://schemas.openxmlformats.org/officeDocument/2006/relationships/hyperlink" Target="http://cve.mitre.org/cgi-bin/cvename.cgi?name=CVE-2015-7235" TargetMode="External"/><Relationship Id="rId27" Type="http://schemas.openxmlformats.org/officeDocument/2006/relationships/hyperlink" Target="https://nvd.nist.gov/vuln/detail/CVE-2017-2187" TargetMode="External"/><Relationship Id="rId30" Type="http://schemas.openxmlformats.org/officeDocument/2006/relationships/hyperlink" Target="https://nvd.nist.gov/vuln-metrics/cvss/v2-calculator?name=CVE-2015-2973&amp;vector=%28AV:N/AC:M/Au:N/C:N/I:P/A:N%29" TargetMode="External"/><Relationship Id="rId35" Type="http://schemas.openxmlformats.org/officeDocument/2006/relationships/hyperlink" Target="http://cve.mitre.org/cgi-bin/cvename.cgi?name=CVE-2015-4614" TargetMode="External"/><Relationship Id="rId43" Type="http://schemas.openxmlformats.org/officeDocument/2006/relationships/hyperlink" Target="http://cve.mitre.org/cgi-bin/cvename.cgi?name=CVE-2015-5065" TargetMode="External"/><Relationship Id="rId48" Type="http://schemas.openxmlformats.org/officeDocument/2006/relationships/hyperlink" Target="https://nvd.nist.gov/vuln-metrics/cvss/v2-calculator?name=CVE-2015-4010&amp;vector=%28AV:N/AC:M/Au:N/C:P/I:P/A:P%29" TargetMode="External"/><Relationship Id="rId56" Type="http://schemas.openxmlformats.org/officeDocument/2006/relationships/hyperlink" Target="https://nvd.nist.gov/vuln/detail/CVE-2017-2216" TargetMode="External"/><Relationship Id="rId64" Type="http://schemas.openxmlformats.org/officeDocument/2006/relationships/hyperlink" Target="https://nvd.nist.gov/vuln/detail/CVE-2015-4616" TargetMode="External"/><Relationship Id="rId69" Type="http://schemas.openxmlformats.org/officeDocument/2006/relationships/hyperlink" Target="https://nvd.nist.gov/vuln/detail/CVE-2015-5065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nvd.nist.gov/vuln-metrics/cvss/v3-calculator?name=CVE-2017-2222&amp;vector=AV:N/AC:L/PR:N/UI:R/S:C/C:L/I:L/A:N" TargetMode="External"/><Relationship Id="rId51" Type="http://schemas.openxmlformats.org/officeDocument/2006/relationships/hyperlink" Target="https://plugins.trac.wordpress.org/changeset/1684377/" TargetMode="External"/><Relationship Id="rId72" Type="http://schemas.openxmlformats.org/officeDocument/2006/relationships/hyperlink" Target="https://nvd.nist.gov/vuln/detail/CVE-2017-2285" TargetMode="External"/><Relationship Id="rId3" Type="http://schemas.openxmlformats.org/officeDocument/2006/relationships/hyperlink" Target="https://nvd.nist.gov/vuln-metrics/cvss/v2-calculator?name=CVE-2017-2245&amp;vector=%28AV:N/AC:L/Au:S/C:P/I:N/A:N%29" TargetMode="External"/><Relationship Id="rId12" Type="http://schemas.openxmlformats.org/officeDocument/2006/relationships/hyperlink" Target="https://nvd.nist.gov/vuln-metrics/cvss/v2-calculator?name=CVE-2017-2217&amp;vector=%28AV:N/AC:M/Au:N/C:P/I:P/A:N%29" TargetMode="External"/><Relationship Id="rId17" Type="http://schemas.openxmlformats.org/officeDocument/2006/relationships/hyperlink" Target="https://nvd.nist.gov/vuln-metrics/cvss/v3-calculator?name=CVE-2017-2187&amp;vector=AV:N/AC:L/PR:N/UI:R/S:C/C:L/I:L/A:N" TargetMode="External"/><Relationship Id="rId25" Type="http://schemas.openxmlformats.org/officeDocument/2006/relationships/hyperlink" Target="https://nvd.nist.gov/vuln-metrics/cvss/v2-calculator?name=CVE-2015-6829&amp;vector=%28AV:N/AC:L/Au:N/C:P/I:P/A:P%29" TargetMode="External"/><Relationship Id="rId33" Type="http://schemas.openxmlformats.org/officeDocument/2006/relationships/hyperlink" Target="http://cve.mitre.org/cgi-bin/cvename.cgi?name=CVE-2015-4616" TargetMode="External"/><Relationship Id="rId38" Type="http://schemas.openxmlformats.org/officeDocument/2006/relationships/hyperlink" Target="https://nvd.nist.gov/vuln-metrics/cvss/v2-calculator?name=CVE-2014-1750&amp;vector=%28AV:N/AC:M/Au:N/C:P/I:P/A:N%29" TargetMode="External"/><Relationship Id="rId46" Type="http://schemas.openxmlformats.org/officeDocument/2006/relationships/hyperlink" Target="https://nvd.nist.gov/vuln-metrics/cvss/v2-calculator?name=CVE-2015-4413&amp;vector=%28AV:N/AC:M/Au:N/C:N/I:P/A:N%29" TargetMode="External"/><Relationship Id="rId59" Type="http://schemas.openxmlformats.org/officeDocument/2006/relationships/hyperlink" Target="https://nvd.nist.gov/vuln/detail/CVE-2015-6829" TargetMode="External"/><Relationship Id="rId67" Type="http://schemas.openxmlformats.org/officeDocument/2006/relationships/hyperlink" Target="https://nvd.nist.gov/vuln/detail/CVE-2014-9735" TargetMode="External"/><Relationship Id="rId20" Type="http://schemas.openxmlformats.org/officeDocument/2006/relationships/hyperlink" Target="https://nvd.nist.gov/vuln-metrics/cvss/v3-calculator?name=CVE-2017-8099&amp;vector=AV:N/AC:L/PR:N/UI:R/S:U/C:N/I:H/A:H" TargetMode="External"/><Relationship Id="rId41" Type="http://schemas.openxmlformats.org/officeDocument/2006/relationships/hyperlink" Target="http://cve.mitre.org/cgi-bin/cvename.cgi?name=CVE-2014-9734" TargetMode="External"/><Relationship Id="rId54" Type="http://schemas.openxmlformats.org/officeDocument/2006/relationships/hyperlink" Target="https://nvd.nist.gov/vuln/detail/CVE-2017-2222" TargetMode="External"/><Relationship Id="rId62" Type="http://schemas.openxmlformats.org/officeDocument/2006/relationships/hyperlink" Target="https://nvd.nist.gov/vuln/detail/CVE-2015-2973" TargetMode="External"/><Relationship Id="rId70" Type="http://schemas.openxmlformats.org/officeDocument/2006/relationships/hyperlink" Target="https://nvd.nist.gov/vuln/detail/CVE-2015-4413" TargetMode="External"/><Relationship Id="rId75" Type="http://schemas.openxmlformats.org/officeDocument/2006/relationships/hyperlink" Target="https://nvd.nist.gov/vuln/detail/CVE-2015-3299" TargetMode="External"/><Relationship Id="rId1" Type="http://schemas.openxmlformats.org/officeDocument/2006/relationships/hyperlink" Target="http://cve.mitre.org/cgi-bin/cvename.cgi?name=CVE-2017-2245" TargetMode="External"/><Relationship Id="rId6" Type="http://schemas.openxmlformats.org/officeDocument/2006/relationships/hyperlink" Target="https://nvd.nist.gov/vuln-metrics/cvss/v2-calculator?name=CVE-2017-2224&amp;vector=%28AV:N/AC:M/Au:N/C:N/I:P/A:N%29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ve.mitre.org/cgi-bin/cvename.cgi?name=CVE-2015-1365" TargetMode="External"/><Relationship Id="rId13" Type="http://schemas.openxmlformats.org/officeDocument/2006/relationships/hyperlink" Target="http://cve.mitre.org/cgi-bin/cvename.cgi?name=CVE-2014-8799" TargetMode="External"/><Relationship Id="rId18" Type="http://schemas.openxmlformats.org/officeDocument/2006/relationships/hyperlink" Target="http://cve.mitre.org/cgi-bin/cvename.cgi?name=CVE-2014-5182" TargetMode="External"/><Relationship Id="rId26" Type="http://schemas.openxmlformats.org/officeDocument/2006/relationships/hyperlink" Target="https://nvd.nist.gov/vuln/detail/CVE-2015-1375" TargetMode="External"/><Relationship Id="rId39" Type="http://schemas.openxmlformats.org/officeDocument/2006/relationships/hyperlink" Target="https://nvd.nist.gov/vuln/detail/CVE-2014-5182" TargetMode="External"/><Relationship Id="rId3" Type="http://schemas.openxmlformats.org/officeDocument/2006/relationships/hyperlink" Target="http://cve.mitre.org/cgi-bin/cvename.cgi?name=CVE-2015-1494" TargetMode="External"/><Relationship Id="rId21" Type="http://schemas.openxmlformats.org/officeDocument/2006/relationships/hyperlink" Target="https://nvd.nist.gov/vuln/detail/CVE-2015-3904" TargetMode="External"/><Relationship Id="rId34" Type="http://schemas.openxmlformats.org/officeDocument/2006/relationships/hyperlink" Target="https://nvd.nist.gov/vuln/detail/CVE-2014-8799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http://cve.mitre.org/cgi-bin/cvename.cgi?name=CVE-2015-1366" TargetMode="External"/><Relationship Id="rId12" Type="http://schemas.openxmlformats.org/officeDocument/2006/relationships/hyperlink" Target="http://cve.mitre.org/cgi-bin/cvename.cgi?name=CVE-2014-9173" TargetMode="External"/><Relationship Id="rId17" Type="http://schemas.openxmlformats.org/officeDocument/2006/relationships/hyperlink" Target="http://cve.mitre.org/cgi-bin/cvename.cgi?name=CVE-2014-5183" TargetMode="External"/><Relationship Id="rId25" Type="http://schemas.openxmlformats.org/officeDocument/2006/relationships/hyperlink" Target="https://nvd.nist.gov/vuln/detail/CVE-2015-1376" TargetMode="External"/><Relationship Id="rId33" Type="http://schemas.openxmlformats.org/officeDocument/2006/relationships/hyperlink" Target="https://nvd.nist.gov/vuln/detail/CVE-2014-9173" TargetMode="External"/><Relationship Id="rId38" Type="http://schemas.openxmlformats.org/officeDocument/2006/relationships/hyperlink" Target="https://nvd.nist.gov/vuln/detail/CVE-2014-5183" TargetMode="External"/><Relationship Id="rId2" Type="http://schemas.openxmlformats.org/officeDocument/2006/relationships/hyperlink" Target="http://cve.mitre.org/cgi-bin/cvename.cgi?name=CVE-2015-2824" TargetMode="External"/><Relationship Id="rId16" Type="http://schemas.openxmlformats.org/officeDocument/2006/relationships/hyperlink" Target="http://cve.mitre.org/cgi-bin/cvename.cgi?name=CVE-2011-4624" TargetMode="External"/><Relationship Id="rId20" Type="http://schemas.openxmlformats.org/officeDocument/2006/relationships/hyperlink" Target="http://cve.mitre.org/cgi-bin/cvename.cgi?name=CVE-2012-6651" TargetMode="External"/><Relationship Id="rId29" Type="http://schemas.openxmlformats.org/officeDocument/2006/relationships/hyperlink" Target="https://nvd.nist.gov/vuln/detail/CVE-2014-9461" TargetMode="External"/><Relationship Id="rId41" Type="http://schemas.openxmlformats.org/officeDocument/2006/relationships/hyperlink" Target="https://nvd.nist.gov/vuln/detail/CVE-2012-6651" TargetMode="External"/><Relationship Id="rId1" Type="http://schemas.openxmlformats.org/officeDocument/2006/relationships/hyperlink" Target="http://cve.mitre.org/cgi-bin/cvename.cgi?name=CVE-2015-3904" TargetMode="External"/><Relationship Id="rId6" Type="http://schemas.openxmlformats.org/officeDocument/2006/relationships/hyperlink" Target="http://cve.mitre.org/cgi-bin/cvename.cgi?name=CVE-2015-1375" TargetMode="External"/><Relationship Id="rId11" Type="http://schemas.openxmlformats.org/officeDocument/2006/relationships/hyperlink" Target="http://cve.mitre.org/cgi-bin/cvename.cgi?name=CVE-2011-5308" TargetMode="External"/><Relationship Id="rId24" Type="http://schemas.openxmlformats.org/officeDocument/2006/relationships/hyperlink" Target="https://nvd.nist.gov/vuln/detail/CVE-2015-1393" TargetMode="External"/><Relationship Id="rId32" Type="http://schemas.openxmlformats.org/officeDocument/2006/relationships/hyperlink" Target="https://plugins.trac.wordpress.org/changeset/350873/cdnvote/trunk/cdnvote-post.php" TargetMode="External"/><Relationship Id="rId37" Type="http://schemas.openxmlformats.org/officeDocument/2006/relationships/hyperlink" Target="https://nvd.nist.gov/vuln/detail/CVE-2011-4624" TargetMode="External"/><Relationship Id="rId40" Type="http://schemas.openxmlformats.org/officeDocument/2006/relationships/hyperlink" Target="https://nvd.nist.gov/vuln/detail/CVE-2014-5180" TargetMode="External"/><Relationship Id="rId5" Type="http://schemas.openxmlformats.org/officeDocument/2006/relationships/hyperlink" Target="http://cve.mitre.org/cgi-bin/cvename.cgi?name=CVE-2015-1376" TargetMode="External"/><Relationship Id="rId15" Type="http://schemas.openxmlformats.org/officeDocument/2006/relationships/hyperlink" Target="http://cve.mitre.org/cgi-bin/cvename.cgi?name=CVE-2014-6315" TargetMode="External"/><Relationship Id="rId23" Type="http://schemas.openxmlformats.org/officeDocument/2006/relationships/hyperlink" Target="https://nvd.nist.gov/vuln/detail/CVE-2015-1494" TargetMode="External"/><Relationship Id="rId28" Type="http://schemas.openxmlformats.org/officeDocument/2006/relationships/hyperlink" Target="https://nvd.nist.gov/vuln/detail/CVE-2015-1365" TargetMode="External"/><Relationship Id="rId36" Type="http://schemas.openxmlformats.org/officeDocument/2006/relationships/hyperlink" Target="https://nvd.nist.gov/vuln/detail/CVE-2014-6315" TargetMode="External"/><Relationship Id="rId10" Type="http://schemas.openxmlformats.org/officeDocument/2006/relationships/hyperlink" Target="http://cve.mitre.org/cgi-bin/cvename.cgi?name=CVE-2014-9442" TargetMode="External"/><Relationship Id="rId19" Type="http://schemas.openxmlformats.org/officeDocument/2006/relationships/hyperlink" Target="http://cve.mitre.org/cgi-bin/cvename.cgi?name=CVE-2014-5180" TargetMode="External"/><Relationship Id="rId31" Type="http://schemas.openxmlformats.org/officeDocument/2006/relationships/hyperlink" Target="https://nvd.nist.gov/vuln/detail/CVE-2011-5308" TargetMode="External"/><Relationship Id="rId4" Type="http://schemas.openxmlformats.org/officeDocument/2006/relationships/hyperlink" Target="http://cve.mitre.org/cgi-bin/cvename.cgi?name=CVE-2015-1393" TargetMode="External"/><Relationship Id="rId9" Type="http://schemas.openxmlformats.org/officeDocument/2006/relationships/hyperlink" Target="http://cve.mitre.org/cgi-bin/cvename.cgi?name=CVE-2014-9461" TargetMode="External"/><Relationship Id="rId14" Type="http://schemas.openxmlformats.org/officeDocument/2006/relationships/hyperlink" Target="http://cve.mitre.org/cgi-bin/cvename.cgi?name=CVE-2014-4514" TargetMode="External"/><Relationship Id="rId22" Type="http://schemas.openxmlformats.org/officeDocument/2006/relationships/hyperlink" Target="https://nvd.nist.gov/vuln/detail/CVE-2015-2824" TargetMode="External"/><Relationship Id="rId27" Type="http://schemas.openxmlformats.org/officeDocument/2006/relationships/hyperlink" Target="https://nvd.nist.gov/vuln/detail/CVE-2015-1366" TargetMode="External"/><Relationship Id="rId30" Type="http://schemas.openxmlformats.org/officeDocument/2006/relationships/hyperlink" Target="https://nvd.nist.gov/vuln/detail/CVE-2014-9442" TargetMode="External"/><Relationship Id="rId35" Type="http://schemas.openxmlformats.org/officeDocument/2006/relationships/hyperlink" Target="https://nvd.nist.gov/vuln/detail/CVE-2014-451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cve.mitre.org/cgi-bin/cvename.cgi?name=CVE-2014-4547" TargetMode="External"/><Relationship Id="rId13" Type="http://schemas.openxmlformats.org/officeDocument/2006/relationships/hyperlink" Target="http://cve.mitre.org/cgi-bin/cvename.cgi?name=CVE-2013-2700" TargetMode="External"/><Relationship Id="rId18" Type="http://schemas.openxmlformats.org/officeDocument/2006/relationships/hyperlink" Target="http://cve.mitre.org/cgi-bin/cvename.cgi?name=CVE-2012-6622" TargetMode="External"/><Relationship Id="rId26" Type="http://schemas.openxmlformats.org/officeDocument/2006/relationships/hyperlink" Target="https://nvd.nist.gov/vuln/detail/CVE-2014-4570" TargetMode="External"/><Relationship Id="rId39" Type="http://schemas.openxmlformats.org/officeDocument/2006/relationships/hyperlink" Target="https://nvd.nist.gov/vuln/detail/CVE-2013-7279" TargetMode="External"/><Relationship Id="rId3" Type="http://schemas.openxmlformats.org/officeDocument/2006/relationships/hyperlink" Target="http://cve.mitre.org/cgi-bin/cvename.cgi?name=CVE-2014-4597" TargetMode="External"/><Relationship Id="rId21" Type="http://schemas.openxmlformats.org/officeDocument/2006/relationships/hyperlink" Target="https://nvd.nist.gov/vuln/detail/CVE-2014-4942" TargetMode="External"/><Relationship Id="rId34" Type="http://schemas.openxmlformats.org/officeDocument/2006/relationships/hyperlink" Target="https://nvd.nist.gov/vuln/detail/CVE-2012-1834" TargetMode="External"/><Relationship Id="rId7" Type="http://schemas.openxmlformats.org/officeDocument/2006/relationships/hyperlink" Target="http://cve.mitre.org/cgi-bin/cvename.cgi?name=CVE-2014-4568" TargetMode="External"/><Relationship Id="rId12" Type="http://schemas.openxmlformats.org/officeDocument/2006/relationships/hyperlink" Target="http://cve.mitre.org/cgi-bin/cvename.cgi?name=CVE-2014-4520" TargetMode="External"/><Relationship Id="rId17" Type="http://schemas.openxmlformats.org/officeDocument/2006/relationships/hyperlink" Target="http://cve.mitre.org/cgi-bin/cvename.cgi?name=CVE-2012-6623" TargetMode="External"/><Relationship Id="rId25" Type="http://schemas.openxmlformats.org/officeDocument/2006/relationships/hyperlink" Target="https://nvd.nist.gov/vuln/detail/CVE-2014-4574" TargetMode="External"/><Relationship Id="rId33" Type="http://schemas.openxmlformats.org/officeDocument/2006/relationships/hyperlink" Target="https://nvd.nist.gov/vuln/detail/CVE-2013-2700" TargetMode="External"/><Relationship Id="rId38" Type="http://schemas.openxmlformats.org/officeDocument/2006/relationships/hyperlink" Target="https://nvd.nist.gov/vuln/detail/CVE-2012-6622" TargetMode="External"/><Relationship Id="rId2" Type="http://schemas.openxmlformats.org/officeDocument/2006/relationships/hyperlink" Target="http://cve.mitre.org/cgi-bin/cvename.cgi?name=CVE-2014-4940" TargetMode="External"/><Relationship Id="rId16" Type="http://schemas.openxmlformats.org/officeDocument/2006/relationships/hyperlink" Target="http://cve.mitre.org/cgi-bin/cvename.cgi?name=CVE-2012-6625" TargetMode="External"/><Relationship Id="rId20" Type="http://schemas.openxmlformats.org/officeDocument/2006/relationships/hyperlink" Target="http://cve.mitre.org/cgi-bin/cvename.cgi?name=CVE-2013-6243" TargetMode="External"/><Relationship Id="rId29" Type="http://schemas.openxmlformats.org/officeDocument/2006/relationships/hyperlink" Target="https://nvd.nist.gov/vuln/detail/CVE-2014-4527" TargetMode="External"/><Relationship Id="rId41" Type="http://schemas.openxmlformats.org/officeDocument/2006/relationships/printerSettings" Target="../printerSettings/printerSettings3.bin"/><Relationship Id="rId1" Type="http://schemas.openxmlformats.org/officeDocument/2006/relationships/hyperlink" Target="http://cve.mitre.org/cgi-bin/cvename.cgi?name=CVE-2014-4942" TargetMode="External"/><Relationship Id="rId6" Type="http://schemas.openxmlformats.org/officeDocument/2006/relationships/hyperlink" Target="http://cve.mitre.org/cgi-bin/cvename.cgi?name=CVE-2014-4570" TargetMode="External"/><Relationship Id="rId11" Type="http://schemas.openxmlformats.org/officeDocument/2006/relationships/hyperlink" Target="http://cve.mitre.org/cgi-bin/cvename.cgi?name=CVE-2014-4569" TargetMode="External"/><Relationship Id="rId24" Type="http://schemas.openxmlformats.org/officeDocument/2006/relationships/hyperlink" Target="https://nvd.nist.gov/vuln/detail/CVE-2014-4598" TargetMode="External"/><Relationship Id="rId32" Type="http://schemas.openxmlformats.org/officeDocument/2006/relationships/hyperlink" Target="https://nvd.nist.gov/vuln/detail/CVE-2014-4520" TargetMode="External"/><Relationship Id="rId37" Type="http://schemas.openxmlformats.org/officeDocument/2006/relationships/hyperlink" Target="https://nvd.nist.gov/vuln/detail/CVE-2012-6623" TargetMode="External"/><Relationship Id="rId40" Type="http://schemas.openxmlformats.org/officeDocument/2006/relationships/hyperlink" Target="https://nvd.nist.gov/vuln/detail/CVE-2013-6243" TargetMode="External"/><Relationship Id="rId5" Type="http://schemas.openxmlformats.org/officeDocument/2006/relationships/hyperlink" Target="http://cve.mitre.org/cgi-bin/cvename.cgi?name=CVE-2014-4574" TargetMode="External"/><Relationship Id="rId15" Type="http://schemas.openxmlformats.org/officeDocument/2006/relationships/hyperlink" Target="http://cve.mitre.org/cgi-bin/cvename.cgi?name=CVE-2012-6628" TargetMode="External"/><Relationship Id="rId23" Type="http://schemas.openxmlformats.org/officeDocument/2006/relationships/hyperlink" Target="https://nvd.nist.gov/vuln/detail/CVE-2014-4597" TargetMode="External"/><Relationship Id="rId28" Type="http://schemas.openxmlformats.org/officeDocument/2006/relationships/hyperlink" Target="https://nvd.nist.gov/vuln/detail/CVE-2014-4547" TargetMode="External"/><Relationship Id="rId36" Type="http://schemas.openxmlformats.org/officeDocument/2006/relationships/hyperlink" Target="https://nvd.nist.gov/vuln/detail/CVE-2012-6625" TargetMode="External"/><Relationship Id="rId10" Type="http://schemas.openxmlformats.org/officeDocument/2006/relationships/hyperlink" Target="http://cve.mitre.org/cgi-bin/cvename.cgi?name=CVE-2014-4524" TargetMode="External"/><Relationship Id="rId19" Type="http://schemas.openxmlformats.org/officeDocument/2006/relationships/hyperlink" Target="http://cve.mitre.org/cgi-bin/cvename.cgi?name=CVE-2013-7279" TargetMode="External"/><Relationship Id="rId31" Type="http://schemas.openxmlformats.org/officeDocument/2006/relationships/hyperlink" Target="https://nvd.nist.gov/vuln/detail/CVE-2014-4569" TargetMode="External"/><Relationship Id="rId4" Type="http://schemas.openxmlformats.org/officeDocument/2006/relationships/hyperlink" Target="http://cve.mitre.org/cgi-bin/cvename.cgi?name=CVE-2014-4598" TargetMode="External"/><Relationship Id="rId9" Type="http://schemas.openxmlformats.org/officeDocument/2006/relationships/hyperlink" Target="http://cve.mitre.org/cgi-bin/cvename.cgi?name=CVE-2014-4527" TargetMode="External"/><Relationship Id="rId14" Type="http://schemas.openxmlformats.org/officeDocument/2006/relationships/hyperlink" Target="http://cve.mitre.org/cgi-bin/cvename.cgi?name=CVE-2012-1834" TargetMode="External"/><Relationship Id="rId22" Type="http://schemas.openxmlformats.org/officeDocument/2006/relationships/hyperlink" Target="https://nvd.nist.gov/vuln/detail/CVE-2014-4940" TargetMode="External"/><Relationship Id="rId27" Type="http://schemas.openxmlformats.org/officeDocument/2006/relationships/hyperlink" Target="https://nvd.nist.gov/vuln/detail/CVE-2014-4568" TargetMode="External"/><Relationship Id="rId30" Type="http://schemas.openxmlformats.org/officeDocument/2006/relationships/hyperlink" Target="https://nvd.nist.gov/vuln/detail/CVE-2014-4524" TargetMode="External"/><Relationship Id="rId35" Type="http://schemas.openxmlformats.org/officeDocument/2006/relationships/hyperlink" Target="https://nvd.nist.gov/vuln/detail/CVE-2012-6628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cve.mitre.org/cgi-bin/cvename.cgi?name=CVE-2013-2501" TargetMode="External"/><Relationship Id="rId13" Type="http://schemas.openxmlformats.org/officeDocument/2006/relationships/hyperlink" Target="http://cve.mitre.org/cgi-bin/cvename.cgi?name=CVE-2012-6506" TargetMode="External"/><Relationship Id="rId18" Type="http://schemas.openxmlformats.org/officeDocument/2006/relationships/hyperlink" Target="http://cve.mitre.org/cgi-bin/cvename.cgi?name=CVE-2011-5216" TargetMode="External"/><Relationship Id="rId26" Type="http://schemas.openxmlformats.org/officeDocument/2006/relationships/hyperlink" Target="https://nvd.nist.gov/vuln/detail/CVE-2013-3720" TargetMode="External"/><Relationship Id="rId39" Type="http://schemas.openxmlformats.org/officeDocument/2006/relationships/hyperlink" Target="https://nvd.nist.gov/vuln/detail/CVE-2012-5328" TargetMode="External"/><Relationship Id="rId3" Type="http://schemas.openxmlformats.org/officeDocument/2006/relationships/hyperlink" Target="http://cve.mitre.org/cgi-bin/cvename.cgi?name=CVE-2013-3262" TargetMode="External"/><Relationship Id="rId21" Type="http://schemas.openxmlformats.org/officeDocument/2006/relationships/hyperlink" Target="https://nvd.nist.gov/vuln/detail/CVE-2013-5963" TargetMode="External"/><Relationship Id="rId34" Type="http://schemas.openxmlformats.org/officeDocument/2006/relationships/hyperlink" Target="https://nvd.nist.gov/vuln/detail/CVE-2011-4618" TargetMode="External"/><Relationship Id="rId7" Type="http://schemas.openxmlformats.org/officeDocument/2006/relationships/hyperlink" Target="http://cve.mitre.org/cgi-bin/cvename.cgi?name=CVE-2013-3529" TargetMode="External"/><Relationship Id="rId12" Type="http://schemas.openxmlformats.org/officeDocument/2006/relationships/hyperlink" Target="http://cve.mitre.org/cgi-bin/cvename.cgi?name=CVE-2012-6527" TargetMode="External"/><Relationship Id="rId17" Type="http://schemas.openxmlformats.org/officeDocument/2006/relationships/hyperlink" Target="http://cve.mitre.org/cgi-bin/cvename.cgi?name=CVE-2011-5224" TargetMode="External"/><Relationship Id="rId25" Type="http://schemas.openxmlformats.org/officeDocument/2006/relationships/hyperlink" Target="https://nvd.nist.gov/vuln/detail/CVE-2013-4954" TargetMode="External"/><Relationship Id="rId33" Type="http://schemas.openxmlformats.org/officeDocument/2006/relationships/hyperlink" Target="https://nvd.nist.gov/vuln/detail/CVE-2012-6506" TargetMode="External"/><Relationship Id="rId38" Type="http://schemas.openxmlformats.org/officeDocument/2006/relationships/hyperlink" Target="https://nvd.nist.gov/vuln/detail/CVE-2011-5216" TargetMode="External"/><Relationship Id="rId2" Type="http://schemas.openxmlformats.org/officeDocument/2006/relationships/hyperlink" Target="http://cve.mitre.org/cgi-bin/cvename.cgi?name=CVE-2013-5098" TargetMode="External"/><Relationship Id="rId16" Type="http://schemas.openxmlformats.org/officeDocument/2006/relationships/hyperlink" Target="http://cve.mitre.org/cgi-bin/cvename.cgi?name=CVE-2011-5225" TargetMode="External"/><Relationship Id="rId20" Type="http://schemas.openxmlformats.org/officeDocument/2006/relationships/hyperlink" Target="http://cve.mitre.org/cgi-bin/cvename.cgi?name=CVE-2012-5327" TargetMode="External"/><Relationship Id="rId29" Type="http://schemas.openxmlformats.org/officeDocument/2006/relationships/hyperlink" Target="https://nvd.nist.gov/vuln/detail/CVE-2013-2640" TargetMode="External"/><Relationship Id="rId1" Type="http://schemas.openxmlformats.org/officeDocument/2006/relationships/hyperlink" Target="http://cve.mitre.org/cgi-bin/cvename.cgi?name=CVE-2013-5963" TargetMode="External"/><Relationship Id="rId6" Type="http://schemas.openxmlformats.org/officeDocument/2006/relationships/hyperlink" Target="http://cve.mitre.org/cgi-bin/cvename.cgi?name=CVE-2013-3720" TargetMode="External"/><Relationship Id="rId11" Type="http://schemas.openxmlformats.org/officeDocument/2006/relationships/hyperlink" Target="http://cve.mitre.org/cgi-bin/cvename.cgi?name=CVE-2011-5264" TargetMode="External"/><Relationship Id="rId24" Type="http://schemas.openxmlformats.org/officeDocument/2006/relationships/hyperlink" Target="https://nvd.nist.gov/vuln/detail/CVE-2013-3253" TargetMode="External"/><Relationship Id="rId32" Type="http://schemas.openxmlformats.org/officeDocument/2006/relationships/hyperlink" Target="https://nvd.nist.gov/vuln/detail/CVE-2012-6527" TargetMode="External"/><Relationship Id="rId37" Type="http://schemas.openxmlformats.org/officeDocument/2006/relationships/hyperlink" Target="https://nvd.nist.gov/vuln/detail/CVE-2011-5224" TargetMode="External"/><Relationship Id="rId40" Type="http://schemas.openxmlformats.org/officeDocument/2006/relationships/hyperlink" Target="https://nvd.nist.gov/vuln/detail/CVE-2012-5327" TargetMode="External"/><Relationship Id="rId5" Type="http://schemas.openxmlformats.org/officeDocument/2006/relationships/hyperlink" Target="http://cve.mitre.org/cgi-bin/cvename.cgi?name=CVE-2013-4954" TargetMode="External"/><Relationship Id="rId15" Type="http://schemas.openxmlformats.org/officeDocument/2006/relationships/hyperlink" Target="http://cve.mitre.org/cgi-bin/cvename.cgi?name=CVE-2011-5226" TargetMode="External"/><Relationship Id="rId23" Type="http://schemas.openxmlformats.org/officeDocument/2006/relationships/hyperlink" Target="https://nvd.nist.gov/vuln/detail/CVE-2013-3262" TargetMode="External"/><Relationship Id="rId28" Type="http://schemas.openxmlformats.org/officeDocument/2006/relationships/hyperlink" Target="https://nvd.nist.gov/vuln/detail/CVE-2013-2501" TargetMode="External"/><Relationship Id="rId36" Type="http://schemas.openxmlformats.org/officeDocument/2006/relationships/hyperlink" Target="https://nvd.nist.gov/vuln/detail/CVE-2011-5225" TargetMode="External"/><Relationship Id="rId10" Type="http://schemas.openxmlformats.org/officeDocument/2006/relationships/hyperlink" Target="http://cve.mitre.org/cgi-bin/cvename.cgi?name=CVE-2013-0731" TargetMode="External"/><Relationship Id="rId19" Type="http://schemas.openxmlformats.org/officeDocument/2006/relationships/hyperlink" Target="http://cve.mitre.org/cgi-bin/cvename.cgi?name=CVE-2012-5328" TargetMode="External"/><Relationship Id="rId31" Type="http://schemas.openxmlformats.org/officeDocument/2006/relationships/hyperlink" Target="https://nvd.nist.gov/vuln/detail/CVE-2011-5264" TargetMode="External"/><Relationship Id="rId4" Type="http://schemas.openxmlformats.org/officeDocument/2006/relationships/hyperlink" Target="http://cve.mitre.org/cgi-bin/cvename.cgi?name=CVE-2013-3253" TargetMode="External"/><Relationship Id="rId9" Type="http://schemas.openxmlformats.org/officeDocument/2006/relationships/hyperlink" Target="http://cve.mitre.org/cgi-bin/cvename.cgi?name=CVE-2013-2640" TargetMode="External"/><Relationship Id="rId14" Type="http://schemas.openxmlformats.org/officeDocument/2006/relationships/hyperlink" Target="http://cve.mitre.org/cgi-bin/cvename.cgi?name=CVE-2011-4618" TargetMode="External"/><Relationship Id="rId22" Type="http://schemas.openxmlformats.org/officeDocument/2006/relationships/hyperlink" Target="https://nvd.nist.gov/vuln/detail/CVE-2013-5098" TargetMode="External"/><Relationship Id="rId27" Type="http://schemas.openxmlformats.org/officeDocument/2006/relationships/hyperlink" Target="https://nvd.nist.gov/vuln/detail/CVE-2013-3529" TargetMode="External"/><Relationship Id="rId30" Type="http://schemas.openxmlformats.org/officeDocument/2006/relationships/hyperlink" Target="https://nvd.nist.gov/vuln/detail/CVE-2013-0731" TargetMode="External"/><Relationship Id="rId35" Type="http://schemas.openxmlformats.org/officeDocument/2006/relationships/hyperlink" Target="https://nvd.nist.gov/vuln/detail/CVE-2011-5226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nvd.nist.gov/vuln/detail/CVE-2011-5106" TargetMode="External"/><Relationship Id="rId13" Type="http://schemas.openxmlformats.org/officeDocument/2006/relationships/hyperlink" Target="https://nvd.nist.gov/vuln/detail/CVE-2012-4327" TargetMode="External"/><Relationship Id="rId18" Type="http://schemas.openxmlformats.org/officeDocument/2006/relationships/hyperlink" Target="https://nvd.nist.gov/vuln/detail/CVE-2012-4263" TargetMode="External"/><Relationship Id="rId3" Type="http://schemas.openxmlformats.org/officeDocument/2006/relationships/hyperlink" Target="https://nvd.nist.gov/vuln/detail/CVE-2011-5194" TargetMode="External"/><Relationship Id="rId21" Type="http://schemas.openxmlformats.org/officeDocument/2006/relationships/hyperlink" Target="https://nvd.nist.gov/vuln/detail/CVE-2012-4283" TargetMode="External"/><Relationship Id="rId7" Type="http://schemas.openxmlformats.org/officeDocument/2006/relationships/hyperlink" Target="https://nvd.nist.gov/vuln/detail/CVE-2011-4926" TargetMode="External"/><Relationship Id="rId12" Type="http://schemas.openxmlformats.org/officeDocument/2006/relationships/hyperlink" Target="http://secunia.com/advisories/49692%20Vendor%20Advisory,%20Exploit" TargetMode="External"/><Relationship Id="rId17" Type="http://schemas.openxmlformats.org/officeDocument/2006/relationships/hyperlink" Target="https://nvd.nist.gov/vuln/detail/CVE-2012-4264" TargetMode="External"/><Relationship Id="rId2" Type="http://schemas.openxmlformats.org/officeDocument/2006/relationships/hyperlink" Target="https://nvd.nist.gov/vuln/detail/CVE-2011-5207" TargetMode="External"/><Relationship Id="rId16" Type="http://schemas.openxmlformats.org/officeDocument/2006/relationships/hyperlink" Target="https://nvd.nist.gov/vuln/detail/CVE-2012-4268" TargetMode="External"/><Relationship Id="rId20" Type="http://schemas.openxmlformats.org/officeDocument/2006/relationships/hyperlink" Target="https://nvd.nist.gov/vuln/detail/CVE-2012-2633" TargetMode="External"/><Relationship Id="rId1" Type="http://schemas.openxmlformats.org/officeDocument/2006/relationships/hyperlink" Target="https://nvd.nist.gov/vuln/detail/CVE-2012-1125" TargetMode="External"/><Relationship Id="rId6" Type="http://schemas.openxmlformats.org/officeDocument/2006/relationships/hyperlink" Target="https://nvd.nist.gov/vuln/detail/CVE-2011-5128" TargetMode="External"/><Relationship Id="rId11" Type="http://schemas.openxmlformats.org/officeDocument/2006/relationships/hyperlink" Target="http://secunia.com/advisories/49692%20Exploit,%20Vendor%20Advisory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https://nvd.nist.gov/vuln/detail/CVE-2011-5191" TargetMode="External"/><Relationship Id="rId15" Type="http://schemas.openxmlformats.org/officeDocument/2006/relationships/hyperlink" Target="https://nvd.nist.gov/vuln/detail/CVE-2012-4271" TargetMode="External"/><Relationship Id="rId23" Type="http://schemas.openxmlformats.org/officeDocument/2006/relationships/hyperlink" Target="https://nvd.nist.gov/vuln/detail/CVE-2012-4273" TargetMode="External"/><Relationship Id="rId10" Type="http://schemas.openxmlformats.org/officeDocument/2006/relationships/hyperlink" Target="https://nvd.nist.gov/vuln/detail/CVE-2012-3434" TargetMode="External"/><Relationship Id="rId19" Type="http://schemas.openxmlformats.org/officeDocument/2006/relationships/hyperlink" Target="https://nvd.nist.gov/vuln/detail/CVE-2012-3576" TargetMode="External"/><Relationship Id="rId4" Type="http://schemas.openxmlformats.org/officeDocument/2006/relationships/hyperlink" Target="https://nvd.nist.gov/vuln/detail/CVE-2011-5192" TargetMode="External"/><Relationship Id="rId9" Type="http://schemas.openxmlformats.org/officeDocument/2006/relationships/hyperlink" Target="https://nvd.nist.gov/vuln/detail/CVE-2011-5104" TargetMode="External"/><Relationship Id="rId14" Type="http://schemas.openxmlformats.org/officeDocument/2006/relationships/hyperlink" Target="https://nvd.nist.gov/vuln/detail/CVE-2012-4272" TargetMode="External"/><Relationship Id="rId22" Type="http://schemas.openxmlformats.org/officeDocument/2006/relationships/hyperlink" Target="http://plugins.trac.wordpress.org/changeset/54106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nvd.nist.gov/vuln/detail/CVE-2012-0934" TargetMode="External"/><Relationship Id="rId13" Type="http://schemas.openxmlformats.org/officeDocument/2006/relationships/hyperlink" Target="https://nvd.nist.gov/vuln/detail/CVE-2011-4568" TargetMode="External"/><Relationship Id="rId3" Type="http://schemas.openxmlformats.org/officeDocument/2006/relationships/hyperlink" Target="https://nvd.nist.gov/vuln/detail/CVE-2012-2916" TargetMode="External"/><Relationship Id="rId7" Type="http://schemas.openxmlformats.org/officeDocument/2006/relationships/hyperlink" Target="https://nvd.nist.gov/vuln/detail/CVE-2012-1068" TargetMode="External"/><Relationship Id="rId12" Type="http://schemas.openxmlformats.org/officeDocument/2006/relationships/hyperlink" Target="https://nvd.nist.gov/vuln/detail/CVE-2011-4646" TargetMode="External"/><Relationship Id="rId2" Type="http://schemas.openxmlformats.org/officeDocument/2006/relationships/hyperlink" Target="https://nvd.nist.gov/vuln/detail/CVE-2012-2920" TargetMode="External"/><Relationship Id="rId1" Type="http://schemas.openxmlformats.org/officeDocument/2006/relationships/hyperlink" Target="https://nvd.nist.gov/vuln/detail/CVE-2012-2759" TargetMode="External"/><Relationship Id="rId6" Type="http://schemas.openxmlformats.org/officeDocument/2006/relationships/hyperlink" Target="https://nvd.nist.gov/vuln/detail/CVE-2012-1205" TargetMode="External"/><Relationship Id="rId11" Type="http://schemas.openxmlformats.org/officeDocument/2006/relationships/hyperlink" Target="https://nvd.nist.gov/vuln/detail/CVE-2011-4669" TargetMode="External"/><Relationship Id="rId5" Type="http://schemas.openxmlformats.org/officeDocument/2006/relationships/hyperlink" Target="https://nvd.nist.gov/vuln/detail/CVE-2012-1785" TargetMode="External"/><Relationship Id="rId15" Type="http://schemas.openxmlformats.org/officeDocument/2006/relationships/hyperlink" Target="https://nvd.nist.gov/vuln/detail/CVE-2011-3981" TargetMode="External"/><Relationship Id="rId10" Type="http://schemas.openxmlformats.org/officeDocument/2006/relationships/hyperlink" Target="https://nvd.nist.gov/vuln/detail/CVE-2012-0895" TargetMode="External"/><Relationship Id="rId4" Type="http://schemas.openxmlformats.org/officeDocument/2006/relationships/hyperlink" Target="https://nvd.nist.gov/vuln/detail/CVE-2012-1786" TargetMode="External"/><Relationship Id="rId9" Type="http://schemas.openxmlformats.org/officeDocument/2006/relationships/hyperlink" Target="https://nvd.nist.gov/vuln/detail/CVE-2012-0896" TargetMode="External"/><Relationship Id="rId14" Type="http://schemas.openxmlformats.org/officeDocument/2006/relationships/hyperlink" Target="https://nvd.nist.gov/vuln/detail/CVE-2011-4562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94"/>
  <sheetViews>
    <sheetView topLeftCell="A70" zoomScaleNormal="100" workbookViewId="0">
      <selection activeCell="B80" sqref="B80:B85"/>
    </sheetView>
  </sheetViews>
  <sheetFormatPr defaultRowHeight="15"/>
  <cols>
    <col min="2" max="2" width="15.42578125" bestFit="1" customWidth="1"/>
    <col min="3" max="3" width="15.5703125" bestFit="1" customWidth="1"/>
    <col min="4" max="4" width="11.85546875" bestFit="1" customWidth="1"/>
    <col min="5" max="5" width="10.28515625" bestFit="1" customWidth="1"/>
    <col min="6" max="6" width="64" bestFit="1" customWidth="1"/>
    <col min="7" max="7" width="4.5703125" bestFit="1" customWidth="1"/>
    <col min="8" max="8" width="8.42578125" bestFit="1" customWidth="1"/>
    <col min="9" max="9" width="44.42578125" bestFit="1" customWidth="1"/>
    <col min="10" max="10" width="12.28515625" bestFit="1" customWidth="1"/>
    <col min="11" max="11" width="18.28515625" bestFit="1" customWidth="1"/>
    <col min="12" max="12" width="8.7109375" bestFit="1" customWidth="1"/>
    <col min="13" max="13" width="4.5703125" bestFit="1" customWidth="1"/>
    <col min="14" max="14" width="5.85546875" bestFit="1" customWidth="1"/>
    <col min="16" max="16" width="10.85546875" bestFit="1" customWidth="1"/>
    <col min="17" max="19" width="5.85546875" bestFit="1" customWidth="1"/>
    <col min="20" max="20" width="4" bestFit="1" customWidth="1"/>
    <col min="21" max="21" width="8.42578125" bestFit="1" customWidth="1"/>
    <col min="22" max="22" width="28.28515625" bestFit="1" customWidth="1"/>
    <col min="23" max="23" width="15.5703125" bestFit="1" customWidth="1"/>
    <col min="24" max="24" width="21.5703125" bestFit="1" customWidth="1"/>
    <col min="25" max="25" width="13.28515625" bestFit="1" customWidth="1"/>
    <col min="26" max="26" width="17.7109375" bestFit="1" customWidth="1"/>
    <col min="27" max="27" width="22.28515625" bestFit="1" customWidth="1"/>
    <col min="28" max="28" width="43.7109375" bestFit="1" customWidth="1"/>
    <col min="29" max="29" width="9.42578125" bestFit="1" customWidth="1"/>
    <col min="30" max="30" width="20.140625" bestFit="1" customWidth="1"/>
    <col min="31" max="31" width="128.140625" bestFit="1" customWidth="1"/>
    <col min="32" max="32" width="163.140625" bestFit="1" customWidth="1"/>
    <col min="33" max="33" width="200.28515625" bestFit="1" customWidth="1"/>
    <col min="34" max="34" width="20.140625" bestFit="1" customWidth="1"/>
    <col min="35" max="35" width="17" bestFit="1" customWidth="1"/>
    <col min="36" max="36" width="10" bestFit="1" customWidth="1"/>
  </cols>
  <sheetData>
    <row r="1" spans="2:36">
      <c r="B1" s="2"/>
      <c r="C1" s="2"/>
      <c r="D1" s="2"/>
      <c r="E1" s="2"/>
      <c r="F1" s="2"/>
      <c r="G1" s="302" t="s">
        <v>14</v>
      </c>
      <c r="H1" s="302"/>
      <c r="I1" s="302"/>
      <c r="J1" s="302"/>
      <c r="K1" s="302"/>
      <c r="L1" s="302" t="s">
        <v>4</v>
      </c>
      <c r="M1" s="302"/>
      <c r="N1" s="302"/>
      <c r="O1" s="302"/>
      <c r="P1" s="302"/>
      <c r="Q1" s="302"/>
      <c r="R1" s="302"/>
      <c r="S1" s="302"/>
      <c r="T1" s="302" t="s">
        <v>15</v>
      </c>
      <c r="U1" s="302"/>
      <c r="V1" s="302"/>
      <c r="W1" s="302"/>
      <c r="X1" s="302"/>
      <c r="Y1" s="302" t="s">
        <v>18</v>
      </c>
      <c r="Z1" s="302"/>
      <c r="AA1" s="302"/>
      <c r="AB1" s="302"/>
      <c r="AC1" s="302" t="s">
        <v>35</v>
      </c>
      <c r="AD1" s="302"/>
      <c r="AE1" s="302"/>
      <c r="AF1" s="302"/>
      <c r="AG1" s="302" t="s">
        <v>560</v>
      </c>
      <c r="AH1" s="302"/>
      <c r="AI1" s="302"/>
      <c r="AJ1" s="302"/>
    </row>
    <row r="2" spans="2:36">
      <c r="B2" s="156" t="s">
        <v>0</v>
      </c>
      <c r="C2" s="156" t="s">
        <v>64</v>
      </c>
      <c r="D2" s="156" t="s">
        <v>47</v>
      </c>
      <c r="E2" s="156" t="s">
        <v>23</v>
      </c>
      <c r="F2" s="156" t="s">
        <v>34</v>
      </c>
      <c r="G2" s="317" t="s">
        <v>13</v>
      </c>
      <c r="H2" s="317"/>
      <c r="I2" s="156" t="s">
        <v>1</v>
      </c>
      <c r="J2" s="156" t="s">
        <v>2</v>
      </c>
      <c r="K2" s="156" t="s">
        <v>3</v>
      </c>
      <c r="L2" s="156" t="s">
        <v>5</v>
      </c>
      <c r="M2" s="156" t="s">
        <v>6</v>
      </c>
      <c r="N2" s="156" t="s">
        <v>7</v>
      </c>
      <c r="O2" s="156" t="s">
        <v>8</v>
      </c>
      <c r="P2" s="156" t="s">
        <v>9</v>
      </c>
      <c r="Q2" s="156" t="s">
        <v>10</v>
      </c>
      <c r="R2" s="156" t="s">
        <v>11</v>
      </c>
      <c r="S2" s="156" t="s">
        <v>12</v>
      </c>
      <c r="T2" s="317" t="s">
        <v>13</v>
      </c>
      <c r="U2" s="317"/>
      <c r="V2" s="156" t="s">
        <v>1</v>
      </c>
      <c r="W2" s="156" t="s">
        <v>16</v>
      </c>
      <c r="X2" s="156" t="s">
        <v>17</v>
      </c>
      <c r="Y2" s="156" t="s">
        <v>19</v>
      </c>
      <c r="Z2" s="156" t="s">
        <v>20</v>
      </c>
      <c r="AA2" s="156" t="s">
        <v>21</v>
      </c>
      <c r="AB2" s="156" t="s">
        <v>22</v>
      </c>
      <c r="AC2" s="156" t="s">
        <v>36</v>
      </c>
      <c r="AD2" s="156" t="s">
        <v>23</v>
      </c>
      <c r="AE2" s="156" t="s">
        <v>37</v>
      </c>
      <c r="AF2" s="156" t="s">
        <v>38</v>
      </c>
      <c r="AG2" s="157" t="s">
        <v>561</v>
      </c>
      <c r="AH2" s="157" t="s">
        <v>562</v>
      </c>
      <c r="AI2" s="157" t="s">
        <v>23</v>
      </c>
      <c r="AJ2" s="157" t="s">
        <v>710</v>
      </c>
    </row>
    <row r="3" spans="2:36" ht="30" customHeight="1">
      <c r="B3" s="265" t="s">
        <v>769</v>
      </c>
      <c r="C3" s="262">
        <v>42997</v>
      </c>
      <c r="D3" s="262">
        <v>43733</v>
      </c>
      <c r="E3" s="259" t="s">
        <v>24</v>
      </c>
      <c r="F3" s="259" t="s">
        <v>770</v>
      </c>
      <c r="G3" s="259">
        <v>6.1</v>
      </c>
      <c r="H3" s="259" t="s">
        <v>25</v>
      </c>
      <c r="I3" s="259" t="s">
        <v>32</v>
      </c>
      <c r="J3" s="259">
        <v>2.7</v>
      </c>
      <c r="K3" s="259">
        <v>2.8</v>
      </c>
      <c r="L3" s="259" t="s">
        <v>26</v>
      </c>
      <c r="M3" s="259" t="s">
        <v>27</v>
      </c>
      <c r="N3" s="259" t="s">
        <v>28</v>
      </c>
      <c r="O3" s="259" t="s">
        <v>29</v>
      </c>
      <c r="P3" s="259" t="s">
        <v>30</v>
      </c>
      <c r="Q3" s="259" t="s">
        <v>27</v>
      </c>
      <c r="R3" s="259" t="s">
        <v>27</v>
      </c>
      <c r="S3" s="259" t="s">
        <v>28</v>
      </c>
      <c r="T3" s="259">
        <v>4.3</v>
      </c>
      <c r="U3" s="259" t="s">
        <v>25</v>
      </c>
      <c r="V3" s="259" t="s">
        <v>31</v>
      </c>
      <c r="W3" s="259">
        <v>2.9</v>
      </c>
      <c r="X3" s="259">
        <v>8.6</v>
      </c>
      <c r="Y3" s="259" t="s">
        <v>26</v>
      </c>
      <c r="Z3" s="259" t="s">
        <v>25</v>
      </c>
      <c r="AA3" s="259" t="s">
        <v>33</v>
      </c>
      <c r="AB3" s="259" t="s">
        <v>70</v>
      </c>
      <c r="AC3" s="147" t="s">
        <v>39</v>
      </c>
      <c r="AD3" s="147" t="s">
        <v>713</v>
      </c>
      <c r="AE3" s="147"/>
      <c r="AF3" s="147" t="s">
        <v>787</v>
      </c>
      <c r="AG3" s="310" t="s">
        <v>771</v>
      </c>
      <c r="AH3" s="307" t="s">
        <v>726</v>
      </c>
      <c r="AI3" s="308" t="s">
        <v>565</v>
      </c>
      <c r="AJ3" s="309" t="s">
        <v>566</v>
      </c>
    </row>
    <row r="4" spans="2:36">
      <c r="B4" s="266"/>
      <c r="C4" s="263"/>
      <c r="D4" s="263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148" t="s">
        <v>39</v>
      </c>
      <c r="AD4" s="148" t="s">
        <v>714</v>
      </c>
      <c r="AE4" s="148"/>
      <c r="AF4" s="148" t="s">
        <v>31</v>
      </c>
      <c r="AG4" s="273"/>
      <c r="AH4" s="275"/>
      <c r="AI4" s="305"/>
      <c r="AJ4" s="303"/>
    </row>
    <row r="5" spans="2:36">
      <c r="B5" s="266"/>
      <c r="C5" s="263"/>
      <c r="D5" s="263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60"/>
      <c r="V5" s="260"/>
      <c r="W5" s="260"/>
      <c r="X5" s="260"/>
      <c r="Y5" s="260"/>
      <c r="Z5" s="260"/>
      <c r="AA5" s="260"/>
      <c r="AB5" s="260"/>
      <c r="AC5" s="148" t="s">
        <v>39</v>
      </c>
      <c r="AD5" s="148" t="s">
        <v>715</v>
      </c>
      <c r="AE5" s="148"/>
      <c r="AF5" s="148" t="s">
        <v>44</v>
      </c>
      <c r="AG5" s="273"/>
      <c r="AH5" s="275"/>
      <c r="AI5" s="305"/>
      <c r="AJ5" s="303"/>
    </row>
    <row r="6" spans="2:36">
      <c r="B6" s="266"/>
      <c r="C6" s="263"/>
      <c r="D6" s="263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148" t="s">
        <v>39</v>
      </c>
      <c r="AD6" s="148" t="s">
        <v>43</v>
      </c>
      <c r="AE6" s="148"/>
      <c r="AF6" s="148" t="s">
        <v>45</v>
      </c>
      <c r="AG6" s="273"/>
      <c r="AH6" s="275"/>
      <c r="AI6" s="305"/>
      <c r="AJ6" s="303"/>
    </row>
    <row r="7" spans="2:36">
      <c r="B7" s="266"/>
      <c r="C7" s="263"/>
      <c r="D7" s="263"/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60"/>
      <c r="P7" s="260"/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148" t="s">
        <v>30</v>
      </c>
      <c r="AD7" s="148" t="s">
        <v>46</v>
      </c>
      <c r="AE7" s="54" t="s">
        <v>777</v>
      </c>
      <c r="AF7" s="54" t="s">
        <v>772</v>
      </c>
      <c r="AG7" s="273"/>
      <c r="AH7" s="275"/>
      <c r="AI7" s="305"/>
      <c r="AJ7" s="303"/>
    </row>
    <row r="8" spans="2:36">
      <c r="B8" s="266"/>
      <c r="C8" s="263"/>
      <c r="D8" s="263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60"/>
      <c r="Q8" s="260"/>
      <c r="R8" s="260"/>
      <c r="S8" s="260"/>
      <c r="T8" s="260"/>
      <c r="U8" s="260"/>
      <c r="V8" s="260"/>
      <c r="W8" s="260"/>
      <c r="X8" s="260"/>
      <c r="Y8" s="260"/>
      <c r="Z8" s="260"/>
      <c r="AA8" s="260"/>
      <c r="AB8" s="260"/>
      <c r="AC8" s="148" t="s">
        <v>30</v>
      </c>
      <c r="AD8" s="148" t="s">
        <v>46</v>
      </c>
      <c r="AE8" s="54" t="s">
        <v>776</v>
      </c>
      <c r="AF8" s="54" t="s">
        <v>773</v>
      </c>
      <c r="AG8" s="273"/>
      <c r="AH8" s="275"/>
      <c r="AI8" s="305"/>
      <c r="AJ8" s="303"/>
    </row>
    <row r="9" spans="2:36">
      <c r="B9" s="267"/>
      <c r="C9" s="264"/>
      <c r="D9" s="264"/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  <c r="AC9" s="149" t="s">
        <v>30</v>
      </c>
      <c r="AD9" s="149" t="s">
        <v>46</v>
      </c>
      <c r="AE9" s="58" t="s">
        <v>775</v>
      </c>
      <c r="AF9" s="58" t="s">
        <v>774</v>
      </c>
      <c r="AG9" s="274"/>
      <c r="AH9" s="276"/>
      <c r="AI9" s="306"/>
      <c r="AJ9" s="304"/>
    </row>
    <row r="10" spans="2:36" ht="45" customHeight="1">
      <c r="B10" s="266" t="s">
        <v>778</v>
      </c>
      <c r="C10" s="263">
        <v>42985</v>
      </c>
      <c r="D10" s="263">
        <v>42989</v>
      </c>
      <c r="E10" s="260" t="s">
        <v>114</v>
      </c>
      <c r="F10" s="260" t="s">
        <v>779</v>
      </c>
      <c r="G10" s="260">
        <v>8.8000000000000007</v>
      </c>
      <c r="H10" s="260" t="s">
        <v>116</v>
      </c>
      <c r="I10" s="260" t="s">
        <v>780</v>
      </c>
      <c r="J10" s="260">
        <v>5.9</v>
      </c>
      <c r="K10" s="260">
        <v>2.8</v>
      </c>
      <c r="L10" s="260" t="s">
        <v>26</v>
      </c>
      <c r="M10" s="260" t="s">
        <v>27</v>
      </c>
      <c r="N10" s="260" t="s">
        <v>28</v>
      </c>
      <c r="O10" s="260" t="s">
        <v>29</v>
      </c>
      <c r="P10" s="260" t="s">
        <v>118</v>
      </c>
      <c r="Q10" s="260" t="s">
        <v>116</v>
      </c>
      <c r="R10" s="260" t="s">
        <v>116</v>
      </c>
      <c r="S10" s="260" t="s">
        <v>116</v>
      </c>
      <c r="T10" s="260">
        <v>6.8</v>
      </c>
      <c r="U10" s="260" t="s">
        <v>25</v>
      </c>
      <c r="V10" s="260" t="s">
        <v>150</v>
      </c>
      <c r="W10" s="260">
        <v>6.4</v>
      </c>
      <c r="X10" s="260">
        <v>8.6</v>
      </c>
      <c r="Y10" s="260" t="s">
        <v>26</v>
      </c>
      <c r="Z10" s="260" t="s">
        <v>25</v>
      </c>
      <c r="AA10" s="260" t="s">
        <v>33</v>
      </c>
      <c r="AB10" s="297" t="s">
        <v>281</v>
      </c>
      <c r="AC10" s="148" t="s">
        <v>39</v>
      </c>
      <c r="AD10" s="148" t="s">
        <v>713</v>
      </c>
      <c r="AE10" s="54"/>
      <c r="AF10" s="54" t="s">
        <v>786</v>
      </c>
      <c r="AG10" s="273" t="s">
        <v>795</v>
      </c>
      <c r="AH10" s="275" t="s">
        <v>564</v>
      </c>
      <c r="AI10" s="305" t="s">
        <v>565</v>
      </c>
      <c r="AJ10" s="303" t="s">
        <v>572</v>
      </c>
    </row>
    <row r="11" spans="2:36">
      <c r="B11" s="266"/>
      <c r="C11" s="263"/>
      <c r="D11" s="263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0"/>
      <c r="P11" s="260"/>
      <c r="Q11" s="260"/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97"/>
      <c r="AC11" s="148" t="s">
        <v>39</v>
      </c>
      <c r="AD11" s="148" t="s">
        <v>714</v>
      </c>
      <c r="AE11" s="54"/>
      <c r="AF11" s="54" t="s">
        <v>150</v>
      </c>
      <c r="AG11" s="273"/>
      <c r="AH11" s="275"/>
      <c r="AI11" s="305"/>
      <c r="AJ11" s="303"/>
    </row>
    <row r="12" spans="2:36">
      <c r="B12" s="266"/>
      <c r="C12" s="263"/>
      <c r="D12" s="263"/>
      <c r="E12" s="260"/>
      <c r="F12" s="260"/>
      <c r="G12" s="260"/>
      <c r="H12" s="260"/>
      <c r="I12" s="260"/>
      <c r="J12" s="260"/>
      <c r="K12" s="260"/>
      <c r="L12" s="260"/>
      <c r="M12" s="260"/>
      <c r="N12" s="260"/>
      <c r="O12" s="260"/>
      <c r="P12" s="260"/>
      <c r="Q12" s="260"/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97"/>
      <c r="AC12" s="148" t="s">
        <v>39</v>
      </c>
      <c r="AD12" s="148" t="s">
        <v>715</v>
      </c>
      <c r="AE12" s="54"/>
      <c r="AF12" s="54" t="s">
        <v>789</v>
      </c>
      <c r="AG12" s="273"/>
      <c r="AH12" s="275"/>
      <c r="AI12" s="305"/>
      <c r="AJ12" s="303"/>
    </row>
    <row r="13" spans="2:36">
      <c r="B13" s="266"/>
      <c r="C13" s="263"/>
      <c r="D13" s="263"/>
      <c r="E13" s="260"/>
      <c r="F13" s="260"/>
      <c r="G13" s="260"/>
      <c r="H13" s="260"/>
      <c r="I13" s="260"/>
      <c r="J13" s="260"/>
      <c r="K13" s="260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97"/>
      <c r="AC13" s="148" t="s">
        <v>39</v>
      </c>
      <c r="AD13" s="148" t="s">
        <v>43</v>
      </c>
      <c r="AE13" s="54"/>
      <c r="AF13" s="54" t="s">
        <v>125</v>
      </c>
      <c r="AG13" s="273"/>
      <c r="AH13" s="275"/>
      <c r="AI13" s="305"/>
      <c r="AJ13" s="303"/>
    </row>
    <row r="14" spans="2:36">
      <c r="B14" s="266"/>
      <c r="C14" s="263"/>
      <c r="D14" s="263"/>
      <c r="E14" s="260"/>
      <c r="F14" s="260"/>
      <c r="G14" s="260"/>
      <c r="H14" s="260"/>
      <c r="I14" s="260"/>
      <c r="J14" s="260"/>
      <c r="K14" s="260"/>
      <c r="L14" s="260"/>
      <c r="M14" s="260"/>
      <c r="N14" s="260"/>
      <c r="O14" s="260"/>
      <c r="P14" s="260"/>
      <c r="Q14" s="260"/>
      <c r="R14" s="260"/>
      <c r="S14" s="260"/>
      <c r="T14" s="260"/>
      <c r="U14" s="260"/>
      <c r="V14" s="260"/>
      <c r="W14" s="260"/>
      <c r="X14" s="260"/>
      <c r="Y14" s="260"/>
      <c r="Z14" s="260"/>
      <c r="AA14" s="260"/>
      <c r="AB14" s="297"/>
      <c r="AC14" s="148" t="s">
        <v>30</v>
      </c>
      <c r="AD14" s="148" t="s">
        <v>46</v>
      </c>
      <c r="AE14" s="54" t="s">
        <v>781</v>
      </c>
      <c r="AF14" s="54" t="s">
        <v>790</v>
      </c>
      <c r="AG14" s="273"/>
      <c r="AH14" s="275"/>
      <c r="AI14" s="305"/>
      <c r="AJ14" s="303"/>
    </row>
    <row r="15" spans="2:36">
      <c r="B15" s="266"/>
      <c r="C15" s="263"/>
      <c r="D15" s="263"/>
      <c r="E15" s="260"/>
      <c r="F15" s="260"/>
      <c r="G15" s="260"/>
      <c r="H15" s="260"/>
      <c r="I15" s="260"/>
      <c r="J15" s="260"/>
      <c r="K15" s="260"/>
      <c r="L15" s="260"/>
      <c r="M15" s="260"/>
      <c r="N15" s="260"/>
      <c r="O15" s="260"/>
      <c r="P15" s="260"/>
      <c r="Q15" s="260"/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297"/>
      <c r="AC15" s="148" t="s">
        <v>30</v>
      </c>
      <c r="AD15" s="148" t="s">
        <v>46</v>
      </c>
      <c r="AE15" s="54" t="s">
        <v>782</v>
      </c>
      <c r="AF15" s="54" t="s">
        <v>791</v>
      </c>
      <c r="AG15" s="273"/>
      <c r="AH15" s="275"/>
      <c r="AI15" s="305"/>
      <c r="AJ15" s="303"/>
    </row>
    <row r="16" spans="2:36">
      <c r="B16" s="266"/>
      <c r="C16" s="263"/>
      <c r="D16" s="263"/>
      <c r="E16" s="260"/>
      <c r="F16" s="260"/>
      <c r="G16" s="260"/>
      <c r="H16" s="260"/>
      <c r="I16" s="260"/>
      <c r="J16" s="260"/>
      <c r="K16" s="260"/>
      <c r="L16" s="260"/>
      <c r="M16" s="260"/>
      <c r="N16" s="260"/>
      <c r="O16" s="260"/>
      <c r="P16" s="260"/>
      <c r="Q16" s="260"/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297"/>
      <c r="AC16" s="148" t="s">
        <v>30</v>
      </c>
      <c r="AD16" s="148" t="s">
        <v>46</v>
      </c>
      <c r="AE16" s="54" t="s">
        <v>783</v>
      </c>
      <c r="AF16" s="54" t="s">
        <v>792</v>
      </c>
      <c r="AG16" s="273"/>
      <c r="AH16" s="275"/>
      <c r="AI16" s="305"/>
      <c r="AJ16" s="303"/>
    </row>
    <row r="17" spans="2:36">
      <c r="B17" s="266"/>
      <c r="C17" s="263"/>
      <c r="D17" s="263"/>
      <c r="E17" s="260"/>
      <c r="F17" s="260"/>
      <c r="G17" s="260"/>
      <c r="H17" s="260"/>
      <c r="I17" s="260"/>
      <c r="J17" s="260"/>
      <c r="K17" s="260"/>
      <c r="L17" s="260"/>
      <c r="M17" s="260"/>
      <c r="N17" s="260"/>
      <c r="O17" s="260"/>
      <c r="P17" s="260"/>
      <c r="Q17" s="260"/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297"/>
      <c r="AC17" s="148" t="s">
        <v>30</v>
      </c>
      <c r="AD17" s="148" t="s">
        <v>46</v>
      </c>
      <c r="AE17" s="54" t="s">
        <v>784</v>
      </c>
      <c r="AF17" s="54" t="s">
        <v>793</v>
      </c>
      <c r="AG17" s="273"/>
      <c r="AH17" s="275"/>
      <c r="AI17" s="305"/>
      <c r="AJ17" s="303"/>
    </row>
    <row r="18" spans="2:36">
      <c r="B18" s="267"/>
      <c r="C18" s="264"/>
      <c r="D18" s="264"/>
      <c r="E18" s="261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98"/>
      <c r="AC18" s="149" t="s">
        <v>30</v>
      </c>
      <c r="AD18" s="149" t="s">
        <v>46</v>
      </c>
      <c r="AE18" s="58" t="s">
        <v>785</v>
      </c>
      <c r="AF18" s="58" t="s">
        <v>794</v>
      </c>
      <c r="AG18" s="274"/>
      <c r="AH18" s="276"/>
      <c r="AI18" s="306"/>
      <c r="AJ18" s="304"/>
    </row>
    <row r="19" spans="2:36" ht="45">
      <c r="B19" s="271" t="s">
        <v>711</v>
      </c>
      <c r="C19" s="263">
        <v>42949</v>
      </c>
      <c r="D19" s="263">
        <v>42951</v>
      </c>
      <c r="E19" s="260" t="s">
        <v>24</v>
      </c>
      <c r="F19" s="260" t="s">
        <v>712</v>
      </c>
      <c r="G19" s="260">
        <v>6.1</v>
      </c>
      <c r="H19" s="260" t="s">
        <v>25</v>
      </c>
      <c r="I19" s="269" t="s">
        <v>32</v>
      </c>
      <c r="J19" s="260">
        <v>2.7</v>
      </c>
      <c r="K19" s="260">
        <v>2.8</v>
      </c>
      <c r="L19" s="260" t="s">
        <v>26</v>
      </c>
      <c r="M19" s="260" t="s">
        <v>27</v>
      </c>
      <c r="N19" s="260" t="s">
        <v>28</v>
      </c>
      <c r="O19" s="260" t="s">
        <v>29</v>
      </c>
      <c r="P19" s="260" t="s">
        <v>30</v>
      </c>
      <c r="Q19" s="260" t="s">
        <v>27</v>
      </c>
      <c r="R19" s="260" t="s">
        <v>27</v>
      </c>
      <c r="S19" s="260" t="s">
        <v>28</v>
      </c>
      <c r="T19" s="285">
        <v>4.3</v>
      </c>
      <c r="U19" s="260" t="s">
        <v>25</v>
      </c>
      <c r="V19" s="269" t="s">
        <v>31</v>
      </c>
      <c r="W19" s="260">
        <v>2.9</v>
      </c>
      <c r="X19" s="260">
        <v>8.6</v>
      </c>
      <c r="Y19" s="260" t="s">
        <v>26</v>
      </c>
      <c r="Z19" s="260" t="s">
        <v>25</v>
      </c>
      <c r="AA19" s="260" t="s">
        <v>33</v>
      </c>
      <c r="AB19" s="260" t="s">
        <v>70</v>
      </c>
      <c r="AC19" s="146" t="s">
        <v>39</v>
      </c>
      <c r="AD19" s="148" t="s">
        <v>713</v>
      </c>
      <c r="AE19" s="50"/>
      <c r="AF19" s="150" t="s">
        <v>788</v>
      </c>
      <c r="AG19" s="273" t="s">
        <v>725</v>
      </c>
      <c r="AH19" s="275" t="s">
        <v>726</v>
      </c>
      <c r="AI19" s="273" t="s">
        <v>565</v>
      </c>
      <c r="AJ19" s="277" t="s">
        <v>572</v>
      </c>
    </row>
    <row r="20" spans="2:36">
      <c r="B20" s="271"/>
      <c r="C20" s="263"/>
      <c r="D20" s="263"/>
      <c r="E20" s="260"/>
      <c r="F20" s="260"/>
      <c r="G20" s="260"/>
      <c r="H20" s="260"/>
      <c r="I20" s="269"/>
      <c r="J20" s="260"/>
      <c r="K20" s="260"/>
      <c r="L20" s="260"/>
      <c r="M20" s="260"/>
      <c r="N20" s="260"/>
      <c r="O20" s="260"/>
      <c r="P20" s="260"/>
      <c r="Q20" s="260"/>
      <c r="R20" s="260"/>
      <c r="S20" s="260"/>
      <c r="T20" s="285"/>
      <c r="U20" s="260"/>
      <c r="V20" s="269"/>
      <c r="W20" s="260"/>
      <c r="X20" s="260"/>
      <c r="Y20" s="260"/>
      <c r="Z20" s="260"/>
      <c r="AA20" s="260"/>
      <c r="AB20" s="260"/>
      <c r="AC20" s="27" t="s">
        <v>39</v>
      </c>
      <c r="AD20" s="51" t="s">
        <v>714</v>
      </c>
      <c r="AE20" s="50"/>
      <c r="AF20" s="54" t="s">
        <v>31</v>
      </c>
      <c r="AG20" s="273"/>
      <c r="AH20" s="275"/>
      <c r="AI20" s="273"/>
      <c r="AJ20" s="277"/>
    </row>
    <row r="21" spans="2:36">
      <c r="B21" s="271"/>
      <c r="C21" s="263"/>
      <c r="D21" s="263"/>
      <c r="E21" s="260"/>
      <c r="F21" s="260"/>
      <c r="G21" s="260"/>
      <c r="H21" s="260"/>
      <c r="I21" s="269"/>
      <c r="J21" s="260"/>
      <c r="K21" s="260"/>
      <c r="L21" s="260"/>
      <c r="M21" s="260"/>
      <c r="N21" s="260"/>
      <c r="O21" s="260"/>
      <c r="P21" s="260"/>
      <c r="Q21" s="260"/>
      <c r="R21" s="260"/>
      <c r="S21" s="260"/>
      <c r="T21" s="285"/>
      <c r="U21" s="260"/>
      <c r="V21" s="269"/>
      <c r="W21" s="260"/>
      <c r="X21" s="260"/>
      <c r="Y21" s="260"/>
      <c r="Z21" s="260"/>
      <c r="AA21" s="260"/>
      <c r="AB21" s="260"/>
      <c r="AC21" s="27" t="s">
        <v>39</v>
      </c>
      <c r="AD21" s="51" t="s">
        <v>715</v>
      </c>
      <c r="AE21" s="50"/>
      <c r="AF21" s="54" t="s">
        <v>44</v>
      </c>
      <c r="AG21" s="273"/>
      <c r="AH21" s="275"/>
      <c r="AI21" s="273"/>
      <c r="AJ21" s="277"/>
    </row>
    <row r="22" spans="2:36">
      <c r="B22" s="271"/>
      <c r="C22" s="263"/>
      <c r="D22" s="263"/>
      <c r="E22" s="260"/>
      <c r="F22" s="260"/>
      <c r="G22" s="260"/>
      <c r="H22" s="260"/>
      <c r="I22" s="269"/>
      <c r="J22" s="260"/>
      <c r="K22" s="260"/>
      <c r="L22" s="260"/>
      <c r="M22" s="260"/>
      <c r="N22" s="260"/>
      <c r="O22" s="260"/>
      <c r="P22" s="260"/>
      <c r="Q22" s="260"/>
      <c r="R22" s="260"/>
      <c r="S22" s="260"/>
      <c r="T22" s="285"/>
      <c r="U22" s="260"/>
      <c r="V22" s="269"/>
      <c r="W22" s="260"/>
      <c r="X22" s="260"/>
      <c r="Y22" s="260"/>
      <c r="Z22" s="260"/>
      <c r="AA22" s="260"/>
      <c r="AB22" s="260"/>
      <c r="AC22" s="27" t="s">
        <v>39</v>
      </c>
      <c r="AD22" s="51" t="s">
        <v>43</v>
      </c>
      <c r="AE22" s="50"/>
      <c r="AF22" s="54" t="s">
        <v>45</v>
      </c>
      <c r="AG22" s="273"/>
      <c r="AH22" s="275"/>
      <c r="AI22" s="273"/>
      <c r="AJ22" s="277"/>
    </row>
    <row r="23" spans="2:36">
      <c r="B23" s="271"/>
      <c r="C23" s="263"/>
      <c r="D23" s="263"/>
      <c r="E23" s="260"/>
      <c r="F23" s="260"/>
      <c r="G23" s="260"/>
      <c r="H23" s="260"/>
      <c r="I23" s="269"/>
      <c r="J23" s="260"/>
      <c r="K23" s="260"/>
      <c r="L23" s="260"/>
      <c r="M23" s="260"/>
      <c r="N23" s="260"/>
      <c r="O23" s="260"/>
      <c r="P23" s="260"/>
      <c r="Q23" s="260"/>
      <c r="R23" s="260"/>
      <c r="S23" s="260"/>
      <c r="T23" s="285"/>
      <c r="U23" s="260"/>
      <c r="V23" s="269"/>
      <c r="W23" s="260"/>
      <c r="X23" s="260"/>
      <c r="Y23" s="260"/>
      <c r="Z23" s="260"/>
      <c r="AA23" s="260"/>
      <c r="AB23" s="260"/>
      <c r="AC23" s="51" t="s">
        <v>30</v>
      </c>
      <c r="AD23" s="51" t="s">
        <v>46</v>
      </c>
      <c r="AE23" s="54" t="s">
        <v>716</v>
      </c>
      <c r="AF23" s="54" t="s">
        <v>720</v>
      </c>
      <c r="AG23" s="273"/>
      <c r="AH23" s="275"/>
      <c r="AI23" s="273"/>
      <c r="AJ23" s="277"/>
    </row>
    <row r="24" spans="2:36">
      <c r="B24" s="271"/>
      <c r="C24" s="263"/>
      <c r="D24" s="263"/>
      <c r="E24" s="260"/>
      <c r="F24" s="260"/>
      <c r="G24" s="260"/>
      <c r="H24" s="260"/>
      <c r="I24" s="269"/>
      <c r="J24" s="260"/>
      <c r="K24" s="260"/>
      <c r="L24" s="260"/>
      <c r="M24" s="260"/>
      <c r="N24" s="260"/>
      <c r="O24" s="260"/>
      <c r="P24" s="260"/>
      <c r="Q24" s="260"/>
      <c r="R24" s="260"/>
      <c r="S24" s="260"/>
      <c r="T24" s="285"/>
      <c r="U24" s="260"/>
      <c r="V24" s="269"/>
      <c r="W24" s="260"/>
      <c r="X24" s="260"/>
      <c r="Y24" s="260"/>
      <c r="Z24" s="260"/>
      <c r="AA24" s="260"/>
      <c r="AB24" s="260"/>
      <c r="AC24" s="51" t="s">
        <v>30</v>
      </c>
      <c r="AD24" s="51" t="s">
        <v>46</v>
      </c>
      <c r="AE24" s="54" t="s">
        <v>717</v>
      </c>
      <c r="AF24" s="54" t="s">
        <v>721</v>
      </c>
      <c r="AG24" s="273"/>
      <c r="AH24" s="275"/>
      <c r="AI24" s="273"/>
      <c r="AJ24" s="277"/>
    </row>
    <row r="25" spans="2:36">
      <c r="B25" s="271"/>
      <c r="C25" s="263"/>
      <c r="D25" s="263"/>
      <c r="E25" s="260"/>
      <c r="F25" s="260"/>
      <c r="G25" s="260"/>
      <c r="H25" s="260"/>
      <c r="I25" s="269"/>
      <c r="J25" s="260"/>
      <c r="K25" s="260"/>
      <c r="L25" s="260"/>
      <c r="M25" s="260"/>
      <c r="N25" s="260"/>
      <c r="O25" s="260"/>
      <c r="P25" s="260"/>
      <c r="Q25" s="260"/>
      <c r="R25" s="260"/>
      <c r="S25" s="260"/>
      <c r="T25" s="285"/>
      <c r="U25" s="260"/>
      <c r="V25" s="269"/>
      <c r="W25" s="260"/>
      <c r="X25" s="260"/>
      <c r="Y25" s="260"/>
      <c r="Z25" s="260"/>
      <c r="AA25" s="260"/>
      <c r="AB25" s="260"/>
      <c r="AC25" s="51" t="s">
        <v>30</v>
      </c>
      <c r="AD25" s="52" t="s">
        <v>46</v>
      </c>
      <c r="AE25" s="54" t="s">
        <v>718</v>
      </c>
      <c r="AF25" s="54" t="s">
        <v>722</v>
      </c>
      <c r="AG25" s="273"/>
      <c r="AH25" s="275"/>
      <c r="AI25" s="273"/>
      <c r="AJ25" s="277"/>
    </row>
    <row r="26" spans="2:36">
      <c r="B26" s="271"/>
      <c r="C26" s="263"/>
      <c r="D26" s="263"/>
      <c r="E26" s="260"/>
      <c r="F26" s="260"/>
      <c r="G26" s="260"/>
      <c r="H26" s="260"/>
      <c r="I26" s="269"/>
      <c r="J26" s="260"/>
      <c r="K26" s="260"/>
      <c r="L26" s="260"/>
      <c r="M26" s="260"/>
      <c r="N26" s="260"/>
      <c r="O26" s="260"/>
      <c r="P26" s="260"/>
      <c r="Q26" s="260"/>
      <c r="R26" s="260"/>
      <c r="S26" s="260"/>
      <c r="T26" s="285"/>
      <c r="U26" s="260"/>
      <c r="V26" s="269"/>
      <c r="W26" s="260"/>
      <c r="X26" s="260"/>
      <c r="Y26" s="260"/>
      <c r="Z26" s="260"/>
      <c r="AA26" s="260"/>
      <c r="AB26" s="260"/>
      <c r="AC26" s="51" t="s">
        <v>30</v>
      </c>
      <c r="AD26" s="52" t="s">
        <v>46</v>
      </c>
      <c r="AE26" s="54" t="s">
        <v>719</v>
      </c>
      <c r="AF26" s="54" t="s">
        <v>723</v>
      </c>
      <c r="AG26" s="273"/>
      <c r="AH26" s="275"/>
      <c r="AI26" s="273"/>
      <c r="AJ26" s="277"/>
    </row>
    <row r="27" spans="2:36">
      <c r="B27" s="272"/>
      <c r="C27" s="264"/>
      <c r="D27" s="264"/>
      <c r="E27" s="261"/>
      <c r="F27" s="261"/>
      <c r="G27" s="261"/>
      <c r="H27" s="261"/>
      <c r="I27" s="270"/>
      <c r="J27" s="261"/>
      <c r="K27" s="261"/>
      <c r="L27" s="261"/>
      <c r="M27" s="261"/>
      <c r="N27" s="261"/>
      <c r="O27" s="261"/>
      <c r="P27" s="261"/>
      <c r="Q27" s="261"/>
      <c r="R27" s="261"/>
      <c r="S27" s="261"/>
      <c r="T27" s="286"/>
      <c r="U27" s="261"/>
      <c r="V27" s="270"/>
      <c r="W27" s="261"/>
      <c r="X27" s="261"/>
      <c r="Y27" s="261"/>
      <c r="Z27" s="261"/>
      <c r="AA27" s="261"/>
      <c r="AB27" s="261"/>
      <c r="AC27" s="55" t="s">
        <v>39</v>
      </c>
      <c r="AD27" s="56" t="s">
        <v>46</v>
      </c>
      <c r="AE27" s="57"/>
      <c r="AF27" s="58" t="s">
        <v>724</v>
      </c>
      <c r="AG27" s="274"/>
      <c r="AH27" s="276"/>
      <c r="AI27" s="274"/>
      <c r="AJ27" s="278"/>
    </row>
    <row r="28" spans="2:36" ht="51">
      <c r="B28" s="265" t="s">
        <v>727</v>
      </c>
      <c r="C28" s="262">
        <v>42949</v>
      </c>
      <c r="D28" s="262">
        <v>42951</v>
      </c>
      <c r="E28" s="259" t="s">
        <v>24</v>
      </c>
      <c r="F28" s="259" t="s">
        <v>728</v>
      </c>
      <c r="G28" s="259">
        <v>6.1</v>
      </c>
      <c r="H28" s="259" t="s">
        <v>25</v>
      </c>
      <c r="I28" s="268" t="s">
        <v>32</v>
      </c>
      <c r="J28" s="259">
        <v>2.7</v>
      </c>
      <c r="K28" s="259">
        <v>2.8</v>
      </c>
      <c r="L28" s="259" t="s">
        <v>26</v>
      </c>
      <c r="M28" s="259" t="s">
        <v>27</v>
      </c>
      <c r="N28" s="259" t="s">
        <v>28</v>
      </c>
      <c r="O28" s="259" t="s">
        <v>29</v>
      </c>
      <c r="P28" s="259" t="s">
        <v>30</v>
      </c>
      <c r="Q28" s="259" t="s">
        <v>27</v>
      </c>
      <c r="R28" s="259" t="s">
        <v>27</v>
      </c>
      <c r="S28" s="259" t="s">
        <v>28</v>
      </c>
      <c r="T28" s="259">
        <v>4.3</v>
      </c>
      <c r="U28" s="259" t="s">
        <v>25</v>
      </c>
      <c r="V28" s="268" t="s">
        <v>31</v>
      </c>
      <c r="W28" s="259">
        <v>2.9</v>
      </c>
      <c r="X28" s="259">
        <v>8.6</v>
      </c>
      <c r="Y28" s="259" t="s">
        <v>26</v>
      </c>
      <c r="Z28" s="259" t="s">
        <v>25</v>
      </c>
      <c r="AA28" s="259" t="s">
        <v>33</v>
      </c>
      <c r="AB28" s="259" t="s">
        <v>70</v>
      </c>
      <c r="AC28" s="53" t="s">
        <v>39</v>
      </c>
      <c r="AD28" s="59" t="s">
        <v>713</v>
      </c>
      <c r="AE28" s="60"/>
      <c r="AF28" s="61" t="s">
        <v>729</v>
      </c>
      <c r="AG28" s="259" t="s">
        <v>736</v>
      </c>
      <c r="AH28" s="279" t="s">
        <v>726</v>
      </c>
      <c r="AI28" s="259" t="s">
        <v>565</v>
      </c>
      <c r="AJ28" s="282" t="s">
        <v>572</v>
      </c>
    </row>
    <row r="29" spans="2:36">
      <c r="B29" s="266"/>
      <c r="C29" s="263"/>
      <c r="D29" s="263"/>
      <c r="E29" s="260"/>
      <c r="F29" s="260"/>
      <c r="G29" s="260"/>
      <c r="H29" s="260"/>
      <c r="I29" s="269"/>
      <c r="J29" s="260"/>
      <c r="K29" s="260"/>
      <c r="L29" s="260"/>
      <c r="M29" s="260"/>
      <c r="N29" s="260"/>
      <c r="O29" s="260"/>
      <c r="P29" s="260"/>
      <c r="Q29" s="260"/>
      <c r="R29" s="260"/>
      <c r="S29" s="260"/>
      <c r="T29" s="260"/>
      <c r="U29" s="260"/>
      <c r="V29" s="269"/>
      <c r="W29" s="260"/>
      <c r="X29" s="260"/>
      <c r="Y29" s="260"/>
      <c r="Z29" s="260"/>
      <c r="AA29" s="260"/>
      <c r="AB29" s="260"/>
      <c r="AC29" s="51" t="s">
        <v>39</v>
      </c>
      <c r="AD29" s="52" t="s">
        <v>714</v>
      </c>
      <c r="AE29" s="62"/>
      <c r="AF29" s="54" t="s">
        <v>31</v>
      </c>
      <c r="AG29" s="260"/>
      <c r="AH29" s="280"/>
      <c r="AI29" s="260"/>
      <c r="AJ29" s="283"/>
    </row>
    <row r="30" spans="2:36">
      <c r="B30" s="266"/>
      <c r="C30" s="263"/>
      <c r="D30" s="263"/>
      <c r="E30" s="260"/>
      <c r="F30" s="260"/>
      <c r="G30" s="260"/>
      <c r="H30" s="260"/>
      <c r="I30" s="269"/>
      <c r="J30" s="260"/>
      <c r="K30" s="260"/>
      <c r="L30" s="260"/>
      <c r="M30" s="260"/>
      <c r="N30" s="260"/>
      <c r="O30" s="260"/>
      <c r="P30" s="260"/>
      <c r="Q30" s="260"/>
      <c r="R30" s="260"/>
      <c r="S30" s="260"/>
      <c r="T30" s="260"/>
      <c r="U30" s="260"/>
      <c r="V30" s="269"/>
      <c r="W30" s="260"/>
      <c r="X30" s="260"/>
      <c r="Y30" s="260"/>
      <c r="Z30" s="260"/>
      <c r="AA30" s="260"/>
      <c r="AB30" s="260"/>
      <c r="AC30" s="51" t="s">
        <v>39</v>
      </c>
      <c r="AD30" s="52" t="s">
        <v>715</v>
      </c>
      <c r="AE30" s="62"/>
      <c r="AF30" s="54" t="s">
        <v>44</v>
      </c>
      <c r="AG30" s="260"/>
      <c r="AH30" s="280"/>
      <c r="AI30" s="260"/>
      <c r="AJ30" s="283"/>
    </row>
    <row r="31" spans="2:36">
      <c r="B31" s="266"/>
      <c r="C31" s="263"/>
      <c r="D31" s="263"/>
      <c r="E31" s="260"/>
      <c r="F31" s="260"/>
      <c r="G31" s="260"/>
      <c r="H31" s="260"/>
      <c r="I31" s="269"/>
      <c r="J31" s="260"/>
      <c r="K31" s="260"/>
      <c r="L31" s="260"/>
      <c r="M31" s="260"/>
      <c r="N31" s="260"/>
      <c r="O31" s="260"/>
      <c r="P31" s="260"/>
      <c r="Q31" s="260"/>
      <c r="R31" s="260"/>
      <c r="S31" s="260"/>
      <c r="T31" s="260"/>
      <c r="U31" s="260"/>
      <c r="V31" s="269"/>
      <c r="W31" s="260"/>
      <c r="X31" s="260"/>
      <c r="Y31" s="260"/>
      <c r="Z31" s="260"/>
      <c r="AA31" s="260"/>
      <c r="AB31" s="260"/>
      <c r="AC31" s="51" t="s">
        <v>39</v>
      </c>
      <c r="AD31" s="52" t="s">
        <v>43</v>
      </c>
      <c r="AE31" s="62"/>
      <c r="AF31" s="54" t="s">
        <v>45</v>
      </c>
      <c r="AG31" s="260"/>
      <c r="AH31" s="280"/>
      <c r="AI31" s="260"/>
      <c r="AJ31" s="283"/>
    </row>
    <row r="32" spans="2:36">
      <c r="B32" s="266"/>
      <c r="C32" s="263"/>
      <c r="D32" s="263"/>
      <c r="E32" s="260"/>
      <c r="F32" s="260"/>
      <c r="G32" s="260"/>
      <c r="H32" s="260"/>
      <c r="I32" s="269"/>
      <c r="J32" s="260"/>
      <c r="K32" s="260"/>
      <c r="L32" s="260"/>
      <c r="M32" s="260"/>
      <c r="N32" s="260"/>
      <c r="O32" s="260"/>
      <c r="P32" s="260"/>
      <c r="Q32" s="260"/>
      <c r="R32" s="260"/>
      <c r="S32" s="260"/>
      <c r="T32" s="260"/>
      <c r="U32" s="260"/>
      <c r="V32" s="269"/>
      <c r="W32" s="260"/>
      <c r="X32" s="260"/>
      <c r="Y32" s="260"/>
      <c r="Z32" s="260"/>
      <c r="AA32" s="260"/>
      <c r="AB32" s="260"/>
      <c r="AC32" s="51" t="s">
        <v>30</v>
      </c>
      <c r="AD32" s="52" t="s">
        <v>46</v>
      </c>
      <c r="AE32" s="54" t="s">
        <v>730</v>
      </c>
      <c r="AF32" s="54" t="s">
        <v>733</v>
      </c>
      <c r="AG32" s="260"/>
      <c r="AH32" s="280"/>
      <c r="AI32" s="260"/>
      <c r="AJ32" s="283"/>
    </row>
    <row r="33" spans="2:36">
      <c r="B33" s="266"/>
      <c r="C33" s="263"/>
      <c r="D33" s="263"/>
      <c r="E33" s="260"/>
      <c r="F33" s="260"/>
      <c r="G33" s="260"/>
      <c r="H33" s="260"/>
      <c r="I33" s="269"/>
      <c r="J33" s="260"/>
      <c r="K33" s="260"/>
      <c r="L33" s="260"/>
      <c r="M33" s="260"/>
      <c r="N33" s="260"/>
      <c r="O33" s="260"/>
      <c r="P33" s="260"/>
      <c r="Q33" s="260"/>
      <c r="R33" s="260"/>
      <c r="S33" s="260"/>
      <c r="T33" s="260"/>
      <c r="U33" s="260"/>
      <c r="V33" s="269"/>
      <c r="W33" s="260"/>
      <c r="X33" s="260"/>
      <c r="Y33" s="260"/>
      <c r="Z33" s="260"/>
      <c r="AA33" s="260"/>
      <c r="AB33" s="260"/>
      <c r="AC33" s="51" t="s">
        <v>30</v>
      </c>
      <c r="AD33" s="52" t="s">
        <v>46</v>
      </c>
      <c r="AE33" s="54" t="s">
        <v>731</v>
      </c>
      <c r="AF33" s="54" t="s">
        <v>734</v>
      </c>
      <c r="AG33" s="260"/>
      <c r="AH33" s="280"/>
      <c r="AI33" s="260"/>
      <c r="AJ33" s="283"/>
    </row>
    <row r="34" spans="2:36">
      <c r="B34" s="267"/>
      <c r="C34" s="264"/>
      <c r="D34" s="264"/>
      <c r="E34" s="261"/>
      <c r="F34" s="261"/>
      <c r="G34" s="261"/>
      <c r="H34" s="261"/>
      <c r="I34" s="270"/>
      <c r="J34" s="261"/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70"/>
      <c r="W34" s="261"/>
      <c r="X34" s="261"/>
      <c r="Y34" s="261"/>
      <c r="Z34" s="261"/>
      <c r="AA34" s="261"/>
      <c r="AB34" s="261"/>
      <c r="AC34" s="55" t="s">
        <v>30</v>
      </c>
      <c r="AD34" s="56" t="s">
        <v>46</v>
      </c>
      <c r="AE34" s="58" t="s">
        <v>732</v>
      </c>
      <c r="AF34" s="58" t="s">
        <v>735</v>
      </c>
      <c r="AG34" s="261"/>
      <c r="AH34" s="281"/>
      <c r="AI34" s="261"/>
      <c r="AJ34" s="284"/>
    </row>
    <row r="35" spans="2:36">
      <c r="B35" s="266" t="s">
        <v>48</v>
      </c>
      <c r="C35" s="312">
        <v>42923</v>
      </c>
      <c r="D35" s="312">
        <v>42929</v>
      </c>
      <c r="E35" s="269" t="s">
        <v>49</v>
      </c>
      <c r="F35" s="292" t="s">
        <v>65</v>
      </c>
      <c r="G35" s="295">
        <v>5</v>
      </c>
      <c r="H35" s="269" t="s">
        <v>25</v>
      </c>
      <c r="I35" s="292" t="s">
        <v>50</v>
      </c>
      <c r="J35" s="295">
        <v>1.4</v>
      </c>
      <c r="K35" s="295">
        <v>3.1</v>
      </c>
      <c r="L35" s="269" t="s">
        <v>26</v>
      </c>
      <c r="M35" s="269" t="s">
        <v>27</v>
      </c>
      <c r="N35" s="269" t="s">
        <v>27</v>
      </c>
      <c r="O35" s="269" t="s">
        <v>28</v>
      </c>
      <c r="P35" s="269" t="s">
        <v>30</v>
      </c>
      <c r="Q35" s="269" t="s">
        <v>27</v>
      </c>
      <c r="R35" s="269" t="s">
        <v>28</v>
      </c>
      <c r="S35" s="269" t="s">
        <v>28</v>
      </c>
      <c r="T35" s="295">
        <v>4</v>
      </c>
      <c r="U35" s="269" t="s">
        <v>25</v>
      </c>
      <c r="V35" s="292" t="s">
        <v>62</v>
      </c>
      <c r="W35" s="295">
        <v>2.9</v>
      </c>
      <c r="X35" s="295">
        <v>8</v>
      </c>
      <c r="Y35" s="269" t="s">
        <v>26</v>
      </c>
      <c r="Z35" s="269" t="s">
        <v>27</v>
      </c>
      <c r="AA35" s="269" t="s">
        <v>51</v>
      </c>
      <c r="AB35" s="269" t="s">
        <v>66</v>
      </c>
      <c r="AC35" s="27" t="s">
        <v>39</v>
      </c>
      <c r="AD35" s="27" t="s">
        <v>40</v>
      </c>
      <c r="AE35" s="33"/>
      <c r="AF35" s="27" t="s">
        <v>63</v>
      </c>
      <c r="AG35" s="292" t="s">
        <v>563</v>
      </c>
      <c r="AH35" s="269" t="s">
        <v>564</v>
      </c>
      <c r="AI35" s="269" t="s">
        <v>565</v>
      </c>
      <c r="AJ35" s="300" t="s">
        <v>566</v>
      </c>
    </row>
    <row r="36" spans="2:36">
      <c r="B36" s="266"/>
      <c r="C36" s="312"/>
      <c r="D36" s="312"/>
      <c r="E36" s="269"/>
      <c r="F36" s="269"/>
      <c r="G36" s="295"/>
      <c r="H36" s="269"/>
      <c r="I36" s="292"/>
      <c r="J36" s="295"/>
      <c r="K36" s="295"/>
      <c r="L36" s="269"/>
      <c r="M36" s="269"/>
      <c r="N36" s="269"/>
      <c r="O36" s="269"/>
      <c r="P36" s="269"/>
      <c r="Q36" s="269"/>
      <c r="R36" s="269"/>
      <c r="S36" s="269"/>
      <c r="T36" s="295"/>
      <c r="U36" s="269"/>
      <c r="V36" s="292"/>
      <c r="W36" s="295"/>
      <c r="X36" s="295"/>
      <c r="Y36" s="269"/>
      <c r="Z36" s="269"/>
      <c r="AA36" s="269"/>
      <c r="AB36" s="269"/>
      <c r="AC36" s="6" t="s">
        <v>39</v>
      </c>
      <c r="AD36" s="6" t="s">
        <v>41</v>
      </c>
      <c r="AE36" s="33"/>
      <c r="AF36" s="28" t="s">
        <v>62</v>
      </c>
      <c r="AG36" s="292"/>
      <c r="AH36" s="269"/>
      <c r="AI36" s="269"/>
      <c r="AJ36" s="300"/>
    </row>
    <row r="37" spans="2:36">
      <c r="B37" s="266"/>
      <c r="C37" s="312"/>
      <c r="D37" s="312"/>
      <c r="E37" s="269"/>
      <c r="F37" s="269"/>
      <c r="G37" s="295"/>
      <c r="H37" s="269"/>
      <c r="I37" s="292"/>
      <c r="J37" s="295"/>
      <c r="K37" s="295"/>
      <c r="L37" s="269"/>
      <c r="M37" s="269"/>
      <c r="N37" s="269"/>
      <c r="O37" s="269"/>
      <c r="P37" s="269"/>
      <c r="Q37" s="269"/>
      <c r="R37" s="269"/>
      <c r="S37" s="269"/>
      <c r="T37" s="295"/>
      <c r="U37" s="269"/>
      <c r="V37" s="292"/>
      <c r="W37" s="295"/>
      <c r="X37" s="295"/>
      <c r="Y37" s="269"/>
      <c r="Z37" s="269"/>
      <c r="AA37" s="269"/>
      <c r="AB37" s="269"/>
      <c r="AC37" s="6" t="s">
        <v>39</v>
      </c>
      <c r="AD37" s="6" t="s">
        <v>42</v>
      </c>
      <c r="AE37" s="33"/>
      <c r="AF37" s="7" t="s">
        <v>61</v>
      </c>
      <c r="AG37" s="292"/>
      <c r="AH37" s="269"/>
      <c r="AI37" s="269"/>
      <c r="AJ37" s="300"/>
    </row>
    <row r="38" spans="2:36">
      <c r="B38" s="266"/>
      <c r="C38" s="312"/>
      <c r="D38" s="312"/>
      <c r="E38" s="269"/>
      <c r="F38" s="269"/>
      <c r="G38" s="295"/>
      <c r="H38" s="269"/>
      <c r="I38" s="292"/>
      <c r="J38" s="295"/>
      <c r="K38" s="295"/>
      <c r="L38" s="269"/>
      <c r="M38" s="269"/>
      <c r="N38" s="269"/>
      <c r="O38" s="269"/>
      <c r="P38" s="269"/>
      <c r="Q38" s="269"/>
      <c r="R38" s="269"/>
      <c r="S38" s="269"/>
      <c r="T38" s="295"/>
      <c r="U38" s="269"/>
      <c r="V38" s="292"/>
      <c r="W38" s="295"/>
      <c r="X38" s="295"/>
      <c r="Y38" s="269"/>
      <c r="Z38" s="269"/>
      <c r="AA38" s="269"/>
      <c r="AB38" s="269"/>
      <c r="AC38" s="6" t="s">
        <v>39</v>
      </c>
      <c r="AD38" s="6" t="s">
        <v>43</v>
      </c>
      <c r="AE38" s="33"/>
      <c r="AF38" s="6" t="s">
        <v>60</v>
      </c>
      <c r="AG38" s="292"/>
      <c r="AH38" s="269"/>
      <c r="AI38" s="269"/>
      <c r="AJ38" s="300"/>
    </row>
    <row r="39" spans="2:36">
      <c r="B39" s="266"/>
      <c r="C39" s="312"/>
      <c r="D39" s="312"/>
      <c r="E39" s="269"/>
      <c r="F39" s="269"/>
      <c r="G39" s="295"/>
      <c r="H39" s="269"/>
      <c r="I39" s="292"/>
      <c r="J39" s="295"/>
      <c r="K39" s="295"/>
      <c r="L39" s="269"/>
      <c r="M39" s="269"/>
      <c r="N39" s="269"/>
      <c r="O39" s="269"/>
      <c r="P39" s="269"/>
      <c r="Q39" s="269"/>
      <c r="R39" s="269"/>
      <c r="S39" s="269"/>
      <c r="T39" s="295"/>
      <c r="U39" s="269"/>
      <c r="V39" s="292"/>
      <c r="W39" s="295"/>
      <c r="X39" s="295"/>
      <c r="Y39" s="269"/>
      <c r="Z39" s="269"/>
      <c r="AA39" s="269"/>
      <c r="AB39" s="269"/>
      <c r="AC39" s="6" t="s">
        <v>30</v>
      </c>
      <c r="AD39" s="6" t="s">
        <v>46</v>
      </c>
      <c r="AE39" s="7" t="s">
        <v>55</v>
      </c>
      <c r="AF39" s="7" t="s">
        <v>59</v>
      </c>
      <c r="AG39" s="292"/>
      <c r="AH39" s="269"/>
      <c r="AI39" s="269"/>
      <c r="AJ39" s="300"/>
    </row>
    <row r="40" spans="2:36">
      <c r="B40" s="266"/>
      <c r="C40" s="312"/>
      <c r="D40" s="312"/>
      <c r="E40" s="269"/>
      <c r="F40" s="269"/>
      <c r="G40" s="295"/>
      <c r="H40" s="269"/>
      <c r="I40" s="292"/>
      <c r="J40" s="295"/>
      <c r="K40" s="295"/>
      <c r="L40" s="269"/>
      <c r="M40" s="269"/>
      <c r="N40" s="269"/>
      <c r="O40" s="269"/>
      <c r="P40" s="269"/>
      <c r="Q40" s="269"/>
      <c r="R40" s="269"/>
      <c r="S40" s="269"/>
      <c r="T40" s="295"/>
      <c r="U40" s="269"/>
      <c r="V40" s="292"/>
      <c r="W40" s="295"/>
      <c r="X40" s="295"/>
      <c r="Y40" s="269"/>
      <c r="Z40" s="269"/>
      <c r="AA40" s="269"/>
      <c r="AB40" s="269"/>
      <c r="AC40" s="6" t="s">
        <v>30</v>
      </c>
      <c r="AD40" s="6" t="s">
        <v>46</v>
      </c>
      <c r="AE40" s="7" t="s">
        <v>54</v>
      </c>
      <c r="AF40" s="7" t="s">
        <v>58</v>
      </c>
      <c r="AG40" s="292"/>
      <c r="AH40" s="269"/>
      <c r="AI40" s="269"/>
      <c r="AJ40" s="300"/>
    </row>
    <row r="41" spans="2:36">
      <c r="B41" s="266"/>
      <c r="C41" s="312"/>
      <c r="D41" s="312"/>
      <c r="E41" s="269"/>
      <c r="F41" s="269"/>
      <c r="G41" s="295"/>
      <c r="H41" s="269"/>
      <c r="I41" s="292"/>
      <c r="J41" s="295"/>
      <c r="K41" s="295"/>
      <c r="L41" s="269"/>
      <c r="M41" s="269"/>
      <c r="N41" s="269"/>
      <c r="O41" s="269"/>
      <c r="P41" s="269"/>
      <c r="Q41" s="269"/>
      <c r="R41" s="269"/>
      <c r="S41" s="269"/>
      <c r="T41" s="295"/>
      <c r="U41" s="269"/>
      <c r="V41" s="292"/>
      <c r="W41" s="295"/>
      <c r="X41" s="295"/>
      <c r="Y41" s="269"/>
      <c r="Z41" s="269"/>
      <c r="AA41" s="269"/>
      <c r="AB41" s="269"/>
      <c r="AC41" s="6" t="s">
        <v>30</v>
      </c>
      <c r="AD41" s="6" t="s">
        <v>46</v>
      </c>
      <c r="AE41" s="7" t="s">
        <v>53</v>
      </c>
      <c r="AF41" s="7" t="s">
        <v>57</v>
      </c>
      <c r="AG41" s="292"/>
      <c r="AH41" s="269"/>
      <c r="AI41" s="269"/>
      <c r="AJ41" s="300"/>
    </row>
    <row r="42" spans="2:36">
      <c r="B42" s="266"/>
      <c r="C42" s="312"/>
      <c r="D42" s="312"/>
      <c r="E42" s="269"/>
      <c r="F42" s="269"/>
      <c r="G42" s="295"/>
      <c r="H42" s="269"/>
      <c r="I42" s="292"/>
      <c r="J42" s="295"/>
      <c r="K42" s="295"/>
      <c r="L42" s="269"/>
      <c r="M42" s="269"/>
      <c r="N42" s="269"/>
      <c r="O42" s="269"/>
      <c r="P42" s="269"/>
      <c r="Q42" s="269"/>
      <c r="R42" s="269"/>
      <c r="S42" s="269"/>
      <c r="T42" s="295"/>
      <c r="U42" s="269"/>
      <c r="V42" s="292"/>
      <c r="W42" s="295"/>
      <c r="X42" s="295"/>
      <c r="Y42" s="269"/>
      <c r="Z42" s="269"/>
      <c r="AA42" s="269"/>
      <c r="AB42" s="269"/>
      <c r="AC42" s="6" t="s">
        <v>30</v>
      </c>
      <c r="AD42" s="6" t="s">
        <v>46</v>
      </c>
      <c r="AE42" s="7" t="s">
        <v>52</v>
      </c>
      <c r="AF42" s="7" t="s">
        <v>56</v>
      </c>
      <c r="AG42" s="292"/>
      <c r="AH42" s="269"/>
      <c r="AI42" s="269"/>
      <c r="AJ42" s="300"/>
    </row>
    <row r="43" spans="2:36">
      <c r="B43" s="267"/>
      <c r="C43" s="313"/>
      <c r="D43" s="313"/>
      <c r="E43" s="270"/>
      <c r="F43" s="270"/>
      <c r="G43" s="296"/>
      <c r="H43" s="270"/>
      <c r="I43" s="293"/>
      <c r="J43" s="296"/>
      <c r="K43" s="296"/>
      <c r="L43" s="270"/>
      <c r="M43" s="270"/>
      <c r="N43" s="270"/>
      <c r="O43" s="270"/>
      <c r="P43" s="270"/>
      <c r="Q43" s="270"/>
      <c r="R43" s="270"/>
      <c r="S43" s="270"/>
      <c r="T43" s="296"/>
      <c r="U43" s="270"/>
      <c r="V43" s="293"/>
      <c r="W43" s="296"/>
      <c r="X43" s="296"/>
      <c r="Y43" s="270"/>
      <c r="Z43" s="270"/>
      <c r="AA43" s="270"/>
      <c r="AB43" s="270"/>
      <c r="AC43" s="8" t="s">
        <v>39</v>
      </c>
      <c r="AD43" s="8" t="s">
        <v>46</v>
      </c>
      <c r="AE43" s="8"/>
      <c r="AF43" s="9" t="s">
        <v>67</v>
      </c>
      <c r="AG43" s="293"/>
      <c r="AH43" s="270"/>
      <c r="AI43" s="270"/>
      <c r="AJ43" s="301"/>
    </row>
    <row r="44" spans="2:36">
      <c r="B44" s="265" t="s">
        <v>68</v>
      </c>
      <c r="C44" s="311">
        <v>42923</v>
      </c>
      <c r="D44" s="311">
        <v>42933</v>
      </c>
      <c r="E44" s="268" t="s">
        <v>24</v>
      </c>
      <c r="F44" s="291" t="s">
        <v>69</v>
      </c>
      <c r="G44" s="294">
        <v>6.1</v>
      </c>
      <c r="H44" s="268" t="s">
        <v>25</v>
      </c>
      <c r="I44" s="291" t="s">
        <v>32</v>
      </c>
      <c r="J44" s="294">
        <v>2.7</v>
      </c>
      <c r="K44" s="294">
        <v>2.8</v>
      </c>
      <c r="L44" s="268" t="s">
        <v>26</v>
      </c>
      <c r="M44" s="268" t="s">
        <v>27</v>
      </c>
      <c r="N44" s="268" t="s">
        <v>28</v>
      </c>
      <c r="O44" s="268" t="s">
        <v>29</v>
      </c>
      <c r="P44" s="268" t="s">
        <v>30</v>
      </c>
      <c r="Q44" s="268" t="s">
        <v>27</v>
      </c>
      <c r="R44" s="268" t="s">
        <v>27</v>
      </c>
      <c r="S44" s="268" t="s">
        <v>28</v>
      </c>
      <c r="T44" s="294">
        <v>4.3</v>
      </c>
      <c r="U44" s="268" t="s">
        <v>25</v>
      </c>
      <c r="V44" s="291" t="s">
        <v>31</v>
      </c>
      <c r="W44" s="294">
        <v>2.9</v>
      </c>
      <c r="X44" s="294">
        <v>8.6</v>
      </c>
      <c r="Y44" s="268" t="s">
        <v>26</v>
      </c>
      <c r="Z44" s="268" t="s">
        <v>25</v>
      </c>
      <c r="AA44" s="268" t="s">
        <v>33</v>
      </c>
      <c r="AB44" s="268" t="s">
        <v>70</v>
      </c>
      <c r="AC44" s="5" t="s">
        <v>39</v>
      </c>
      <c r="AD44" s="5" t="s">
        <v>40</v>
      </c>
      <c r="AE44" s="32"/>
      <c r="AF44" s="10" t="s">
        <v>75</v>
      </c>
      <c r="AG44" s="291" t="s">
        <v>567</v>
      </c>
      <c r="AH44" s="290" t="s">
        <v>690</v>
      </c>
      <c r="AI44" s="268" t="s">
        <v>565</v>
      </c>
      <c r="AJ44" s="299" t="s">
        <v>566</v>
      </c>
    </row>
    <row r="45" spans="2:36">
      <c r="B45" s="266"/>
      <c r="C45" s="312"/>
      <c r="D45" s="312"/>
      <c r="E45" s="269"/>
      <c r="F45" s="269"/>
      <c r="G45" s="295"/>
      <c r="H45" s="269"/>
      <c r="I45" s="292"/>
      <c r="J45" s="295"/>
      <c r="K45" s="295"/>
      <c r="L45" s="269"/>
      <c r="M45" s="269"/>
      <c r="N45" s="269"/>
      <c r="O45" s="269"/>
      <c r="P45" s="269"/>
      <c r="Q45" s="269"/>
      <c r="R45" s="269"/>
      <c r="S45" s="269"/>
      <c r="T45" s="295"/>
      <c r="U45" s="269"/>
      <c r="V45" s="292"/>
      <c r="W45" s="295"/>
      <c r="X45" s="295"/>
      <c r="Y45" s="269"/>
      <c r="Z45" s="269"/>
      <c r="AA45" s="269"/>
      <c r="AB45" s="269"/>
      <c r="AC45" s="6" t="s">
        <v>39</v>
      </c>
      <c r="AD45" s="6" t="s">
        <v>41</v>
      </c>
      <c r="AE45" s="33"/>
      <c r="AF45" s="7" t="s">
        <v>31</v>
      </c>
      <c r="AG45" s="292"/>
      <c r="AH45" s="269"/>
      <c r="AI45" s="269"/>
      <c r="AJ45" s="300"/>
    </row>
    <row r="46" spans="2:36">
      <c r="B46" s="266"/>
      <c r="C46" s="312"/>
      <c r="D46" s="312"/>
      <c r="E46" s="269"/>
      <c r="F46" s="269"/>
      <c r="G46" s="295"/>
      <c r="H46" s="269"/>
      <c r="I46" s="292"/>
      <c r="J46" s="295"/>
      <c r="K46" s="295"/>
      <c r="L46" s="269"/>
      <c r="M46" s="269"/>
      <c r="N46" s="269"/>
      <c r="O46" s="269"/>
      <c r="P46" s="269"/>
      <c r="Q46" s="269"/>
      <c r="R46" s="269"/>
      <c r="S46" s="269"/>
      <c r="T46" s="295"/>
      <c r="U46" s="269"/>
      <c r="V46" s="292"/>
      <c r="W46" s="295"/>
      <c r="X46" s="295"/>
      <c r="Y46" s="269"/>
      <c r="Z46" s="269"/>
      <c r="AA46" s="269"/>
      <c r="AB46" s="269"/>
      <c r="AC46" s="6" t="s">
        <v>39</v>
      </c>
      <c r="AD46" s="6" t="s">
        <v>42</v>
      </c>
      <c r="AE46" s="33"/>
      <c r="AF46" s="7" t="s">
        <v>44</v>
      </c>
      <c r="AG46" s="292"/>
      <c r="AH46" s="269"/>
      <c r="AI46" s="269"/>
      <c r="AJ46" s="300"/>
    </row>
    <row r="47" spans="2:36">
      <c r="B47" s="266"/>
      <c r="C47" s="312"/>
      <c r="D47" s="312"/>
      <c r="E47" s="269"/>
      <c r="F47" s="269"/>
      <c r="G47" s="295"/>
      <c r="H47" s="269"/>
      <c r="I47" s="292"/>
      <c r="J47" s="295"/>
      <c r="K47" s="295"/>
      <c r="L47" s="269"/>
      <c r="M47" s="269"/>
      <c r="N47" s="269"/>
      <c r="O47" s="269"/>
      <c r="P47" s="269"/>
      <c r="Q47" s="269"/>
      <c r="R47" s="269"/>
      <c r="S47" s="269"/>
      <c r="T47" s="295"/>
      <c r="U47" s="269"/>
      <c r="V47" s="292"/>
      <c r="W47" s="295"/>
      <c r="X47" s="295"/>
      <c r="Y47" s="269"/>
      <c r="Z47" s="269"/>
      <c r="AA47" s="269"/>
      <c r="AB47" s="269"/>
      <c r="AC47" s="6" t="s">
        <v>39</v>
      </c>
      <c r="AD47" s="6" t="s">
        <v>43</v>
      </c>
      <c r="AE47" s="33"/>
      <c r="AF47" s="6" t="s">
        <v>45</v>
      </c>
      <c r="AG47" s="292"/>
      <c r="AH47" s="269"/>
      <c r="AI47" s="269"/>
      <c r="AJ47" s="300"/>
    </row>
    <row r="48" spans="2:36">
      <c r="B48" s="266"/>
      <c r="C48" s="312"/>
      <c r="D48" s="312"/>
      <c r="E48" s="269"/>
      <c r="F48" s="269"/>
      <c r="G48" s="295"/>
      <c r="H48" s="269"/>
      <c r="I48" s="292"/>
      <c r="J48" s="295"/>
      <c r="K48" s="295"/>
      <c r="L48" s="269"/>
      <c r="M48" s="269"/>
      <c r="N48" s="269"/>
      <c r="O48" s="269"/>
      <c r="P48" s="269"/>
      <c r="Q48" s="269"/>
      <c r="R48" s="269"/>
      <c r="S48" s="269"/>
      <c r="T48" s="295"/>
      <c r="U48" s="269"/>
      <c r="V48" s="292"/>
      <c r="W48" s="295"/>
      <c r="X48" s="295"/>
      <c r="Y48" s="269"/>
      <c r="Z48" s="269"/>
      <c r="AA48" s="269"/>
      <c r="AB48" s="269"/>
      <c r="AC48" s="6" t="s">
        <v>30</v>
      </c>
      <c r="AD48" s="6" t="s">
        <v>46</v>
      </c>
      <c r="AE48" s="7" t="s">
        <v>74</v>
      </c>
      <c r="AF48" s="7" t="s">
        <v>76</v>
      </c>
      <c r="AG48" s="292"/>
      <c r="AH48" s="269"/>
      <c r="AI48" s="269"/>
      <c r="AJ48" s="300"/>
    </row>
    <row r="49" spans="2:36">
      <c r="B49" s="266"/>
      <c r="C49" s="312"/>
      <c r="D49" s="312"/>
      <c r="E49" s="269"/>
      <c r="F49" s="269"/>
      <c r="G49" s="295"/>
      <c r="H49" s="269"/>
      <c r="I49" s="292"/>
      <c r="J49" s="295"/>
      <c r="K49" s="295"/>
      <c r="L49" s="269"/>
      <c r="M49" s="269"/>
      <c r="N49" s="269"/>
      <c r="O49" s="269"/>
      <c r="P49" s="269"/>
      <c r="Q49" s="269"/>
      <c r="R49" s="269"/>
      <c r="S49" s="269"/>
      <c r="T49" s="295"/>
      <c r="U49" s="269"/>
      <c r="V49" s="292"/>
      <c r="W49" s="295"/>
      <c r="X49" s="295"/>
      <c r="Y49" s="269"/>
      <c r="Z49" s="269"/>
      <c r="AA49" s="269"/>
      <c r="AB49" s="269"/>
      <c r="AC49" s="6" t="s">
        <v>30</v>
      </c>
      <c r="AD49" s="6" t="s">
        <v>46</v>
      </c>
      <c r="AE49" s="7" t="s">
        <v>73</v>
      </c>
      <c r="AF49" s="7" t="s">
        <v>77</v>
      </c>
      <c r="AG49" s="292"/>
      <c r="AH49" s="269"/>
      <c r="AI49" s="269"/>
      <c r="AJ49" s="300"/>
    </row>
    <row r="50" spans="2:36">
      <c r="B50" s="266"/>
      <c r="C50" s="312"/>
      <c r="D50" s="312"/>
      <c r="E50" s="269"/>
      <c r="F50" s="269"/>
      <c r="G50" s="295"/>
      <c r="H50" s="269"/>
      <c r="I50" s="292"/>
      <c r="J50" s="295"/>
      <c r="K50" s="295"/>
      <c r="L50" s="269"/>
      <c r="M50" s="269"/>
      <c r="N50" s="269"/>
      <c r="O50" s="269"/>
      <c r="P50" s="269"/>
      <c r="Q50" s="269"/>
      <c r="R50" s="269"/>
      <c r="S50" s="269"/>
      <c r="T50" s="295"/>
      <c r="U50" s="269"/>
      <c r="V50" s="292"/>
      <c r="W50" s="295"/>
      <c r="X50" s="295"/>
      <c r="Y50" s="269"/>
      <c r="Z50" s="269"/>
      <c r="AA50" s="269"/>
      <c r="AB50" s="269"/>
      <c r="AC50" s="6" t="s">
        <v>30</v>
      </c>
      <c r="AD50" s="6" t="s">
        <v>46</v>
      </c>
      <c r="AE50" s="7" t="s">
        <v>72</v>
      </c>
      <c r="AF50" s="7" t="s">
        <v>78</v>
      </c>
      <c r="AG50" s="292"/>
      <c r="AH50" s="269"/>
      <c r="AI50" s="269"/>
      <c r="AJ50" s="300"/>
    </row>
    <row r="51" spans="2:36">
      <c r="B51" s="266"/>
      <c r="C51" s="312"/>
      <c r="D51" s="312"/>
      <c r="E51" s="269"/>
      <c r="F51" s="269"/>
      <c r="G51" s="295"/>
      <c r="H51" s="269"/>
      <c r="I51" s="292"/>
      <c r="J51" s="295"/>
      <c r="K51" s="295"/>
      <c r="L51" s="269"/>
      <c r="M51" s="269"/>
      <c r="N51" s="269"/>
      <c r="O51" s="269"/>
      <c r="P51" s="269"/>
      <c r="Q51" s="269"/>
      <c r="R51" s="269"/>
      <c r="S51" s="269"/>
      <c r="T51" s="295"/>
      <c r="U51" s="269"/>
      <c r="V51" s="292"/>
      <c r="W51" s="295"/>
      <c r="X51" s="295"/>
      <c r="Y51" s="269"/>
      <c r="Z51" s="269"/>
      <c r="AA51" s="269"/>
      <c r="AB51" s="269"/>
      <c r="AC51" s="6" t="s">
        <v>30</v>
      </c>
      <c r="AD51" s="6" t="s">
        <v>46</v>
      </c>
      <c r="AE51" s="7" t="s">
        <v>71</v>
      </c>
      <c r="AF51" s="7" t="s">
        <v>79</v>
      </c>
      <c r="AG51" s="292"/>
      <c r="AH51" s="269"/>
      <c r="AI51" s="269"/>
      <c r="AJ51" s="300"/>
    </row>
    <row r="52" spans="2:36">
      <c r="B52" s="267"/>
      <c r="C52" s="313"/>
      <c r="D52" s="313"/>
      <c r="E52" s="270"/>
      <c r="F52" s="270"/>
      <c r="G52" s="296"/>
      <c r="H52" s="270"/>
      <c r="I52" s="293"/>
      <c r="J52" s="296"/>
      <c r="K52" s="296"/>
      <c r="L52" s="270"/>
      <c r="M52" s="270"/>
      <c r="N52" s="270"/>
      <c r="O52" s="270"/>
      <c r="P52" s="270"/>
      <c r="Q52" s="270"/>
      <c r="R52" s="270"/>
      <c r="S52" s="270"/>
      <c r="T52" s="296"/>
      <c r="U52" s="270"/>
      <c r="V52" s="293"/>
      <c r="W52" s="296"/>
      <c r="X52" s="296"/>
      <c r="Y52" s="270"/>
      <c r="Z52" s="270"/>
      <c r="AA52" s="270"/>
      <c r="AB52" s="270"/>
      <c r="AC52" s="8" t="s">
        <v>39</v>
      </c>
      <c r="AD52" s="8" t="s">
        <v>46</v>
      </c>
      <c r="AE52" s="8"/>
      <c r="AF52" s="9" t="s">
        <v>80</v>
      </c>
      <c r="AG52" s="293"/>
      <c r="AH52" s="270"/>
      <c r="AI52" s="270"/>
      <c r="AJ52" s="301"/>
    </row>
    <row r="53" spans="2:36">
      <c r="B53" s="265" t="s">
        <v>81</v>
      </c>
      <c r="C53" s="311">
        <v>42923</v>
      </c>
      <c r="D53" s="311">
        <v>42928</v>
      </c>
      <c r="E53" s="268" t="s">
        <v>24</v>
      </c>
      <c r="F53" s="291" t="s">
        <v>82</v>
      </c>
      <c r="G53" s="294">
        <v>6.1</v>
      </c>
      <c r="H53" s="268" t="s">
        <v>25</v>
      </c>
      <c r="I53" s="291" t="s">
        <v>32</v>
      </c>
      <c r="J53" s="294">
        <v>2.7</v>
      </c>
      <c r="K53" s="294">
        <v>2.8</v>
      </c>
      <c r="L53" s="268" t="s">
        <v>26</v>
      </c>
      <c r="M53" s="268" t="s">
        <v>27</v>
      </c>
      <c r="N53" s="268" t="s">
        <v>28</v>
      </c>
      <c r="O53" s="268" t="s">
        <v>29</v>
      </c>
      <c r="P53" s="268" t="s">
        <v>30</v>
      </c>
      <c r="Q53" s="268" t="s">
        <v>27</v>
      </c>
      <c r="R53" s="268" t="s">
        <v>27</v>
      </c>
      <c r="S53" s="268" t="s">
        <v>28</v>
      </c>
      <c r="T53" s="294">
        <v>4.3</v>
      </c>
      <c r="U53" s="268" t="s">
        <v>25</v>
      </c>
      <c r="V53" s="291" t="s">
        <v>31</v>
      </c>
      <c r="W53" s="294">
        <v>2.9</v>
      </c>
      <c r="X53" s="294">
        <v>8.6</v>
      </c>
      <c r="Y53" s="268" t="s">
        <v>26</v>
      </c>
      <c r="Z53" s="268" t="s">
        <v>25</v>
      </c>
      <c r="AA53" s="268" t="s">
        <v>33</v>
      </c>
      <c r="AB53" s="268" t="s">
        <v>70</v>
      </c>
      <c r="AC53" s="5" t="s">
        <v>39</v>
      </c>
      <c r="AD53" s="5" t="s">
        <v>40</v>
      </c>
      <c r="AE53" s="32"/>
      <c r="AF53" s="10" t="s">
        <v>89</v>
      </c>
      <c r="AG53" s="291" t="s">
        <v>568</v>
      </c>
      <c r="AH53" s="268" t="s">
        <v>564</v>
      </c>
      <c r="AI53" s="268" t="s">
        <v>565</v>
      </c>
      <c r="AJ53" s="299" t="s">
        <v>566</v>
      </c>
    </row>
    <row r="54" spans="2:36">
      <c r="B54" s="266"/>
      <c r="C54" s="312"/>
      <c r="D54" s="312"/>
      <c r="E54" s="269"/>
      <c r="F54" s="269"/>
      <c r="G54" s="295"/>
      <c r="H54" s="269"/>
      <c r="I54" s="292"/>
      <c r="J54" s="295"/>
      <c r="K54" s="295"/>
      <c r="L54" s="269"/>
      <c r="M54" s="269"/>
      <c r="N54" s="269"/>
      <c r="O54" s="269"/>
      <c r="P54" s="269"/>
      <c r="Q54" s="269"/>
      <c r="R54" s="269"/>
      <c r="S54" s="269"/>
      <c r="T54" s="295"/>
      <c r="U54" s="269"/>
      <c r="V54" s="292"/>
      <c r="W54" s="295"/>
      <c r="X54" s="295"/>
      <c r="Y54" s="269"/>
      <c r="Z54" s="269"/>
      <c r="AA54" s="269"/>
      <c r="AB54" s="269"/>
      <c r="AC54" s="6" t="s">
        <v>39</v>
      </c>
      <c r="AD54" s="6" t="s">
        <v>41</v>
      </c>
      <c r="AE54" s="33"/>
      <c r="AF54" s="7" t="s">
        <v>31</v>
      </c>
      <c r="AG54" s="292"/>
      <c r="AH54" s="269"/>
      <c r="AI54" s="269"/>
      <c r="AJ54" s="300"/>
    </row>
    <row r="55" spans="2:36">
      <c r="B55" s="266"/>
      <c r="C55" s="312"/>
      <c r="D55" s="312"/>
      <c r="E55" s="269"/>
      <c r="F55" s="269"/>
      <c r="G55" s="295"/>
      <c r="H55" s="269"/>
      <c r="I55" s="292"/>
      <c r="J55" s="295"/>
      <c r="K55" s="295"/>
      <c r="L55" s="269"/>
      <c r="M55" s="269"/>
      <c r="N55" s="269"/>
      <c r="O55" s="269"/>
      <c r="P55" s="269"/>
      <c r="Q55" s="269"/>
      <c r="R55" s="269"/>
      <c r="S55" s="269"/>
      <c r="T55" s="295"/>
      <c r="U55" s="269"/>
      <c r="V55" s="292"/>
      <c r="W55" s="295"/>
      <c r="X55" s="295"/>
      <c r="Y55" s="269"/>
      <c r="Z55" s="269"/>
      <c r="AA55" s="269"/>
      <c r="AB55" s="269"/>
      <c r="AC55" s="6" t="s">
        <v>39</v>
      </c>
      <c r="AD55" s="6" t="s">
        <v>42</v>
      </c>
      <c r="AE55" s="33"/>
      <c r="AF55" s="7" t="s">
        <v>44</v>
      </c>
      <c r="AG55" s="292"/>
      <c r="AH55" s="269"/>
      <c r="AI55" s="269"/>
      <c r="AJ55" s="300"/>
    </row>
    <row r="56" spans="2:36">
      <c r="B56" s="266"/>
      <c r="C56" s="312"/>
      <c r="D56" s="312"/>
      <c r="E56" s="269"/>
      <c r="F56" s="269"/>
      <c r="G56" s="295"/>
      <c r="H56" s="269"/>
      <c r="I56" s="292"/>
      <c r="J56" s="295"/>
      <c r="K56" s="295"/>
      <c r="L56" s="269"/>
      <c r="M56" s="269"/>
      <c r="N56" s="269"/>
      <c r="O56" s="269"/>
      <c r="P56" s="269"/>
      <c r="Q56" s="269"/>
      <c r="R56" s="269"/>
      <c r="S56" s="269"/>
      <c r="T56" s="295"/>
      <c r="U56" s="269"/>
      <c r="V56" s="292"/>
      <c r="W56" s="295"/>
      <c r="X56" s="295"/>
      <c r="Y56" s="269"/>
      <c r="Z56" s="269"/>
      <c r="AA56" s="269"/>
      <c r="AB56" s="269"/>
      <c r="AC56" s="6" t="s">
        <v>39</v>
      </c>
      <c r="AD56" s="6" t="s">
        <v>43</v>
      </c>
      <c r="AE56" s="33"/>
      <c r="AF56" s="6" t="s">
        <v>45</v>
      </c>
      <c r="AG56" s="292"/>
      <c r="AH56" s="269"/>
      <c r="AI56" s="269"/>
      <c r="AJ56" s="300"/>
    </row>
    <row r="57" spans="2:36">
      <c r="B57" s="266"/>
      <c r="C57" s="312"/>
      <c r="D57" s="312"/>
      <c r="E57" s="269"/>
      <c r="F57" s="269"/>
      <c r="G57" s="295"/>
      <c r="H57" s="269"/>
      <c r="I57" s="292"/>
      <c r="J57" s="295"/>
      <c r="K57" s="295"/>
      <c r="L57" s="269"/>
      <c r="M57" s="269"/>
      <c r="N57" s="269"/>
      <c r="O57" s="269"/>
      <c r="P57" s="269"/>
      <c r="Q57" s="269"/>
      <c r="R57" s="269"/>
      <c r="S57" s="269"/>
      <c r="T57" s="295"/>
      <c r="U57" s="269"/>
      <c r="V57" s="292"/>
      <c r="W57" s="295"/>
      <c r="X57" s="295"/>
      <c r="Y57" s="269"/>
      <c r="Z57" s="269"/>
      <c r="AA57" s="269"/>
      <c r="AB57" s="269"/>
      <c r="AC57" s="6" t="s">
        <v>30</v>
      </c>
      <c r="AD57" s="6" t="s">
        <v>46</v>
      </c>
      <c r="AE57" s="7" t="s">
        <v>83</v>
      </c>
      <c r="AF57" s="7" t="s">
        <v>88</v>
      </c>
      <c r="AG57" s="292"/>
      <c r="AH57" s="269"/>
      <c r="AI57" s="269"/>
      <c r="AJ57" s="300"/>
    </row>
    <row r="58" spans="2:36">
      <c r="B58" s="266"/>
      <c r="C58" s="312"/>
      <c r="D58" s="312"/>
      <c r="E58" s="269"/>
      <c r="F58" s="269"/>
      <c r="G58" s="295"/>
      <c r="H58" s="269"/>
      <c r="I58" s="292"/>
      <c r="J58" s="295"/>
      <c r="K58" s="295"/>
      <c r="L58" s="269"/>
      <c r="M58" s="269"/>
      <c r="N58" s="269"/>
      <c r="O58" s="269"/>
      <c r="P58" s="269"/>
      <c r="Q58" s="269"/>
      <c r="R58" s="269"/>
      <c r="S58" s="269"/>
      <c r="T58" s="295"/>
      <c r="U58" s="269"/>
      <c r="V58" s="292"/>
      <c r="W58" s="295"/>
      <c r="X58" s="295"/>
      <c r="Y58" s="269"/>
      <c r="Z58" s="269"/>
      <c r="AA58" s="269"/>
      <c r="AB58" s="269"/>
      <c r="AC58" s="6" t="s">
        <v>30</v>
      </c>
      <c r="AD58" s="6" t="s">
        <v>46</v>
      </c>
      <c r="AE58" s="7" t="s">
        <v>84</v>
      </c>
      <c r="AF58" s="7" t="s">
        <v>87</v>
      </c>
      <c r="AG58" s="292"/>
      <c r="AH58" s="269"/>
      <c r="AI58" s="269"/>
      <c r="AJ58" s="300"/>
    </row>
    <row r="59" spans="2:36">
      <c r="B59" s="267"/>
      <c r="C59" s="313"/>
      <c r="D59" s="313"/>
      <c r="E59" s="270"/>
      <c r="F59" s="270"/>
      <c r="G59" s="296"/>
      <c r="H59" s="270"/>
      <c r="I59" s="293"/>
      <c r="J59" s="296"/>
      <c r="K59" s="296"/>
      <c r="L59" s="270"/>
      <c r="M59" s="270"/>
      <c r="N59" s="270"/>
      <c r="O59" s="270"/>
      <c r="P59" s="270"/>
      <c r="Q59" s="270"/>
      <c r="R59" s="270"/>
      <c r="S59" s="270"/>
      <c r="T59" s="296"/>
      <c r="U59" s="270"/>
      <c r="V59" s="293"/>
      <c r="W59" s="296"/>
      <c r="X59" s="296"/>
      <c r="Y59" s="270"/>
      <c r="Z59" s="270"/>
      <c r="AA59" s="270"/>
      <c r="AB59" s="270"/>
      <c r="AC59" s="8" t="s">
        <v>30</v>
      </c>
      <c r="AD59" s="8" t="s">
        <v>46</v>
      </c>
      <c r="AE59" s="9" t="s">
        <v>85</v>
      </c>
      <c r="AF59" s="9" t="s">
        <v>86</v>
      </c>
      <c r="AG59" s="293"/>
      <c r="AH59" s="270"/>
      <c r="AI59" s="270"/>
      <c r="AJ59" s="301"/>
    </row>
    <row r="60" spans="2:36">
      <c r="B60" s="265" t="s">
        <v>90</v>
      </c>
      <c r="C60" s="311">
        <v>42923</v>
      </c>
      <c r="D60" s="311">
        <v>42929</v>
      </c>
      <c r="E60" s="268" t="s">
        <v>24</v>
      </c>
      <c r="F60" s="291" t="s">
        <v>91</v>
      </c>
      <c r="G60" s="294">
        <v>6.1</v>
      </c>
      <c r="H60" s="268" t="s">
        <v>25</v>
      </c>
      <c r="I60" s="291" t="s">
        <v>32</v>
      </c>
      <c r="J60" s="294">
        <v>2.7</v>
      </c>
      <c r="K60" s="294">
        <v>2.8</v>
      </c>
      <c r="L60" s="268" t="s">
        <v>26</v>
      </c>
      <c r="M60" s="268" t="s">
        <v>27</v>
      </c>
      <c r="N60" s="268" t="s">
        <v>28</v>
      </c>
      <c r="O60" s="268" t="s">
        <v>29</v>
      </c>
      <c r="P60" s="268" t="s">
        <v>30</v>
      </c>
      <c r="Q60" s="268" t="s">
        <v>27</v>
      </c>
      <c r="R60" s="268" t="s">
        <v>27</v>
      </c>
      <c r="S60" s="268" t="s">
        <v>28</v>
      </c>
      <c r="T60" s="294">
        <v>5.8</v>
      </c>
      <c r="U60" s="268" t="s">
        <v>25</v>
      </c>
      <c r="V60" s="291" t="s">
        <v>92</v>
      </c>
      <c r="W60" s="294">
        <v>4.9000000000000004</v>
      </c>
      <c r="X60" s="294">
        <v>8.6</v>
      </c>
      <c r="Y60" s="268" t="s">
        <v>26</v>
      </c>
      <c r="Z60" s="268" t="s">
        <v>25</v>
      </c>
      <c r="AA60" s="268" t="s">
        <v>33</v>
      </c>
      <c r="AB60" s="290" t="s">
        <v>93</v>
      </c>
      <c r="AC60" s="5" t="s">
        <v>39</v>
      </c>
      <c r="AD60" s="5" t="s">
        <v>40</v>
      </c>
      <c r="AE60" s="32"/>
      <c r="AF60" s="10" t="s">
        <v>101</v>
      </c>
      <c r="AG60" s="268" t="s">
        <v>569</v>
      </c>
      <c r="AH60" s="290" t="s">
        <v>689</v>
      </c>
      <c r="AI60" s="268" t="s">
        <v>565</v>
      </c>
      <c r="AJ60" s="299" t="s">
        <v>566</v>
      </c>
    </row>
    <row r="61" spans="2:36">
      <c r="B61" s="266"/>
      <c r="C61" s="312"/>
      <c r="D61" s="312"/>
      <c r="E61" s="269"/>
      <c r="F61" s="269"/>
      <c r="G61" s="295"/>
      <c r="H61" s="269"/>
      <c r="I61" s="292"/>
      <c r="J61" s="295"/>
      <c r="K61" s="295"/>
      <c r="L61" s="269"/>
      <c r="M61" s="269"/>
      <c r="N61" s="269"/>
      <c r="O61" s="269"/>
      <c r="P61" s="269"/>
      <c r="Q61" s="269"/>
      <c r="R61" s="269"/>
      <c r="S61" s="269"/>
      <c r="T61" s="295"/>
      <c r="U61" s="269"/>
      <c r="V61" s="292"/>
      <c r="W61" s="295"/>
      <c r="X61" s="295"/>
      <c r="Y61" s="269"/>
      <c r="Z61" s="269"/>
      <c r="AA61" s="269"/>
      <c r="AB61" s="297"/>
      <c r="AC61" s="6" t="s">
        <v>39</v>
      </c>
      <c r="AD61" s="6" t="s">
        <v>41</v>
      </c>
      <c r="AE61" s="33"/>
      <c r="AF61" s="7" t="s">
        <v>92</v>
      </c>
      <c r="AG61" s="269"/>
      <c r="AH61" s="269"/>
      <c r="AI61" s="269"/>
      <c r="AJ61" s="300"/>
    </row>
    <row r="62" spans="2:36">
      <c r="B62" s="266"/>
      <c r="C62" s="312"/>
      <c r="D62" s="312"/>
      <c r="E62" s="269"/>
      <c r="F62" s="269"/>
      <c r="G62" s="295"/>
      <c r="H62" s="269"/>
      <c r="I62" s="292"/>
      <c r="J62" s="295"/>
      <c r="K62" s="295"/>
      <c r="L62" s="269"/>
      <c r="M62" s="269"/>
      <c r="N62" s="269"/>
      <c r="O62" s="269"/>
      <c r="P62" s="269"/>
      <c r="Q62" s="269"/>
      <c r="R62" s="269"/>
      <c r="S62" s="269"/>
      <c r="T62" s="295"/>
      <c r="U62" s="269"/>
      <c r="V62" s="292"/>
      <c r="W62" s="295"/>
      <c r="X62" s="295"/>
      <c r="Y62" s="269"/>
      <c r="Z62" s="269"/>
      <c r="AA62" s="269"/>
      <c r="AB62" s="297"/>
      <c r="AC62" s="6" t="s">
        <v>39</v>
      </c>
      <c r="AD62" s="6" t="s">
        <v>42</v>
      </c>
      <c r="AE62" s="33"/>
      <c r="AF62" s="7" t="s">
        <v>44</v>
      </c>
      <c r="AG62" s="269"/>
      <c r="AH62" s="269"/>
      <c r="AI62" s="269"/>
      <c r="AJ62" s="300"/>
    </row>
    <row r="63" spans="2:36">
      <c r="B63" s="266"/>
      <c r="C63" s="312"/>
      <c r="D63" s="312"/>
      <c r="E63" s="269"/>
      <c r="F63" s="269"/>
      <c r="G63" s="295"/>
      <c r="H63" s="269"/>
      <c r="I63" s="292"/>
      <c r="J63" s="295"/>
      <c r="K63" s="295"/>
      <c r="L63" s="269"/>
      <c r="M63" s="269"/>
      <c r="N63" s="269"/>
      <c r="O63" s="269"/>
      <c r="P63" s="269"/>
      <c r="Q63" s="269"/>
      <c r="R63" s="269"/>
      <c r="S63" s="269"/>
      <c r="T63" s="295"/>
      <c r="U63" s="269"/>
      <c r="V63" s="292"/>
      <c r="W63" s="295"/>
      <c r="X63" s="295"/>
      <c r="Y63" s="269"/>
      <c r="Z63" s="269"/>
      <c r="AA63" s="269"/>
      <c r="AB63" s="297"/>
      <c r="AC63" s="6" t="s">
        <v>39</v>
      </c>
      <c r="AD63" s="6" t="s">
        <v>43</v>
      </c>
      <c r="AE63" s="33"/>
      <c r="AF63" s="6" t="s">
        <v>100</v>
      </c>
      <c r="AG63" s="269"/>
      <c r="AH63" s="269"/>
      <c r="AI63" s="269"/>
      <c r="AJ63" s="300"/>
    </row>
    <row r="64" spans="2:36">
      <c r="B64" s="266"/>
      <c r="C64" s="312"/>
      <c r="D64" s="312"/>
      <c r="E64" s="269"/>
      <c r="F64" s="269"/>
      <c r="G64" s="295"/>
      <c r="H64" s="269"/>
      <c r="I64" s="292"/>
      <c r="J64" s="295"/>
      <c r="K64" s="295"/>
      <c r="L64" s="269"/>
      <c r="M64" s="269"/>
      <c r="N64" s="269"/>
      <c r="O64" s="269"/>
      <c r="P64" s="269"/>
      <c r="Q64" s="269"/>
      <c r="R64" s="269"/>
      <c r="S64" s="269"/>
      <c r="T64" s="295"/>
      <c r="U64" s="269"/>
      <c r="V64" s="292"/>
      <c r="W64" s="295"/>
      <c r="X64" s="295"/>
      <c r="Y64" s="269"/>
      <c r="Z64" s="269"/>
      <c r="AA64" s="269"/>
      <c r="AB64" s="297"/>
      <c r="AC64" s="6" t="s">
        <v>30</v>
      </c>
      <c r="AD64" s="6" t="s">
        <v>46</v>
      </c>
      <c r="AE64" s="7" t="s">
        <v>96</v>
      </c>
      <c r="AF64" s="7" t="s">
        <v>99</v>
      </c>
      <c r="AG64" s="269"/>
      <c r="AH64" s="269"/>
      <c r="AI64" s="269"/>
      <c r="AJ64" s="300"/>
    </row>
    <row r="65" spans="2:36">
      <c r="B65" s="266"/>
      <c r="C65" s="312"/>
      <c r="D65" s="312"/>
      <c r="E65" s="269"/>
      <c r="F65" s="269"/>
      <c r="G65" s="295"/>
      <c r="H65" s="269"/>
      <c r="I65" s="292"/>
      <c r="J65" s="295"/>
      <c r="K65" s="295"/>
      <c r="L65" s="269"/>
      <c r="M65" s="269"/>
      <c r="N65" s="269"/>
      <c r="O65" s="269"/>
      <c r="P65" s="269"/>
      <c r="Q65" s="269"/>
      <c r="R65" s="269"/>
      <c r="S65" s="269"/>
      <c r="T65" s="295"/>
      <c r="U65" s="269"/>
      <c r="V65" s="292"/>
      <c r="W65" s="295"/>
      <c r="X65" s="295"/>
      <c r="Y65" s="269"/>
      <c r="Z65" s="269"/>
      <c r="AA65" s="269"/>
      <c r="AB65" s="297"/>
      <c r="AC65" s="6" t="s">
        <v>30</v>
      </c>
      <c r="AD65" s="6" t="s">
        <v>46</v>
      </c>
      <c r="AE65" s="7" t="s">
        <v>95</v>
      </c>
      <c r="AF65" s="7" t="s">
        <v>98</v>
      </c>
      <c r="AG65" s="269"/>
      <c r="AH65" s="269"/>
      <c r="AI65" s="269"/>
      <c r="AJ65" s="300"/>
    </row>
    <row r="66" spans="2:36">
      <c r="B66" s="267"/>
      <c r="C66" s="313"/>
      <c r="D66" s="313"/>
      <c r="E66" s="270"/>
      <c r="F66" s="270"/>
      <c r="G66" s="296"/>
      <c r="H66" s="270"/>
      <c r="I66" s="293"/>
      <c r="J66" s="296"/>
      <c r="K66" s="296"/>
      <c r="L66" s="270"/>
      <c r="M66" s="270"/>
      <c r="N66" s="270"/>
      <c r="O66" s="270"/>
      <c r="P66" s="270"/>
      <c r="Q66" s="270"/>
      <c r="R66" s="270"/>
      <c r="S66" s="270"/>
      <c r="T66" s="296"/>
      <c r="U66" s="270"/>
      <c r="V66" s="293"/>
      <c r="W66" s="296"/>
      <c r="X66" s="296"/>
      <c r="Y66" s="270"/>
      <c r="Z66" s="270"/>
      <c r="AA66" s="270"/>
      <c r="AB66" s="298"/>
      <c r="AC66" s="8" t="s">
        <v>30</v>
      </c>
      <c r="AD66" s="8" t="s">
        <v>46</v>
      </c>
      <c r="AE66" s="9" t="s">
        <v>94</v>
      </c>
      <c r="AF66" s="9" t="s">
        <v>97</v>
      </c>
      <c r="AG66" s="270"/>
      <c r="AH66" s="270"/>
      <c r="AI66" s="270"/>
      <c r="AJ66" s="301"/>
    </row>
    <row r="67" spans="2:36">
      <c r="B67" s="265" t="s">
        <v>102</v>
      </c>
      <c r="C67" s="311">
        <v>42923</v>
      </c>
      <c r="D67" s="311">
        <v>42930</v>
      </c>
      <c r="E67" s="268" t="s">
        <v>24</v>
      </c>
      <c r="F67" s="291" t="s">
        <v>103</v>
      </c>
      <c r="G67" s="294">
        <v>6.1</v>
      </c>
      <c r="H67" s="268" t="s">
        <v>25</v>
      </c>
      <c r="I67" s="291" t="s">
        <v>32</v>
      </c>
      <c r="J67" s="294">
        <v>2.7</v>
      </c>
      <c r="K67" s="294">
        <v>2.8</v>
      </c>
      <c r="L67" s="268" t="s">
        <v>26</v>
      </c>
      <c r="M67" s="268" t="s">
        <v>27</v>
      </c>
      <c r="N67" s="268" t="s">
        <v>28</v>
      </c>
      <c r="O67" s="268" t="s">
        <v>29</v>
      </c>
      <c r="P67" s="268" t="s">
        <v>30</v>
      </c>
      <c r="Q67" s="268" t="s">
        <v>27</v>
      </c>
      <c r="R67" s="268" t="s">
        <v>27</v>
      </c>
      <c r="S67" s="268" t="s">
        <v>28</v>
      </c>
      <c r="T67" s="294">
        <v>4.3</v>
      </c>
      <c r="U67" s="268" t="s">
        <v>25</v>
      </c>
      <c r="V67" s="291" t="s">
        <v>31</v>
      </c>
      <c r="W67" s="294">
        <v>2.9</v>
      </c>
      <c r="X67" s="294">
        <v>8.6</v>
      </c>
      <c r="Y67" s="268" t="s">
        <v>26</v>
      </c>
      <c r="Z67" s="268" t="s">
        <v>25</v>
      </c>
      <c r="AA67" s="268" t="s">
        <v>33</v>
      </c>
      <c r="AB67" s="268" t="s">
        <v>70</v>
      </c>
      <c r="AC67" s="5" t="s">
        <v>39</v>
      </c>
      <c r="AD67" s="5" t="s">
        <v>40</v>
      </c>
      <c r="AE67" s="32"/>
      <c r="AF67" s="10" t="s">
        <v>105</v>
      </c>
      <c r="AG67" s="268" t="s">
        <v>569</v>
      </c>
      <c r="AH67" s="290" t="s">
        <v>689</v>
      </c>
      <c r="AI67" s="268" t="s">
        <v>565</v>
      </c>
      <c r="AJ67" s="299" t="s">
        <v>566</v>
      </c>
    </row>
    <row r="68" spans="2:36">
      <c r="B68" s="266"/>
      <c r="C68" s="312"/>
      <c r="D68" s="312"/>
      <c r="E68" s="269"/>
      <c r="F68" s="269"/>
      <c r="G68" s="295"/>
      <c r="H68" s="269"/>
      <c r="I68" s="292"/>
      <c r="J68" s="295"/>
      <c r="K68" s="295"/>
      <c r="L68" s="269"/>
      <c r="M68" s="269"/>
      <c r="N68" s="269"/>
      <c r="O68" s="269"/>
      <c r="P68" s="269"/>
      <c r="Q68" s="269"/>
      <c r="R68" s="269"/>
      <c r="S68" s="269"/>
      <c r="T68" s="295"/>
      <c r="U68" s="269"/>
      <c r="V68" s="292"/>
      <c r="W68" s="295"/>
      <c r="X68" s="295"/>
      <c r="Y68" s="269"/>
      <c r="Z68" s="269"/>
      <c r="AA68" s="269"/>
      <c r="AB68" s="269"/>
      <c r="AC68" s="6" t="s">
        <v>39</v>
      </c>
      <c r="AD68" s="6" t="s">
        <v>41</v>
      </c>
      <c r="AE68" s="33"/>
      <c r="AF68" s="7" t="s">
        <v>31</v>
      </c>
      <c r="AG68" s="269"/>
      <c r="AH68" s="269"/>
      <c r="AI68" s="269"/>
      <c r="AJ68" s="300"/>
    </row>
    <row r="69" spans="2:36">
      <c r="B69" s="266"/>
      <c r="C69" s="312"/>
      <c r="D69" s="312"/>
      <c r="E69" s="269"/>
      <c r="F69" s="269"/>
      <c r="G69" s="295"/>
      <c r="H69" s="269"/>
      <c r="I69" s="292"/>
      <c r="J69" s="295"/>
      <c r="K69" s="295"/>
      <c r="L69" s="269"/>
      <c r="M69" s="269"/>
      <c r="N69" s="269"/>
      <c r="O69" s="269"/>
      <c r="P69" s="269"/>
      <c r="Q69" s="269"/>
      <c r="R69" s="269"/>
      <c r="S69" s="269"/>
      <c r="T69" s="295"/>
      <c r="U69" s="269"/>
      <c r="V69" s="292"/>
      <c r="W69" s="295"/>
      <c r="X69" s="295"/>
      <c r="Y69" s="269"/>
      <c r="Z69" s="269"/>
      <c r="AA69" s="269"/>
      <c r="AB69" s="269"/>
      <c r="AC69" s="6" t="s">
        <v>39</v>
      </c>
      <c r="AD69" s="6" t="s">
        <v>42</v>
      </c>
      <c r="AE69" s="33"/>
      <c r="AF69" s="7" t="s">
        <v>44</v>
      </c>
      <c r="AG69" s="269"/>
      <c r="AH69" s="269"/>
      <c r="AI69" s="269"/>
      <c r="AJ69" s="300"/>
    </row>
    <row r="70" spans="2:36">
      <c r="B70" s="266"/>
      <c r="C70" s="312"/>
      <c r="D70" s="312"/>
      <c r="E70" s="269"/>
      <c r="F70" s="269"/>
      <c r="G70" s="295"/>
      <c r="H70" s="269"/>
      <c r="I70" s="292"/>
      <c r="J70" s="295"/>
      <c r="K70" s="295"/>
      <c r="L70" s="269"/>
      <c r="M70" s="269"/>
      <c r="N70" s="269"/>
      <c r="O70" s="269"/>
      <c r="P70" s="269"/>
      <c r="Q70" s="269"/>
      <c r="R70" s="269"/>
      <c r="S70" s="269"/>
      <c r="T70" s="295"/>
      <c r="U70" s="269"/>
      <c r="V70" s="292"/>
      <c r="W70" s="295"/>
      <c r="X70" s="295"/>
      <c r="Y70" s="269"/>
      <c r="Z70" s="269"/>
      <c r="AA70" s="269"/>
      <c r="AB70" s="269"/>
      <c r="AC70" s="6" t="s">
        <v>39</v>
      </c>
      <c r="AD70" s="6" t="s">
        <v>43</v>
      </c>
      <c r="AE70" s="33"/>
      <c r="AF70" s="6" t="s">
        <v>45</v>
      </c>
      <c r="AG70" s="269"/>
      <c r="AH70" s="269"/>
      <c r="AI70" s="269"/>
      <c r="AJ70" s="300"/>
    </row>
    <row r="71" spans="2:36">
      <c r="B71" s="266"/>
      <c r="C71" s="312"/>
      <c r="D71" s="312"/>
      <c r="E71" s="269"/>
      <c r="F71" s="269"/>
      <c r="G71" s="295"/>
      <c r="H71" s="269"/>
      <c r="I71" s="292"/>
      <c r="J71" s="295"/>
      <c r="K71" s="295"/>
      <c r="L71" s="269"/>
      <c r="M71" s="269"/>
      <c r="N71" s="269"/>
      <c r="O71" s="269"/>
      <c r="P71" s="269"/>
      <c r="Q71" s="269"/>
      <c r="R71" s="269"/>
      <c r="S71" s="269"/>
      <c r="T71" s="295"/>
      <c r="U71" s="269"/>
      <c r="V71" s="292"/>
      <c r="W71" s="295"/>
      <c r="X71" s="295"/>
      <c r="Y71" s="269"/>
      <c r="Z71" s="269"/>
      <c r="AA71" s="269"/>
      <c r="AB71" s="269"/>
      <c r="AC71" s="6" t="s">
        <v>30</v>
      </c>
      <c r="AD71" s="6" t="s">
        <v>46</v>
      </c>
      <c r="AE71" s="7" t="s">
        <v>96</v>
      </c>
      <c r="AF71" s="7" t="s">
        <v>99</v>
      </c>
      <c r="AG71" s="269"/>
      <c r="AH71" s="269"/>
      <c r="AI71" s="269"/>
      <c r="AJ71" s="300"/>
    </row>
    <row r="72" spans="2:36">
      <c r="B72" s="266"/>
      <c r="C72" s="312"/>
      <c r="D72" s="312"/>
      <c r="E72" s="269"/>
      <c r="F72" s="269"/>
      <c r="G72" s="295"/>
      <c r="H72" s="269"/>
      <c r="I72" s="292"/>
      <c r="J72" s="295"/>
      <c r="K72" s="295"/>
      <c r="L72" s="269"/>
      <c r="M72" s="269"/>
      <c r="N72" s="269"/>
      <c r="O72" s="269"/>
      <c r="P72" s="269"/>
      <c r="Q72" s="269"/>
      <c r="R72" s="269"/>
      <c r="S72" s="269"/>
      <c r="T72" s="295"/>
      <c r="U72" s="269"/>
      <c r="V72" s="292"/>
      <c r="W72" s="295"/>
      <c r="X72" s="295"/>
      <c r="Y72" s="269"/>
      <c r="Z72" s="269"/>
      <c r="AA72" s="269"/>
      <c r="AB72" s="269"/>
      <c r="AC72" s="6" t="s">
        <v>30</v>
      </c>
      <c r="AD72" s="6" t="s">
        <v>46</v>
      </c>
      <c r="AE72" s="7" t="s">
        <v>95</v>
      </c>
      <c r="AF72" s="7" t="s">
        <v>98</v>
      </c>
      <c r="AG72" s="269"/>
      <c r="AH72" s="269"/>
      <c r="AI72" s="269"/>
      <c r="AJ72" s="300"/>
    </row>
    <row r="73" spans="2:36">
      <c r="B73" s="267"/>
      <c r="C73" s="313"/>
      <c r="D73" s="313"/>
      <c r="E73" s="270"/>
      <c r="F73" s="270"/>
      <c r="G73" s="296"/>
      <c r="H73" s="270"/>
      <c r="I73" s="293"/>
      <c r="J73" s="296"/>
      <c r="K73" s="296"/>
      <c r="L73" s="270"/>
      <c r="M73" s="270"/>
      <c r="N73" s="270"/>
      <c r="O73" s="270"/>
      <c r="P73" s="270"/>
      <c r="Q73" s="270"/>
      <c r="R73" s="270"/>
      <c r="S73" s="270"/>
      <c r="T73" s="296"/>
      <c r="U73" s="270"/>
      <c r="V73" s="293"/>
      <c r="W73" s="296"/>
      <c r="X73" s="296"/>
      <c r="Y73" s="270"/>
      <c r="Z73" s="270"/>
      <c r="AA73" s="270"/>
      <c r="AB73" s="270"/>
      <c r="AC73" s="8" t="s">
        <v>30</v>
      </c>
      <c r="AD73" s="8" t="s">
        <v>46</v>
      </c>
      <c r="AE73" s="9" t="s">
        <v>94</v>
      </c>
      <c r="AF73" s="9" t="s">
        <v>104</v>
      </c>
      <c r="AG73" s="270"/>
      <c r="AH73" s="270"/>
      <c r="AI73" s="270"/>
      <c r="AJ73" s="301"/>
    </row>
    <row r="74" spans="2:36">
      <c r="B74" s="265" t="s">
        <v>106</v>
      </c>
      <c r="C74" s="311">
        <v>42895</v>
      </c>
      <c r="D74" s="311">
        <v>42902</v>
      </c>
      <c r="E74" s="268" t="s">
        <v>24</v>
      </c>
      <c r="F74" s="291" t="s">
        <v>107</v>
      </c>
      <c r="G74" s="294">
        <v>6.1</v>
      </c>
      <c r="H74" s="268" t="s">
        <v>25</v>
      </c>
      <c r="I74" s="291" t="s">
        <v>32</v>
      </c>
      <c r="J74" s="294">
        <v>2.7</v>
      </c>
      <c r="K74" s="294">
        <v>2.8</v>
      </c>
      <c r="L74" s="268" t="s">
        <v>26</v>
      </c>
      <c r="M74" s="268" t="s">
        <v>27</v>
      </c>
      <c r="N74" s="268" t="s">
        <v>28</v>
      </c>
      <c r="O74" s="268" t="s">
        <v>29</v>
      </c>
      <c r="P74" s="268" t="s">
        <v>30</v>
      </c>
      <c r="Q74" s="268" t="s">
        <v>27</v>
      </c>
      <c r="R74" s="268" t="s">
        <v>27</v>
      </c>
      <c r="S74" s="268" t="s">
        <v>28</v>
      </c>
      <c r="T74" s="294">
        <v>4.3</v>
      </c>
      <c r="U74" s="268" t="s">
        <v>25</v>
      </c>
      <c r="V74" s="291" t="s">
        <v>31</v>
      </c>
      <c r="W74" s="294">
        <v>2.9</v>
      </c>
      <c r="X74" s="294">
        <v>8.6</v>
      </c>
      <c r="Y74" s="268" t="s">
        <v>26</v>
      </c>
      <c r="Z74" s="268" t="s">
        <v>25</v>
      </c>
      <c r="AA74" s="268" t="s">
        <v>33</v>
      </c>
      <c r="AB74" s="268" t="s">
        <v>70</v>
      </c>
      <c r="AC74" s="5" t="s">
        <v>39</v>
      </c>
      <c r="AD74" s="5" t="s">
        <v>40</v>
      </c>
      <c r="AE74" s="32"/>
      <c r="AF74" s="10" t="s">
        <v>112</v>
      </c>
      <c r="AG74" s="268" t="s">
        <v>570</v>
      </c>
      <c r="AH74" s="290" t="s">
        <v>690</v>
      </c>
      <c r="AI74" s="268" t="s">
        <v>565</v>
      </c>
      <c r="AJ74" s="299" t="s">
        <v>566</v>
      </c>
    </row>
    <row r="75" spans="2:36">
      <c r="B75" s="266"/>
      <c r="C75" s="312"/>
      <c r="D75" s="312"/>
      <c r="E75" s="269"/>
      <c r="F75" s="292"/>
      <c r="G75" s="295"/>
      <c r="H75" s="269"/>
      <c r="I75" s="292"/>
      <c r="J75" s="295"/>
      <c r="K75" s="295"/>
      <c r="L75" s="269"/>
      <c r="M75" s="269"/>
      <c r="N75" s="269"/>
      <c r="O75" s="269"/>
      <c r="P75" s="269"/>
      <c r="Q75" s="269"/>
      <c r="R75" s="269"/>
      <c r="S75" s="269"/>
      <c r="T75" s="295"/>
      <c r="U75" s="269"/>
      <c r="V75" s="292"/>
      <c r="W75" s="295"/>
      <c r="X75" s="295"/>
      <c r="Y75" s="269"/>
      <c r="Z75" s="269"/>
      <c r="AA75" s="269"/>
      <c r="AB75" s="269"/>
      <c r="AC75" s="6" t="s">
        <v>39</v>
      </c>
      <c r="AD75" s="6" t="s">
        <v>41</v>
      </c>
      <c r="AE75" s="33"/>
      <c r="AF75" s="7" t="s">
        <v>31</v>
      </c>
      <c r="AG75" s="269"/>
      <c r="AH75" s="269"/>
      <c r="AI75" s="269"/>
      <c r="AJ75" s="300"/>
    </row>
    <row r="76" spans="2:36">
      <c r="B76" s="266"/>
      <c r="C76" s="312"/>
      <c r="D76" s="312"/>
      <c r="E76" s="269"/>
      <c r="F76" s="292"/>
      <c r="G76" s="295"/>
      <c r="H76" s="269"/>
      <c r="I76" s="292"/>
      <c r="J76" s="295"/>
      <c r="K76" s="295"/>
      <c r="L76" s="269"/>
      <c r="M76" s="269"/>
      <c r="N76" s="269"/>
      <c r="O76" s="269"/>
      <c r="P76" s="269"/>
      <c r="Q76" s="269"/>
      <c r="R76" s="269"/>
      <c r="S76" s="269"/>
      <c r="T76" s="295"/>
      <c r="U76" s="269"/>
      <c r="V76" s="292"/>
      <c r="W76" s="295"/>
      <c r="X76" s="295"/>
      <c r="Y76" s="269"/>
      <c r="Z76" s="269"/>
      <c r="AA76" s="269"/>
      <c r="AB76" s="269"/>
      <c r="AC76" s="6" t="s">
        <v>39</v>
      </c>
      <c r="AD76" s="6" t="s">
        <v>42</v>
      </c>
      <c r="AE76" s="33"/>
      <c r="AF76" s="7" t="s">
        <v>44</v>
      </c>
      <c r="AG76" s="269"/>
      <c r="AH76" s="269"/>
      <c r="AI76" s="269"/>
      <c r="AJ76" s="300"/>
    </row>
    <row r="77" spans="2:36">
      <c r="B77" s="266"/>
      <c r="C77" s="312"/>
      <c r="D77" s="312"/>
      <c r="E77" s="269"/>
      <c r="F77" s="292"/>
      <c r="G77" s="295"/>
      <c r="H77" s="269"/>
      <c r="I77" s="292"/>
      <c r="J77" s="295"/>
      <c r="K77" s="295"/>
      <c r="L77" s="269"/>
      <c r="M77" s="269"/>
      <c r="N77" s="269"/>
      <c r="O77" s="269"/>
      <c r="P77" s="269"/>
      <c r="Q77" s="269"/>
      <c r="R77" s="269"/>
      <c r="S77" s="269"/>
      <c r="T77" s="295"/>
      <c r="U77" s="269"/>
      <c r="V77" s="292"/>
      <c r="W77" s="295"/>
      <c r="X77" s="295"/>
      <c r="Y77" s="269"/>
      <c r="Z77" s="269"/>
      <c r="AA77" s="269"/>
      <c r="AB77" s="269"/>
      <c r="AC77" s="6" t="s">
        <v>39</v>
      </c>
      <c r="AD77" s="6" t="s">
        <v>43</v>
      </c>
      <c r="AE77" s="33"/>
      <c r="AF77" s="6" t="s">
        <v>45</v>
      </c>
      <c r="AG77" s="269"/>
      <c r="AH77" s="269"/>
      <c r="AI77" s="269"/>
      <c r="AJ77" s="300"/>
    </row>
    <row r="78" spans="2:36">
      <c r="B78" s="266"/>
      <c r="C78" s="312"/>
      <c r="D78" s="312"/>
      <c r="E78" s="269"/>
      <c r="F78" s="292"/>
      <c r="G78" s="295"/>
      <c r="H78" s="269"/>
      <c r="I78" s="292"/>
      <c r="J78" s="295"/>
      <c r="K78" s="295"/>
      <c r="L78" s="269"/>
      <c r="M78" s="269"/>
      <c r="N78" s="269"/>
      <c r="O78" s="269"/>
      <c r="P78" s="269"/>
      <c r="Q78" s="269"/>
      <c r="R78" s="269"/>
      <c r="S78" s="269"/>
      <c r="T78" s="295"/>
      <c r="U78" s="269"/>
      <c r="V78" s="292"/>
      <c r="W78" s="295"/>
      <c r="X78" s="295"/>
      <c r="Y78" s="269"/>
      <c r="Z78" s="269"/>
      <c r="AA78" s="269"/>
      <c r="AB78" s="269"/>
      <c r="AC78" s="6" t="s">
        <v>30</v>
      </c>
      <c r="AD78" s="6" t="s">
        <v>46</v>
      </c>
      <c r="AE78" s="7" t="s">
        <v>108</v>
      </c>
      <c r="AF78" s="7" t="s">
        <v>111</v>
      </c>
      <c r="AG78" s="269"/>
      <c r="AH78" s="269"/>
      <c r="AI78" s="269"/>
      <c r="AJ78" s="300"/>
    </row>
    <row r="79" spans="2:36">
      <c r="B79" s="267"/>
      <c r="C79" s="313"/>
      <c r="D79" s="313"/>
      <c r="E79" s="270"/>
      <c r="F79" s="293"/>
      <c r="G79" s="296"/>
      <c r="H79" s="270"/>
      <c r="I79" s="293"/>
      <c r="J79" s="296"/>
      <c r="K79" s="296"/>
      <c r="L79" s="270"/>
      <c r="M79" s="270"/>
      <c r="N79" s="270"/>
      <c r="O79" s="270"/>
      <c r="P79" s="270"/>
      <c r="Q79" s="270"/>
      <c r="R79" s="270"/>
      <c r="S79" s="270"/>
      <c r="T79" s="296"/>
      <c r="U79" s="270"/>
      <c r="V79" s="293"/>
      <c r="W79" s="296"/>
      <c r="X79" s="296"/>
      <c r="Y79" s="270"/>
      <c r="Z79" s="270"/>
      <c r="AA79" s="270"/>
      <c r="AB79" s="270"/>
      <c r="AC79" s="8" t="s">
        <v>30</v>
      </c>
      <c r="AD79" s="8" t="s">
        <v>46</v>
      </c>
      <c r="AE79" s="9" t="s">
        <v>109</v>
      </c>
      <c r="AF79" s="9" t="s">
        <v>110</v>
      </c>
      <c r="AG79" s="270"/>
      <c r="AH79" s="270"/>
      <c r="AI79" s="270"/>
      <c r="AJ79" s="301"/>
    </row>
    <row r="80" spans="2:36" ht="30" customHeight="1">
      <c r="B80" s="265" t="s">
        <v>113</v>
      </c>
      <c r="C80" s="311">
        <v>42849</v>
      </c>
      <c r="D80" s="311">
        <v>42853</v>
      </c>
      <c r="E80" s="268" t="s">
        <v>114</v>
      </c>
      <c r="F80" s="291" t="s">
        <v>115</v>
      </c>
      <c r="G80" s="294">
        <v>8.1</v>
      </c>
      <c r="H80" s="268" t="s">
        <v>116</v>
      </c>
      <c r="I80" s="291" t="s">
        <v>117</v>
      </c>
      <c r="J80" s="294">
        <v>5.2</v>
      </c>
      <c r="K80" s="294">
        <v>2.8</v>
      </c>
      <c r="L80" s="268" t="s">
        <v>26</v>
      </c>
      <c r="M80" s="268" t="s">
        <v>27</v>
      </c>
      <c r="N80" s="268" t="s">
        <v>28</v>
      </c>
      <c r="O80" s="268" t="s">
        <v>29</v>
      </c>
      <c r="P80" s="268" t="s">
        <v>118</v>
      </c>
      <c r="Q80" s="268" t="s">
        <v>28</v>
      </c>
      <c r="R80" s="268" t="s">
        <v>116</v>
      </c>
      <c r="S80" s="268" t="s">
        <v>116</v>
      </c>
      <c r="T80" s="294">
        <v>5.8</v>
      </c>
      <c r="U80" s="268" t="s">
        <v>25</v>
      </c>
      <c r="V80" s="291" t="s">
        <v>119</v>
      </c>
      <c r="W80" s="294">
        <v>4.9000000000000004</v>
      </c>
      <c r="X80" s="294">
        <v>8.6</v>
      </c>
      <c r="Y80" s="268" t="s">
        <v>26</v>
      </c>
      <c r="Z80" s="268" t="s">
        <v>25</v>
      </c>
      <c r="AA80" s="268" t="s">
        <v>33</v>
      </c>
      <c r="AB80" s="290" t="s">
        <v>120</v>
      </c>
      <c r="AC80" s="5" t="s">
        <v>39</v>
      </c>
      <c r="AD80" s="5" t="s">
        <v>40</v>
      </c>
      <c r="AE80" s="32"/>
      <c r="AF80" s="10" t="s">
        <v>127</v>
      </c>
      <c r="AG80" s="268" t="s">
        <v>571</v>
      </c>
      <c r="AH80" s="290" t="s">
        <v>691</v>
      </c>
      <c r="AI80" s="268" t="s">
        <v>565</v>
      </c>
      <c r="AJ80" s="299" t="s">
        <v>572</v>
      </c>
    </row>
    <row r="81" spans="2:36">
      <c r="B81" s="266"/>
      <c r="C81" s="312"/>
      <c r="D81" s="312"/>
      <c r="E81" s="269"/>
      <c r="F81" s="269"/>
      <c r="G81" s="295"/>
      <c r="H81" s="269"/>
      <c r="I81" s="292"/>
      <c r="J81" s="295"/>
      <c r="K81" s="295"/>
      <c r="L81" s="269"/>
      <c r="M81" s="269"/>
      <c r="N81" s="269"/>
      <c r="O81" s="269"/>
      <c r="P81" s="269"/>
      <c r="Q81" s="269"/>
      <c r="R81" s="269"/>
      <c r="S81" s="269"/>
      <c r="T81" s="295"/>
      <c r="U81" s="269"/>
      <c r="V81" s="292"/>
      <c r="W81" s="295"/>
      <c r="X81" s="295"/>
      <c r="Y81" s="269"/>
      <c r="Z81" s="269"/>
      <c r="AA81" s="269"/>
      <c r="AB81" s="297"/>
      <c r="AC81" s="6" t="s">
        <v>39</v>
      </c>
      <c r="AD81" s="6" t="s">
        <v>41</v>
      </c>
      <c r="AE81" s="33"/>
      <c r="AF81" s="7" t="s">
        <v>119</v>
      </c>
      <c r="AG81" s="269"/>
      <c r="AH81" s="269"/>
      <c r="AI81" s="269"/>
      <c r="AJ81" s="300"/>
    </row>
    <row r="82" spans="2:36">
      <c r="B82" s="266"/>
      <c r="C82" s="312"/>
      <c r="D82" s="312"/>
      <c r="E82" s="269"/>
      <c r="F82" s="269"/>
      <c r="G82" s="295"/>
      <c r="H82" s="269"/>
      <c r="I82" s="292"/>
      <c r="J82" s="295"/>
      <c r="K82" s="295"/>
      <c r="L82" s="269"/>
      <c r="M82" s="269"/>
      <c r="N82" s="269"/>
      <c r="O82" s="269"/>
      <c r="P82" s="269"/>
      <c r="Q82" s="269"/>
      <c r="R82" s="269"/>
      <c r="S82" s="269"/>
      <c r="T82" s="295"/>
      <c r="U82" s="269"/>
      <c r="V82" s="292"/>
      <c r="W82" s="295"/>
      <c r="X82" s="295"/>
      <c r="Y82" s="269"/>
      <c r="Z82" s="269"/>
      <c r="AA82" s="269"/>
      <c r="AB82" s="297"/>
      <c r="AC82" s="6" t="s">
        <v>39</v>
      </c>
      <c r="AD82" s="6" t="s">
        <v>42</v>
      </c>
      <c r="AE82" s="33"/>
      <c r="AF82" s="7" t="s">
        <v>126</v>
      </c>
      <c r="AG82" s="269"/>
      <c r="AH82" s="269"/>
      <c r="AI82" s="269"/>
      <c r="AJ82" s="300"/>
    </row>
    <row r="83" spans="2:36">
      <c r="B83" s="266"/>
      <c r="C83" s="312"/>
      <c r="D83" s="312"/>
      <c r="E83" s="269"/>
      <c r="F83" s="269"/>
      <c r="G83" s="295"/>
      <c r="H83" s="269"/>
      <c r="I83" s="292"/>
      <c r="J83" s="295"/>
      <c r="K83" s="295"/>
      <c r="L83" s="269"/>
      <c r="M83" s="269"/>
      <c r="N83" s="269"/>
      <c r="O83" s="269"/>
      <c r="P83" s="269"/>
      <c r="Q83" s="269"/>
      <c r="R83" s="269"/>
      <c r="S83" s="269"/>
      <c r="T83" s="295"/>
      <c r="U83" s="269"/>
      <c r="V83" s="292"/>
      <c r="W83" s="295"/>
      <c r="X83" s="295"/>
      <c r="Y83" s="269"/>
      <c r="Z83" s="269"/>
      <c r="AA83" s="269"/>
      <c r="AB83" s="297"/>
      <c r="AC83" s="6" t="s">
        <v>39</v>
      </c>
      <c r="AD83" s="6" t="s">
        <v>43</v>
      </c>
      <c r="AE83" s="33"/>
      <c r="AF83" s="6" t="s">
        <v>125</v>
      </c>
      <c r="AG83" s="269"/>
      <c r="AH83" s="269"/>
      <c r="AI83" s="269"/>
      <c r="AJ83" s="300"/>
    </row>
    <row r="84" spans="2:36">
      <c r="B84" s="266"/>
      <c r="C84" s="312"/>
      <c r="D84" s="312"/>
      <c r="E84" s="269"/>
      <c r="F84" s="269"/>
      <c r="G84" s="295"/>
      <c r="H84" s="269"/>
      <c r="I84" s="292"/>
      <c r="J84" s="295"/>
      <c r="K84" s="295"/>
      <c r="L84" s="269"/>
      <c r="M84" s="269"/>
      <c r="N84" s="269"/>
      <c r="O84" s="269"/>
      <c r="P84" s="269"/>
      <c r="Q84" s="269"/>
      <c r="R84" s="269"/>
      <c r="S84" s="269"/>
      <c r="T84" s="295"/>
      <c r="U84" s="269"/>
      <c r="V84" s="292"/>
      <c r="W84" s="295"/>
      <c r="X84" s="295"/>
      <c r="Y84" s="269"/>
      <c r="Z84" s="269"/>
      <c r="AA84" s="269"/>
      <c r="AB84" s="297"/>
      <c r="AC84" s="6" t="s">
        <v>30</v>
      </c>
      <c r="AD84" s="6" t="s">
        <v>46</v>
      </c>
      <c r="AE84" s="7" t="s">
        <v>121</v>
      </c>
      <c r="AF84" s="7" t="s">
        <v>124</v>
      </c>
      <c r="AG84" s="269"/>
      <c r="AH84" s="269"/>
      <c r="AI84" s="269"/>
      <c r="AJ84" s="300"/>
    </row>
    <row r="85" spans="2:36">
      <c r="B85" s="267"/>
      <c r="C85" s="313"/>
      <c r="D85" s="313"/>
      <c r="E85" s="270"/>
      <c r="F85" s="270"/>
      <c r="G85" s="296"/>
      <c r="H85" s="270"/>
      <c r="I85" s="293"/>
      <c r="J85" s="296"/>
      <c r="K85" s="296"/>
      <c r="L85" s="270"/>
      <c r="M85" s="270"/>
      <c r="N85" s="270"/>
      <c r="O85" s="270"/>
      <c r="P85" s="270"/>
      <c r="Q85" s="270"/>
      <c r="R85" s="270"/>
      <c r="S85" s="270"/>
      <c r="T85" s="296"/>
      <c r="U85" s="270"/>
      <c r="V85" s="293"/>
      <c r="W85" s="296"/>
      <c r="X85" s="296"/>
      <c r="Y85" s="270"/>
      <c r="Z85" s="270"/>
      <c r="AA85" s="270"/>
      <c r="AB85" s="298"/>
      <c r="AC85" s="8" t="s">
        <v>30</v>
      </c>
      <c r="AD85" s="8" t="s">
        <v>46</v>
      </c>
      <c r="AE85" s="9" t="s">
        <v>122</v>
      </c>
      <c r="AF85" s="9" t="s">
        <v>123</v>
      </c>
      <c r="AG85" s="270"/>
      <c r="AH85" s="270"/>
      <c r="AI85" s="270"/>
      <c r="AJ85" s="301"/>
    </row>
    <row r="86" spans="2:36">
      <c r="B86" s="265" t="s">
        <v>128</v>
      </c>
      <c r="C86" s="311">
        <v>42264</v>
      </c>
      <c r="D86" s="311">
        <v>42725</v>
      </c>
      <c r="E86" s="268" t="s">
        <v>129</v>
      </c>
      <c r="F86" s="291" t="s">
        <v>130</v>
      </c>
      <c r="G86" s="314"/>
      <c r="H86" s="287"/>
      <c r="I86" s="287"/>
      <c r="J86" s="314"/>
      <c r="K86" s="314"/>
      <c r="L86" s="287"/>
      <c r="M86" s="287"/>
      <c r="N86" s="287"/>
      <c r="O86" s="287"/>
      <c r="P86" s="287"/>
      <c r="Q86" s="287"/>
      <c r="R86" s="287"/>
      <c r="S86" s="287"/>
      <c r="T86" s="294">
        <v>7.5</v>
      </c>
      <c r="U86" s="268" t="s">
        <v>116</v>
      </c>
      <c r="V86" s="291" t="s">
        <v>131</v>
      </c>
      <c r="W86" s="294">
        <v>6.4</v>
      </c>
      <c r="X86" s="294">
        <v>10</v>
      </c>
      <c r="Y86" s="268" t="s">
        <v>26</v>
      </c>
      <c r="Z86" s="268" t="s">
        <v>27</v>
      </c>
      <c r="AA86" s="268" t="s">
        <v>33</v>
      </c>
      <c r="AB86" s="290" t="s">
        <v>132</v>
      </c>
      <c r="AC86" s="5" t="s">
        <v>39</v>
      </c>
      <c r="AD86" s="5" t="s">
        <v>40</v>
      </c>
      <c r="AE86" s="32"/>
      <c r="AF86" s="10" t="s">
        <v>138</v>
      </c>
      <c r="AG86" s="268" t="s">
        <v>573</v>
      </c>
      <c r="AH86" s="287"/>
      <c r="AI86" s="268" t="s">
        <v>565</v>
      </c>
      <c r="AJ86" s="299" t="s">
        <v>566</v>
      </c>
    </row>
    <row r="87" spans="2:36">
      <c r="B87" s="266"/>
      <c r="C87" s="312"/>
      <c r="D87" s="312"/>
      <c r="E87" s="269"/>
      <c r="F87" s="269"/>
      <c r="G87" s="315"/>
      <c r="H87" s="288"/>
      <c r="I87" s="288"/>
      <c r="J87" s="315"/>
      <c r="K87" s="315"/>
      <c r="L87" s="288"/>
      <c r="M87" s="288"/>
      <c r="N87" s="288"/>
      <c r="O87" s="288"/>
      <c r="P87" s="288"/>
      <c r="Q87" s="288"/>
      <c r="R87" s="288"/>
      <c r="S87" s="288"/>
      <c r="T87" s="295"/>
      <c r="U87" s="269"/>
      <c r="V87" s="292"/>
      <c r="W87" s="295"/>
      <c r="X87" s="295"/>
      <c r="Y87" s="269"/>
      <c r="Z87" s="269"/>
      <c r="AA87" s="269"/>
      <c r="AB87" s="297"/>
      <c r="AC87" s="6" t="s">
        <v>39</v>
      </c>
      <c r="AD87" s="6" t="s">
        <v>41</v>
      </c>
      <c r="AE87" s="33"/>
      <c r="AF87" s="7" t="s">
        <v>131</v>
      </c>
      <c r="AG87" s="269"/>
      <c r="AH87" s="288"/>
      <c r="AI87" s="269"/>
      <c r="AJ87" s="300"/>
    </row>
    <row r="88" spans="2:36">
      <c r="B88" s="266"/>
      <c r="C88" s="312"/>
      <c r="D88" s="312"/>
      <c r="E88" s="269"/>
      <c r="F88" s="269"/>
      <c r="G88" s="315"/>
      <c r="H88" s="288"/>
      <c r="I88" s="288"/>
      <c r="J88" s="315"/>
      <c r="K88" s="315"/>
      <c r="L88" s="288"/>
      <c r="M88" s="288"/>
      <c r="N88" s="288"/>
      <c r="O88" s="288"/>
      <c r="P88" s="288"/>
      <c r="Q88" s="288"/>
      <c r="R88" s="288"/>
      <c r="S88" s="288"/>
      <c r="T88" s="295"/>
      <c r="U88" s="269"/>
      <c r="V88" s="292"/>
      <c r="W88" s="295"/>
      <c r="X88" s="295"/>
      <c r="Y88" s="269"/>
      <c r="Z88" s="269"/>
      <c r="AA88" s="269"/>
      <c r="AB88" s="297"/>
      <c r="AC88" s="6" t="s">
        <v>39</v>
      </c>
      <c r="AD88" s="6" t="s">
        <v>43</v>
      </c>
      <c r="AE88" s="33"/>
      <c r="AF88" s="6" t="s">
        <v>137</v>
      </c>
      <c r="AG88" s="269"/>
      <c r="AH88" s="288"/>
      <c r="AI88" s="269"/>
      <c r="AJ88" s="300"/>
    </row>
    <row r="89" spans="2:36">
      <c r="B89" s="266"/>
      <c r="C89" s="312"/>
      <c r="D89" s="312"/>
      <c r="E89" s="269"/>
      <c r="F89" s="269"/>
      <c r="G89" s="315"/>
      <c r="H89" s="288"/>
      <c r="I89" s="288"/>
      <c r="J89" s="315"/>
      <c r="K89" s="315"/>
      <c r="L89" s="288"/>
      <c r="M89" s="288"/>
      <c r="N89" s="288"/>
      <c r="O89" s="288"/>
      <c r="P89" s="288"/>
      <c r="Q89" s="288"/>
      <c r="R89" s="288"/>
      <c r="S89" s="288"/>
      <c r="T89" s="295"/>
      <c r="U89" s="269"/>
      <c r="V89" s="292"/>
      <c r="W89" s="295"/>
      <c r="X89" s="295"/>
      <c r="Y89" s="269"/>
      <c r="Z89" s="269"/>
      <c r="AA89" s="269"/>
      <c r="AB89" s="297"/>
      <c r="AC89" s="6" t="s">
        <v>30</v>
      </c>
      <c r="AD89" s="6" t="s">
        <v>46</v>
      </c>
      <c r="AE89" s="7" t="s">
        <v>134</v>
      </c>
      <c r="AF89" s="7" t="s">
        <v>136</v>
      </c>
      <c r="AG89" s="269"/>
      <c r="AH89" s="288"/>
      <c r="AI89" s="269"/>
      <c r="AJ89" s="300"/>
    </row>
    <row r="90" spans="2:36">
      <c r="B90" s="267"/>
      <c r="C90" s="313"/>
      <c r="D90" s="313"/>
      <c r="E90" s="270"/>
      <c r="F90" s="270"/>
      <c r="G90" s="316"/>
      <c r="H90" s="289"/>
      <c r="I90" s="289"/>
      <c r="J90" s="316"/>
      <c r="K90" s="316"/>
      <c r="L90" s="289"/>
      <c r="M90" s="289"/>
      <c r="N90" s="289"/>
      <c r="O90" s="289"/>
      <c r="P90" s="289"/>
      <c r="Q90" s="289"/>
      <c r="R90" s="289"/>
      <c r="S90" s="289"/>
      <c r="T90" s="296"/>
      <c r="U90" s="270"/>
      <c r="V90" s="293"/>
      <c r="W90" s="296"/>
      <c r="X90" s="296"/>
      <c r="Y90" s="270"/>
      <c r="Z90" s="270"/>
      <c r="AA90" s="270"/>
      <c r="AB90" s="298"/>
      <c r="AC90" s="8" t="s">
        <v>30</v>
      </c>
      <c r="AD90" s="8" t="s">
        <v>46</v>
      </c>
      <c r="AE90" s="9" t="s">
        <v>133</v>
      </c>
      <c r="AF90" s="9" t="s">
        <v>135</v>
      </c>
      <c r="AG90" s="270"/>
      <c r="AH90" s="289"/>
      <c r="AI90" s="270"/>
      <c r="AJ90" s="301"/>
    </row>
    <row r="91" spans="2:36">
      <c r="B91" s="265" t="s">
        <v>139</v>
      </c>
      <c r="C91" s="311">
        <v>42263</v>
      </c>
      <c r="D91" s="311">
        <v>42264</v>
      </c>
      <c r="E91" s="268" t="s">
        <v>129</v>
      </c>
      <c r="F91" s="291" t="s">
        <v>140</v>
      </c>
      <c r="G91" s="314"/>
      <c r="H91" s="287"/>
      <c r="I91" s="287"/>
      <c r="J91" s="314"/>
      <c r="K91" s="314"/>
      <c r="L91" s="287"/>
      <c r="M91" s="287"/>
      <c r="N91" s="287"/>
      <c r="O91" s="287"/>
      <c r="P91" s="287"/>
      <c r="Q91" s="287"/>
      <c r="R91" s="287"/>
      <c r="S91" s="287"/>
      <c r="T91" s="294">
        <v>7.5</v>
      </c>
      <c r="U91" s="268" t="s">
        <v>116</v>
      </c>
      <c r="V91" s="291" t="s">
        <v>131</v>
      </c>
      <c r="W91" s="294">
        <v>6.4</v>
      </c>
      <c r="X91" s="294">
        <v>10</v>
      </c>
      <c r="Y91" s="268" t="s">
        <v>26</v>
      </c>
      <c r="Z91" s="268" t="s">
        <v>27</v>
      </c>
      <c r="AA91" s="268" t="s">
        <v>33</v>
      </c>
      <c r="AB91" s="290" t="s">
        <v>132</v>
      </c>
      <c r="AC91" s="5" t="s">
        <v>39</v>
      </c>
      <c r="AD91" s="5" t="s">
        <v>40</v>
      </c>
      <c r="AE91" s="32"/>
      <c r="AF91" s="10" t="s">
        <v>147</v>
      </c>
      <c r="AG91" s="268" t="s">
        <v>574</v>
      </c>
      <c r="AH91" s="287"/>
      <c r="AI91" s="268" t="s">
        <v>565</v>
      </c>
      <c r="AJ91" s="299" t="s">
        <v>566</v>
      </c>
    </row>
    <row r="92" spans="2:36">
      <c r="B92" s="266"/>
      <c r="C92" s="312"/>
      <c r="D92" s="312"/>
      <c r="E92" s="269"/>
      <c r="F92" s="269"/>
      <c r="G92" s="315"/>
      <c r="H92" s="288"/>
      <c r="I92" s="288"/>
      <c r="J92" s="315"/>
      <c r="K92" s="315"/>
      <c r="L92" s="288"/>
      <c r="M92" s="288"/>
      <c r="N92" s="288"/>
      <c r="O92" s="288"/>
      <c r="P92" s="288"/>
      <c r="Q92" s="288"/>
      <c r="R92" s="288"/>
      <c r="S92" s="288"/>
      <c r="T92" s="295"/>
      <c r="U92" s="269"/>
      <c r="V92" s="292"/>
      <c r="W92" s="295"/>
      <c r="X92" s="295"/>
      <c r="Y92" s="269"/>
      <c r="Z92" s="269"/>
      <c r="AA92" s="269"/>
      <c r="AB92" s="297"/>
      <c r="AC92" s="6" t="s">
        <v>39</v>
      </c>
      <c r="AD92" s="6" t="s">
        <v>41</v>
      </c>
      <c r="AE92" s="33"/>
      <c r="AF92" s="7" t="s">
        <v>131</v>
      </c>
      <c r="AG92" s="269"/>
      <c r="AH92" s="288"/>
      <c r="AI92" s="269"/>
      <c r="AJ92" s="300"/>
    </row>
    <row r="93" spans="2:36">
      <c r="B93" s="266"/>
      <c r="C93" s="312"/>
      <c r="D93" s="312"/>
      <c r="E93" s="269"/>
      <c r="F93" s="269"/>
      <c r="G93" s="315"/>
      <c r="H93" s="288"/>
      <c r="I93" s="288"/>
      <c r="J93" s="315"/>
      <c r="K93" s="315"/>
      <c r="L93" s="288"/>
      <c r="M93" s="288"/>
      <c r="N93" s="288"/>
      <c r="O93" s="288"/>
      <c r="P93" s="288"/>
      <c r="Q93" s="288"/>
      <c r="R93" s="288"/>
      <c r="S93" s="288"/>
      <c r="T93" s="295"/>
      <c r="U93" s="269"/>
      <c r="V93" s="292"/>
      <c r="W93" s="295"/>
      <c r="X93" s="295"/>
      <c r="Y93" s="269"/>
      <c r="Z93" s="269"/>
      <c r="AA93" s="269"/>
      <c r="AB93" s="297"/>
      <c r="AC93" s="6" t="s">
        <v>39</v>
      </c>
      <c r="AD93" s="6" t="s">
        <v>43</v>
      </c>
      <c r="AE93" s="33"/>
      <c r="AF93" s="6" t="s">
        <v>137</v>
      </c>
      <c r="AG93" s="269"/>
      <c r="AH93" s="288"/>
      <c r="AI93" s="269"/>
      <c r="AJ93" s="300"/>
    </row>
    <row r="94" spans="2:36">
      <c r="B94" s="266"/>
      <c r="C94" s="312"/>
      <c r="D94" s="312"/>
      <c r="E94" s="269"/>
      <c r="F94" s="269"/>
      <c r="G94" s="315"/>
      <c r="H94" s="288"/>
      <c r="I94" s="288"/>
      <c r="J94" s="315"/>
      <c r="K94" s="315"/>
      <c r="L94" s="288"/>
      <c r="M94" s="288"/>
      <c r="N94" s="288"/>
      <c r="O94" s="288"/>
      <c r="P94" s="288"/>
      <c r="Q94" s="288"/>
      <c r="R94" s="288"/>
      <c r="S94" s="288"/>
      <c r="T94" s="295"/>
      <c r="U94" s="269"/>
      <c r="V94" s="292"/>
      <c r="W94" s="295"/>
      <c r="X94" s="295"/>
      <c r="Y94" s="269"/>
      <c r="Z94" s="269"/>
      <c r="AA94" s="269"/>
      <c r="AB94" s="297"/>
      <c r="AC94" s="6" t="s">
        <v>30</v>
      </c>
      <c r="AD94" s="6" t="s">
        <v>46</v>
      </c>
      <c r="AE94" s="7" t="s">
        <v>141</v>
      </c>
      <c r="AF94" s="7" t="s">
        <v>146</v>
      </c>
      <c r="AG94" s="269"/>
      <c r="AH94" s="288"/>
      <c r="AI94" s="269"/>
      <c r="AJ94" s="300"/>
    </row>
    <row r="95" spans="2:36">
      <c r="B95" s="266"/>
      <c r="C95" s="312"/>
      <c r="D95" s="312"/>
      <c r="E95" s="269"/>
      <c r="F95" s="269"/>
      <c r="G95" s="315"/>
      <c r="H95" s="288"/>
      <c r="I95" s="288"/>
      <c r="J95" s="315"/>
      <c r="K95" s="315"/>
      <c r="L95" s="288"/>
      <c r="M95" s="288"/>
      <c r="N95" s="288"/>
      <c r="O95" s="288"/>
      <c r="P95" s="288"/>
      <c r="Q95" s="288"/>
      <c r="R95" s="288"/>
      <c r="S95" s="288"/>
      <c r="T95" s="295"/>
      <c r="U95" s="269"/>
      <c r="V95" s="292"/>
      <c r="W95" s="295"/>
      <c r="X95" s="295"/>
      <c r="Y95" s="269"/>
      <c r="Z95" s="269"/>
      <c r="AA95" s="269"/>
      <c r="AB95" s="297"/>
      <c r="AC95" s="6" t="s">
        <v>30</v>
      </c>
      <c r="AD95" s="6" t="s">
        <v>46</v>
      </c>
      <c r="AE95" s="7" t="s">
        <v>142</v>
      </c>
      <c r="AF95" s="7" t="s">
        <v>145</v>
      </c>
      <c r="AG95" s="269"/>
      <c r="AH95" s="288"/>
      <c r="AI95" s="269"/>
      <c r="AJ95" s="300"/>
    </row>
    <row r="96" spans="2:36">
      <c r="B96" s="267"/>
      <c r="C96" s="313"/>
      <c r="D96" s="313"/>
      <c r="E96" s="270"/>
      <c r="F96" s="270"/>
      <c r="G96" s="316"/>
      <c r="H96" s="289"/>
      <c r="I96" s="289"/>
      <c r="J96" s="316"/>
      <c r="K96" s="316"/>
      <c r="L96" s="289"/>
      <c r="M96" s="289"/>
      <c r="N96" s="289"/>
      <c r="O96" s="289"/>
      <c r="P96" s="289"/>
      <c r="Q96" s="289"/>
      <c r="R96" s="289"/>
      <c r="S96" s="289"/>
      <c r="T96" s="296"/>
      <c r="U96" s="270"/>
      <c r="V96" s="293"/>
      <c r="W96" s="296"/>
      <c r="X96" s="296"/>
      <c r="Y96" s="270"/>
      <c r="Z96" s="270"/>
      <c r="AA96" s="270"/>
      <c r="AB96" s="298"/>
      <c r="AC96" s="8" t="s">
        <v>30</v>
      </c>
      <c r="AD96" s="8" t="s">
        <v>46</v>
      </c>
      <c r="AE96" s="9" t="s">
        <v>143</v>
      </c>
      <c r="AF96" s="9" t="s">
        <v>144</v>
      </c>
      <c r="AG96" s="270"/>
      <c r="AH96" s="289"/>
      <c r="AI96" s="270"/>
      <c r="AJ96" s="301"/>
    </row>
    <row r="97" spans="2:36">
      <c r="B97" s="265" t="s">
        <v>148</v>
      </c>
      <c r="C97" s="311">
        <v>42235</v>
      </c>
      <c r="D97" s="311">
        <v>42725</v>
      </c>
      <c r="E97" s="268" t="s">
        <v>114</v>
      </c>
      <c r="F97" s="291" t="s">
        <v>149</v>
      </c>
      <c r="G97" s="314"/>
      <c r="H97" s="287"/>
      <c r="I97" s="287"/>
      <c r="J97" s="314"/>
      <c r="K97" s="314"/>
      <c r="L97" s="287"/>
      <c r="M97" s="287"/>
      <c r="N97" s="287"/>
      <c r="O97" s="287"/>
      <c r="P97" s="287"/>
      <c r="Q97" s="287"/>
      <c r="R97" s="287"/>
      <c r="S97" s="287"/>
      <c r="T97" s="294">
        <v>6.8</v>
      </c>
      <c r="U97" s="268" t="s">
        <v>25</v>
      </c>
      <c r="V97" s="291" t="s">
        <v>150</v>
      </c>
      <c r="W97" s="294">
        <v>6.4</v>
      </c>
      <c r="X97" s="294">
        <v>8.6</v>
      </c>
      <c r="Y97" s="268" t="s">
        <v>26</v>
      </c>
      <c r="Z97" s="268" t="s">
        <v>27</v>
      </c>
      <c r="AA97" s="268" t="s">
        <v>33</v>
      </c>
      <c r="AB97" s="290" t="s">
        <v>132</v>
      </c>
      <c r="AC97" s="5" t="s">
        <v>39</v>
      </c>
      <c r="AD97" s="5" t="s">
        <v>46</v>
      </c>
      <c r="AE97" s="32"/>
      <c r="AF97" s="10" t="s">
        <v>152</v>
      </c>
      <c r="AG97" s="291" t="s">
        <v>575</v>
      </c>
      <c r="AH97" s="287"/>
      <c r="AI97" s="268" t="s">
        <v>565</v>
      </c>
      <c r="AJ97" s="299" t="s">
        <v>566</v>
      </c>
    </row>
    <row r="98" spans="2:36">
      <c r="B98" s="266"/>
      <c r="C98" s="312"/>
      <c r="D98" s="312"/>
      <c r="E98" s="269"/>
      <c r="F98" s="269"/>
      <c r="G98" s="315"/>
      <c r="H98" s="288"/>
      <c r="I98" s="288"/>
      <c r="J98" s="315"/>
      <c r="K98" s="315"/>
      <c r="L98" s="288"/>
      <c r="M98" s="288"/>
      <c r="N98" s="288"/>
      <c r="O98" s="288"/>
      <c r="P98" s="288"/>
      <c r="Q98" s="288"/>
      <c r="R98" s="288"/>
      <c r="S98" s="288"/>
      <c r="T98" s="295"/>
      <c r="U98" s="269"/>
      <c r="V98" s="292"/>
      <c r="W98" s="295"/>
      <c r="X98" s="295"/>
      <c r="Y98" s="269"/>
      <c r="Z98" s="269"/>
      <c r="AA98" s="269"/>
      <c r="AB98" s="297"/>
      <c r="AC98" s="6" t="s">
        <v>30</v>
      </c>
      <c r="AD98" s="6" t="s">
        <v>151</v>
      </c>
      <c r="AE98" s="7" t="s">
        <v>153</v>
      </c>
      <c r="AF98" s="7" t="s">
        <v>154</v>
      </c>
      <c r="AG98" s="292"/>
      <c r="AH98" s="288"/>
      <c r="AI98" s="269"/>
      <c r="AJ98" s="300"/>
    </row>
    <row r="99" spans="2:36">
      <c r="B99" s="266"/>
      <c r="C99" s="312"/>
      <c r="D99" s="312"/>
      <c r="E99" s="269"/>
      <c r="F99" s="269"/>
      <c r="G99" s="315"/>
      <c r="H99" s="288"/>
      <c r="I99" s="288"/>
      <c r="J99" s="315"/>
      <c r="K99" s="315"/>
      <c r="L99" s="288"/>
      <c r="M99" s="288"/>
      <c r="N99" s="288"/>
      <c r="O99" s="288"/>
      <c r="P99" s="288"/>
      <c r="Q99" s="288"/>
      <c r="R99" s="288"/>
      <c r="S99" s="288"/>
      <c r="T99" s="295"/>
      <c r="U99" s="269"/>
      <c r="V99" s="292"/>
      <c r="W99" s="295"/>
      <c r="X99" s="295"/>
      <c r="Y99" s="269"/>
      <c r="Z99" s="269"/>
      <c r="AA99" s="269"/>
      <c r="AB99" s="297"/>
      <c r="AC99" s="6" t="s">
        <v>30</v>
      </c>
      <c r="AD99" s="6" t="s">
        <v>151</v>
      </c>
      <c r="AE99" s="7" t="s">
        <v>155</v>
      </c>
      <c r="AF99" s="7" t="s">
        <v>156</v>
      </c>
      <c r="AG99" s="292"/>
      <c r="AH99" s="288"/>
      <c r="AI99" s="269"/>
      <c r="AJ99" s="300"/>
    </row>
    <row r="100" spans="2:36">
      <c r="B100" s="266"/>
      <c r="C100" s="312"/>
      <c r="D100" s="312"/>
      <c r="E100" s="269"/>
      <c r="F100" s="269"/>
      <c r="G100" s="315"/>
      <c r="H100" s="288"/>
      <c r="I100" s="288"/>
      <c r="J100" s="315"/>
      <c r="K100" s="315"/>
      <c r="L100" s="288"/>
      <c r="M100" s="288"/>
      <c r="N100" s="288"/>
      <c r="O100" s="288"/>
      <c r="P100" s="288"/>
      <c r="Q100" s="288"/>
      <c r="R100" s="288"/>
      <c r="S100" s="288"/>
      <c r="T100" s="295"/>
      <c r="U100" s="269"/>
      <c r="V100" s="292"/>
      <c r="W100" s="295"/>
      <c r="X100" s="295"/>
      <c r="Y100" s="269"/>
      <c r="Z100" s="269"/>
      <c r="AA100" s="269"/>
      <c r="AB100" s="297"/>
      <c r="AC100" s="6" t="s">
        <v>39</v>
      </c>
      <c r="AD100" s="6" t="s">
        <v>40</v>
      </c>
      <c r="AE100" s="33"/>
      <c r="AF100" s="7" t="s">
        <v>157</v>
      </c>
      <c r="AG100" s="292"/>
      <c r="AH100" s="288"/>
      <c r="AI100" s="269"/>
      <c r="AJ100" s="300"/>
    </row>
    <row r="101" spans="2:36">
      <c r="B101" s="266"/>
      <c r="C101" s="312"/>
      <c r="D101" s="312"/>
      <c r="E101" s="269"/>
      <c r="F101" s="269"/>
      <c r="G101" s="315"/>
      <c r="H101" s="288"/>
      <c r="I101" s="288"/>
      <c r="J101" s="315"/>
      <c r="K101" s="315"/>
      <c r="L101" s="288"/>
      <c r="M101" s="288"/>
      <c r="N101" s="288"/>
      <c r="O101" s="288"/>
      <c r="P101" s="288"/>
      <c r="Q101" s="288"/>
      <c r="R101" s="288"/>
      <c r="S101" s="288"/>
      <c r="T101" s="295"/>
      <c r="U101" s="269"/>
      <c r="V101" s="292"/>
      <c r="W101" s="295"/>
      <c r="X101" s="295"/>
      <c r="Y101" s="269"/>
      <c r="Z101" s="269"/>
      <c r="AA101" s="269"/>
      <c r="AB101" s="297"/>
      <c r="AC101" s="6" t="s">
        <v>39</v>
      </c>
      <c r="AD101" s="6" t="s">
        <v>41</v>
      </c>
      <c r="AE101" s="33"/>
      <c r="AF101" s="7" t="s">
        <v>150</v>
      </c>
      <c r="AG101" s="292"/>
      <c r="AH101" s="288"/>
      <c r="AI101" s="269"/>
      <c r="AJ101" s="300"/>
    </row>
    <row r="102" spans="2:36">
      <c r="B102" s="266"/>
      <c r="C102" s="312"/>
      <c r="D102" s="312"/>
      <c r="E102" s="269"/>
      <c r="F102" s="269"/>
      <c r="G102" s="315"/>
      <c r="H102" s="288"/>
      <c r="I102" s="288"/>
      <c r="J102" s="315"/>
      <c r="K102" s="315"/>
      <c r="L102" s="288"/>
      <c r="M102" s="288"/>
      <c r="N102" s="288"/>
      <c r="O102" s="288"/>
      <c r="P102" s="288"/>
      <c r="Q102" s="288"/>
      <c r="R102" s="288"/>
      <c r="S102" s="288"/>
      <c r="T102" s="295"/>
      <c r="U102" s="269"/>
      <c r="V102" s="292"/>
      <c r="W102" s="295"/>
      <c r="X102" s="295"/>
      <c r="Y102" s="269"/>
      <c r="Z102" s="269"/>
      <c r="AA102" s="269"/>
      <c r="AB102" s="297"/>
      <c r="AC102" s="6" t="s">
        <v>39</v>
      </c>
      <c r="AD102" s="6" t="s">
        <v>43</v>
      </c>
      <c r="AE102" s="33"/>
      <c r="AF102" s="7" t="s">
        <v>125</v>
      </c>
      <c r="AG102" s="292"/>
      <c r="AH102" s="288"/>
      <c r="AI102" s="269"/>
      <c r="AJ102" s="300"/>
    </row>
    <row r="103" spans="2:36">
      <c r="B103" s="267"/>
      <c r="C103" s="313"/>
      <c r="D103" s="313"/>
      <c r="E103" s="270"/>
      <c r="F103" s="270"/>
      <c r="G103" s="316"/>
      <c r="H103" s="289"/>
      <c r="I103" s="289"/>
      <c r="J103" s="316"/>
      <c r="K103" s="316"/>
      <c r="L103" s="289"/>
      <c r="M103" s="289"/>
      <c r="N103" s="289"/>
      <c r="O103" s="289"/>
      <c r="P103" s="289"/>
      <c r="Q103" s="289"/>
      <c r="R103" s="289"/>
      <c r="S103" s="289"/>
      <c r="T103" s="296"/>
      <c r="U103" s="270"/>
      <c r="V103" s="293"/>
      <c r="W103" s="296"/>
      <c r="X103" s="296"/>
      <c r="Y103" s="270"/>
      <c r="Z103" s="270"/>
      <c r="AA103" s="270"/>
      <c r="AB103" s="298"/>
      <c r="AC103" s="8" t="s">
        <v>30</v>
      </c>
      <c r="AD103" s="8" t="s">
        <v>46</v>
      </c>
      <c r="AE103" s="9" t="s">
        <v>159</v>
      </c>
      <c r="AF103" s="9" t="s">
        <v>158</v>
      </c>
      <c r="AG103" s="293"/>
      <c r="AH103" s="289"/>
      <c r="AI103" s="270"/>
      <c r="AJ103" s="301"/>
    </row>
    <row r="104" spans="2:36">
      <c r="B104" s="265" t="s">
        <v>160</v>
      </c>
      <c r="C104" s="311">
        <v>42209</v>
      </c>
      <c r="D104" s="311">
        <v>42725</v>
      </c>
      <c r="E104" s="268" t="s">
        <v>24</v>
      </c>
      <c r="F104" s="291" t="s">
        <v>161</v>
      </c>
      <c r="G104" s="314"/>
      <c r="H104" s="287"/>
      <c r="I104" s="287"/>
      <c r="J104" s="314"/>
      <c r="K104" s="314"/>
      <c r="L104" s="287"/>
      <c r="M104" s="287"/>
      <c r="N104" s="287"/>
      <c r="O104" s="287"/>
      <c r="P104" s="287"/>
      <c r="Q104" s="287"/>
      <c r="R104" s="287"/>
      <c r="S104" s="287"/>
      <c r="T104" s="294">
        <v>4.3</v>
      </c>
      <c r="U104" s="268" t="s">
        <v>25</v>
      </c>
      <c r="V104" s="291" t="s">
        <v>31</v>
      </c>
      <c r="W104" s="294">
        <v>2.9</v>
      </c>
      <c r="X104" s="294">
        <v>8.6</v>
      </c>
      <c r="Y104" s="268" t="s">
        <v>26</v>
      </c>
      <c r="Z104" s="268" t="s">
        <v>25</v>
      </c>
      <c r="AA104" s="268" t="s">
        <v>33</v>
      </c>
      <c r="AB104" s="268" t="s">
        <v>70</v>
      </c>
      <c r="AC104" s="5" t="s">
        <v>30</v>
      </c>
      <c r="AD104" s="5" t="s">
        <v>46</v>
      </c>
      <c r="AE104" s="10" t="s">
        <v>162</v>
      </c>
      <c r="AF104" s="10" t="s">
        <v>163</v>
      </c>
      <c r="AG104" s="268" t="s">
        <v>576</v>
      </c>
      <c r="AH104" s="287"/>
      <c r="AI104" s="268" t="s">
        <v>565</v>
      </c>
      <c r="AJ104" s="299" t="s">
        <v>566</v>
      </c>
    </row>
    <row r="105" spans="2:36">
      <c r="B105" s="266"/>
      <c r="C105" s="312"/>
      <c r="D105" s="312"/>
      <c r="E105" s="269"/>
      <c r="F105" s="269"/>
      <c r="G105" s="315"/>
      <c r="H105" s="288"/>
      <c r="I105" s="288"/>
      <c r="J105" s="315"/>
      <c r="K105" s="315"/>
      <c r="L105" s="288"/>
      <c r="M105" s="288"/>
      <c r="N105" s="288"/>
      <c r="O105" s="288"/>
      <c r="P105" s="288"/>
      <c r="Q105" s="288"/>
      <c r="R105" s="288"/>
      <c r="S105" s="288"/>
      <c r="T105" s="295"/>
      <c r="U105" s="269"/>
      <c r="V105" s="292"/>
      <c r="W105" s="295"/>
      <c r="X105" s="295"/>
      <c r="Y105" s="269"/>
      <c r="Z105" s="269"/>
      <c r="AA105" s="269"/>
      <c r="AB105" s="269"/>
      <c r="AC105" s="6" t="s">
        <v>39</v>
      </c>
      <c r="AD105" s="6" t="s">
        <v>46</v>
      </c>
      <c r="AE105" s="33"/>
      <c r="AF105" s="7" t="s">
        <v>164</v>
      </c>
      <c r="AG105" s="269"/>
      <c r="AH105" s="288"/>
      <c r="AI105" s="269"/>
      <c r="AJ105" s="300"/>
    </row>
    <row r="106" spans="2:36">
      <c r="B106" s="266"/>
      <c r="C106" s="312"/>
      <c r="D106" s="312"/>
      <c r="E106" s="269"/>
      <c r="F106" s="269"/>
      <c r="G106" s="315"/>
      <c r="H106" s="288"/>
      <c r="I106" s="288"/>
      <c r="J106" s="315"/>
      <c r="K106" s="315"/>
      <c r="L106" s="288"/>
      <c r="M106" s="288"/>
      <c r="N106" s="288"/>
      <c r="O106" s="288"/>
      <c r="P106" s="288"/>
      <c r="Q106" s="288"/>
      <c r="R106" s="288"/>
      <c r="S106" s="288"/>
      <c r="T106" s="295"/>
      <c r="U106" s="269"/>
      <c r="V106" s="292"/>
      <c r="W106" s="295"/>
      <c r="X106" s="295"/>
      <c r="Y106" s="269"/>
      <c r="Z106" s="269"/>
      <c r="AA106" s="269"/>
      <c r="AB106" s="269"/>
      <c r="AC106" s="6" t="s">
        <v>30</v>
      </c>
      <c r="AD106" s="6" t="s">
        <v>46</v>
      </c>
      <c r="AE106" s="7" t="s">
        <v>162</v>
      </c>
      <c r="AF106" s="7" t="s">
        <v>163</v>
      </c>
      <c r="AG106" s="269"/>
      <c r="AH106" s="288"/>
      <c r="AI106" s="269"/>
      <c r="AJ106" s="300"/>
    </row>
    <row r="107" spans="2:36">
      <c r="B107" s="266"/>
      <c r="C107" s="312"/>
      <c r="D107" s="312"/>
      <c r="E107" s="269"/>
      <c r="F107" s="269"/>
      <c r="G107" s="315"/>
      <c r="H107" s="288"/>
      <c r="I107" s="288"/>
      <c r="J107" s="315"/>
      <c r="K107" s="315"/>
      <c r="L107" s="288"/>
      <c r="M107" s="288"/>
      <c r="N107" s="288"/>
      <c r="O107" s="288"/>
      <c r="P107" s="288"/>
      <c r="Q107" s="288"/>
      <c r="R107" s="288"/>
      <c r="S107" s="288"/>
      <c r="T107" s="295"/>
      <c r="U107" s="269"/>
      <c r="V107" s="292"/>
      <c r="W107" s="295"/>
      <c r="X107" s="295"/>
      <c r="Y107" s="269"/>
      <c r="Z107" s="269"/>
      <c r="AA107" s="269"/>
      <c r="AB107" s="269"/>
      <c r="AC107" s="6" t="s">
        <v>39</v>
      </c>
      <c r="AD107" s="6" t="s">
        <v>151</v>
      </c>
      <c r="AE107" s="33"/>
      <c r="AF107" s="11" t="s">
        <v>165</v>
      </c>
      <c r="AG107" s="269"/>
      <c r="AH107" s="288"/>
      <c r="AI107" s="269"/>
      <c r="AJ107" s="300"/>
    </row>
    <row r="108" spans="2:36">
      <c r="B108" s="266"/>
      <c r="C108" s="312"/>
      <c r="D108" s="312"/>
      <c r="E108" s="269"/>
      <c r="F108" s="269"/>
      <c r="G108" s="315"/>
      <c r="H108" s="288"/>
      <c r="I108" s="288"/>
      <c r="J108" s="315"/>
      <c r="K108" s="315"/>
      <c r="L108" s="288"/>
      <c r="M108" s="288"/>
      <c r="N108" s="288"/>
      <c r="O108" s="288"/>
      <c r="P108" s="288"/>
      <c r="Q108" s="288"/>
      <c r="R108" s="288"/>
      <c r="S108" s="288"/>
      <c r="T108" s="295"/>
      <c r="U108" s="269"/>
      <c r="V108" s="292"/>
      <c r="W108" s="295"/>
      <c r="X108" s="295"/>
      <c r="Y108" s="269"/>
      <c r="Z108" s="269"/>
      <c r="AA108" s="269"/>
      <c r="AB108" s="269"/>
      <c r="AC108" s="6" t="s">
        <v>166</v>
      </c>
      <c r="AD108" s="6" t="s">
        <v>151</v>
      </c>
      <c r="AE108" s="11" t="s">
        <v>167</v>
      </c>
      <c r="AF108" s="7" t="s">
        <v>168</v>
      </c>
      <c r="AG108" s="269"/>
      <c r="AH108" s="288"/>
      <c r="AI108" s="269"/>
      <c r="AJ108" s="300"/>
    </row>
    <row r="109" spans="2:36">
      <c r="B109" s="266"/>
      <c r="C109" s="312"/>
      <c r="D109" s="312"/>
      <c r="E109" s="269"/>
      <c r="F109" s="269"/>
      <c r="G109" s="315"/>
      <c r="H109" s="288"/>
      <c r="I109" s="288"/>
      <c r="J109" s="315"/>
      <c r="K109" s="315"/>
      <c r="L109" s="288"/>
      <c r="M109" s="288"/>
      <c r="N109" s="288"/>
      <c r="O109" s="288"/>
      <c r="P109" s="288"/>
      <c r="Q109" s="288"/>
      <c r="R109" s="288"/>
      <c r="S109" s="288"/>
      <c r="T109" s="295"/>
      <c r="U109" s="269"/>
      <c r="V109" s="292"/>
      <c r="W109" s="295"/>
      <c r="X109" s="295"/>
      <c r="Y109" s="269"/>
      <c r="Z109" s="269"/>
      <c r="AA109" s="269"/>
      <c r="AB109" s="269"/>
      <c r="AC109" s="6" t="s">
        <v>30</v>
      </c>
      <c r="AD109" s="6" t="s">
        <v>40</v>
      </c>
      <c r="AE109" s="6" t="s">
        <v>169</v>
      </c>
      <c r="AF109" s="7" t="s">
        <v>170</v>
      </c>
      <c r="AG109" s="269"/>
      <c r="AH109" s="288"/>
      <c r="AI109" s="269"/>
      <c r="AJ109" s="300"/>
    </row>
    <row r="110" spans="2:36">
      <c r="B110" s="266"/>
      <c r="C110" s="312"/>
      <c r="D110" s="312"/>
      <c r="E110" s="269"/>
      <c r="F110" s="269"/>
      <c r="G110" s="315"/>
      <c r="H110" s="288"/>
      <c r="I110" s="288"/>
      <c r="J110" s="315"/>
      <c r="K110" s="315"/>
      <c r="L110" s="288"/>
      <c r="M110" s="288"/>
      <c r="N110" s="288"/>
      <c r="O110" s="288"/>
      <c r="P110" s="288"/>
      <c r="Q110" s="288"/>
      <c r="R110" s="288"/>
      <c r="S110" s="288"/>
      <c r="T110" s="295"/>
      <c r="U110" s="269"/>
      <c r="V110" s="292"/>
      <c r="W110" s="295"/>
      <c r="X110" s="295"/>
      <c r="Y110" s="269"/>
      <c r="Z110" s="269"/>
      <c r="AA110" s="269"/>
      <c r="AB110" s="269"/>
      <c r="AC110" s="6" t="s">
        <v>30</v>
      </c>
      <c r="AD110" s="6" t="s">
        <v>171</v>
      </c>
      <c r="AE110" s="6" t="s">
        <v>24</v>
      </c>
      <c r="AF110" s="11" t="s">
        <v>172</v>
      </c>
      <c r="AG110" s="269"/>
      <c r="AH110" s="288"/>
      <c r="AI110" s="269"/>
      <c r="AJ110" s="300"/>
    </row>
    <row r="111" spans="2:36">
      <c r="B111" s="266"/>
      <c r="C111" s="312"/>
      <c r="D111" s="312"/>
      <c r="E111" s="269"/>
      <c r="F111" s="269"/>
      <c r="G111" s="315"/>
      <c r="H111" s="288"/>
      <c r="I111" s="288"/>
      <c r="J111" s="315"/>
      <c r="K111" s="315"/>
      <c r="L111" s="288"/>
      <c r="M111" s="288"/>
      <c r="N111" s="288"/>
      <c r="O111" s="288"/>
      <c r="P111" s="288"/>
      <c r="Q111" s="288"/>
      <c r="R111" s="288"/>
      <c r="S111" s="288"/>
      <c r="T111" s="295"/>
      <c r="U111" s="269"/>
      <c r="V111" s="292"/>
      <c r="W111" s="295"/>
      <c r="X111" s="295"/>
      <c r="Y111" s="269"/>
      <c r="Z111" s="269"/>
      <c r="AA111" s="269"/>
      <c r="AB111" s="269"/>
      <c r="AC111" s="6" t="s">
        <v>39</v>
      </c>
      <c r="AD111" s="6" t="s">
        <v>40</v>
      </c>
      <c r="AE111" s="33"/>
      <c r="AF111" s="7" t="s">
        <v>169</v>
      </c>
      <c r="AG111" s="269"/>
      <c r="AH111" s="288"/>
      <c r="AI111" s="269"/>
      <c r="AJ111" s="300"/>
    </row>
    <row r="112" spans="2:36">
      <c r="B112" s="266"/>
      <c r="C112" s="312"/>
      <c r="D112" s="312"/>
      <c r="E112" s="269"/>
      <c r="F112" s="269"/>
      <c r="G112" s="315"/>
      <c r="H112" s="288"/>
      <c r="I112" s="288"/>
      <c r="J112" s="315"/>
      <c r="K112" s="315"/>
      <c r="L112" s="288"/>
      <c r="M112" s="288"/>
      <c r="N112" s="288"/>
      <c r="O112" s="288"/>
      <c r="P112" s="288"/>
      <c r="Q112" s="288"/>
      <c r="R112" s="288"/>
      <c r="S112" s="288"/>
      <c r="T112" s="295"/>
      <c r="U112" s="269"/>
      <c r="V112" s="292"/>
      <c r="W112" s="295"/>
      <c r="X112" s="295"/>
      <c r="Y112" s="269"/>
      <c r="Z112" s="269"/>
      <c r="AA112" s="269"/>
      <c r="AB112" s="269"/>
      <c r="AC112" s="6" t="s">
        <v>39</v>
      </c>
      <c r="AD112" s="6" t="s">
        <v>41</v>
      </c>
      <c r="AE112" s="33"/>
      <c r="AF112" s="7" t="s">
        <v>31</v>
      </c>
      <c r="AG112" s="269"/>
      <c r="AH112" s="288"/>
      <c r="AI112" s="269"/>
      <c r="AJ112" s="300"/>
    </row>
    <row r="113" spans="2:36">
      <c r="B113" s="266"/>
      <c r="C113" s="312"/>
      <c r="D113" s="312"/>
      <c r="E113" s="269"/>
      <c r="F113" s="269"/>
      <c r="G113" s="315"/>
      <c r="H113" s="288"/>
      <c r="I113" s="288"/>
      <c r="J113" s="315"/>
      <c r="K113" s="315"/>
      <c r="L113" s="288"/>
      <c r="M113" s="288"/>
      <c r="N113" s="288"/>
      <c r="O113" s="288"/>
      <c r="P113" s="288"/>
      <c r="Q113" s="288"/>
      <c r="R113" s="288"/>
      <c r="S113" s="288"/>
      <c r="T113" s="295"/>
      <c r="U113" s="269"/>
      <c r="V113" s="292"/>
      <c r="W113" s="295"/>
      <c r="X113" s="295"/>
      <c r="Y113" s="269"/>
      <c r="Z113" s="269"/>
      <c r="AA113" s="269"/>
      <c r="AB113" s="269"/>
      <c r="AC113" s="6" t="s">
        <v>39</v>
      </c>
      <c r="AD113" s="6" t="s">
        <v>43</v>
      </c>
      <c r="AE113" s="33"/>
      <c r="AF113" s="7" t="s">
        <v>45</v>
      </c>
      <c r="AG113" s="269"/>
      <c r="AH113" s="288"/>
      <c r="AI113" s="269"/>
      <c r="AJ113" s="300"/>
    </row>
    <row r="114" spans="2:36">
      <c r="B114" s="266"/>
      <c r="C114" s="312"/>
      <c r="D114" s="312"/>
      <c r="E114" s="269"/>
      <c r="F114" s="269"/>
      <c r="G114" s="315"/>
      <c r="H114" s="288"/>
      <c r="I114" s="288"/>
      <c r="J114" s="315"/>
      <c r="K114" s="315"/>
      <c r="L114" s="288"/>
      <c r="M114" s="288"/>
      <c r="N114" s="288"/>
      <c r="O114" s="288"/>
      <c r="P114" s="288"/>
      <c r="Q114" s="288"/>
      <c r="R114" s="288"/>
      <c r="S114" s="288"/>
      <c r="T114" s="295"/>
      <c r="U114" s="269"/>
      <c r="V114" s="292"/>
      <c r="W114" s="295"/>
      <c r="X114" s="295"/>
      <c r="Y114" s="269"/>
      <c r="Z114" s="269"/>
      <c r="AA114" s="269"/>
      <c r="AB114" s="269"/>
      <c r="AC114" s="6" t="s">
        <v>30</v>
      </c>
      <c r="AD114" s="6" t="s">
        <v>46</v>
      </c>
      <c r="AE114" s="7" t="s">
        <v>173</v>
      </c>
      <c r="AF114" s="7" t="s">
        <v>178</v>
      </c>
      <c r="AG114" s="269"/>
      <c r="AH114" s="288"/>
      <c r="AI114" s="269"/>
      <c r="AJ114" s="300"/>
    </row>
    <row r="115" spans="2:36">
      <c r="B115" s="266"/>
      <c r="C115" s="312"/>
      <c r="D115" s="312"/>
      <c r="E115" s="269"/>
      <c r="F115" s="269"/>
      <c r="G115" s="315"/>
      <c r="H115" s="288"/>
      <c r="I115" s="288"/>
      <c r="J115" s="315"/>
      <c r="K115" s="315"/>
      <c r="L115" s="288"/>
      <c r="M115" s="288"/>
      <c r="N115" s="288"/>
      <c r="O115" s="288"/>
      <c r="P115" s="288"/>
      <c r="Q115" s="288"/>
      <c r="R115" s="288"/>
      <c r="S115" s="288"/>
      <c r="T115" s="295"/>
      <c r="U115" s="269"/>
      <c r="V115" s="292"/>
      <c r="W115" s="295"/>
      <c r="X115" s="295"/>
      <c r="Y115" s="269"/>
      <c r="Z115" s="269"/>
      <c r="AA115" s="269"/>
      <c r="AB115" s="269"/>
      <c r="AC115" s="6" t="s">
        <v>30</v>
      </c>
      <c r="AD115" s="6" t="s">
        <v>46</v>
      </c>
      <c r="AE115" s="7" t="s">
        <v>174</v>
      </c>
      <c r="AF115" s="7" t="s">
        <v>177</v>
      </c>
      <c r="AG115" s="269"/>
      <c r="AH115" s="288"/>
      <c r="AI115" s="269"/>
      <c r="AJ115" s="300"/>
    </row>
    <row r="116" spans="2:36">
      <c r="B116" s="267"/>
      <c r="C116" s="313"/>
      <c r="D116" s="313"/>
      <c r="E116" s="270"/>
      <c r="F116" s="270"/>
      <c r="G116" s="316"/>
      <c r="H116" s="289"/>
      <c r="I116" s="289"/>
      <c r="J116" s="316"/>
      <c r="K116" s="316"/>
      <c r="L116" s="289"/>
      <c r="M116" s="289"/>
      <c r="N116" s="289"/>
      <c r="O116" s="289"/>
      <c r="P116" s="289"/>
      <c r="Q116" s="289"/>
      <c r="R116" s="289"/>
      <c r="S116" s="289"/>
      <c r="T116" s="296"/>
      <c r="U116" s="270"/>
      <c r="V116" s="293"/>
      <c r="W116" s="296"/>
      <c r="X116" s="296"/>
      <c r="Y116" s="270"/>
      <c r="Z116" s="270"/>
      <c r="AA116" s="270"/>
      <c r="AB116" s="270"/>
      <c r="AC116" s="8" t="s">
        <v>30</v>
      </c>
      <c r="AD116" s="8" t="s">
        <v>46</v>
      </c>
      <c r="AE116" s="9" t="s">
        <v>175</v>
      </c>
      <c r="AF116" s="9" t="s">
        <v>176</v>
      </c>
      <c r="AG116" s="270"/>
      <c r="AH116" s="289"/>
      <c r="AI116" s="270"/>
      <c r="AJ116" s="301"/>
    </row>
    <row r="117" spans="2:36">
      <c r="B117" s="265" t="s">
        <v>179</v>
      </c>
      <c r="C117" s="311">
        <v>42193</v>
      </c>
      <c r="D117" s="311">
        <v>42711</v>
      </c>
      <c r="E117" s="268" t="s">
        <v>578</v>
      </c>
      <c r="F117" s="291" t="s">
        <v>180</v>
      </c>
      <c r="G117" s="314"/>
      <c r="H117" s="287"/>
      <c r="I117" s="287"/>
      <c r="J117" s="314"/>
      <c r="K117" s="314"/>
      <c r="L117" s="287"/>
      <c r="M117" s="287"/>
      <c r="N117" s="287"/>
      <c r="O117" s="287"/>
      <c r="P117" s="287"/>
      <c r="Q117" s="287"/>
      <c r="R117" s="287"/>
      <c r="S117" s="287"/>
      <c r="T117" s="294">
        <v>6.4</v>
      </c>
      <c r="U117" s="268" t="s">
        <v>25</v>
      </c>
      <c r="V117" s="291" t="s">
        <v>181</v>
      </c>
      <c r="W117" s="294">
        <v>4.9000000000000004</v>
      </c>
      <c r="X117" s="294">
        <v>10</v>
      </c>
      <c r="Y117" s="268" t="s">
        <v>26</v>
      </c>
      <c r="Z117" s="268" t="s">
        <v>27</v>
      </c>
      <c r="AA117" s="268" t="s">
        <v>33</v>
      </c>
      <c r="AB117" s="290" t="s">
        <v>182</v>
      </c>
      <c r="AC117" s="5" t="s">
        <v>39</v>
      </c>
      <c r="AD117" s="5" t="s">
        <v>46</v>
      </c>
      <c r="AE117" s="34"/>
      <c r="AF117" s="10" t="s">
        <v>185</v>
      </c>
      <c r="AG117" s="268" t="s">
        <v>577</v>
      </c>
      <c r="AH117" s="287"/>
      <c r="AI117" s="268" t="s">
        <v>565</v>
      </c>
      <c r="AJ117" s="299" t="s">
        <v>566</v>
      </c>
    </row>
    <row r="118" spans="2:36">
      <c r="B118" s="266"/>
      <c r="C118" s="312"/>
      <c r="D118" s="312"/>
      <c r="E118" s="269"/>
      <c r="F118" s="269"/>
      <c r="G118" s="315"/>
      <c r="H118" s="288"/>
      <c r="I118" s="288"/>
      <c r="J118" s="315"/>
      <c r="K118" s="315"/>
      <c r="L118" s="288"/>
      <c r="M118" s="288"/>
      <c r="N118" s="288"/>
      <c r="O118" s="288"/>
      <c r="P118" s="288"/>
      <c r="Q118" s="288"/>
      <c r="R118" s="288"/>
      <c r="S118" s="288"/>
      <c r="T118" s="295"/>
      <c r="U118" s="269"/>
      <c r="V118" s="292"/>
      <c r="W118" s="295"/>
      <c r="X118" s="295"/>
      <c r="Y118" s="269"/>
      <c r="Z118" s="269"/>
      <c r="AA118" s="269"/>
      <c r="AB118" s="297"/>
      <c r="AC118" s="6" t="s">
        <v>30</v>
      </c>
      <c r="AD118" s="6" t="s">
        <v>46</v>
      </c>
      <c r="AE118" s="7" t="s">
        <v>183</v>
      </c>
      <c r="AF118" s="7" t="s">
        <v>184</v>
      </c>
      <c r="AG118" s="269"/>
      <c r="AH118" s="288"/>
      <c r="AI118" s="269"/>
      <c r="AJ118" s="300"/>
    </row>
    <row r="119" spans="2:36">
      <c r="B119" s="266"/>
      <c r="C119" s="312"/>
      <c r="D119" s="312"/>
      <c r="E119" s="269"/>
      <c r="F119" s="269"/>
      <c r="G119" s="315"/>
      <c r="H119" s="288"/>
      <c r="I119" s="288"/>
      <c r="J119" s="315"/>
      <c r="K119" s="315"/>
      <c r="L119" s="288"/>
      <c r="M119" s="288"/>
      <c r="N119" s="288"/>
      <c r="O119" s="288"/>
      <c r="P119" s="288"/>
      <c r="Q119" s="288"/>
      <c r="R119" s="288"/>
      <c r="S119" s="288"/>
      <c r="T119" s="295"/>
      <c r="U119" s="269"/>
      <c r="V119" s="292"/>
      <c r="W119" s="295"/>
      <c r="X119" s="295"/>
      <c r="Y119" s="269"/>
      <c r="Z119" s="269"/>
      <c r="AA119" s="269"/>
      <c r="AB119" s="297"/>
      <c r="AC119" s="6" t="s">
        <v>39</v>
      </c>
      <c r="AD119" s="6" t="s">
        <v>46</v>
      </c>
      <c r="AE119" s="33"/>
      <c r="AF119" s="7" t="s">
        <v>186</v>
      </c>
      <c r="AG119" s="269"/>
      <c r="AH119" s="288"/>
      <c r="AI119" s="269"/>
      <c r="AJ119" s="300"/>
    </row>
    <row r="120" spans="2:36">
      <c r="B120" s="266"/>
      <c r="C120" s="312"/>
      <c r="D120" s="312"/>
      <c r="E120" s="269"/>
      <c r="F120" s="269"/>
      <c r="G120" s="315"/>
      <c r="H120" s="288"/>
      <c r="I120" s="288"/>
      <c r="J120" s="315"/>
      <c r="K120" s="315"/>
      <c r="L120" s="288"/>
      <c r="M120" s="288"/>
      <c r="N120" s="288"/>
      <c r="O120" s="288"/>
      <c r="P120" s="288"/>
      <c r="Q120" s="288"/>
      <c r="R120" s="288"/>
      <c r="S120" s="288"/>
      <c r="T120" s="295"/>
      <c r="U120" s="269"/>
      <c r="V120" s="292"/>
      <c r="W120" s="295"/>
      <c r="X120" s="295"/>
      <c r="Y120" s="269"/>
      <c r="Z120" s="269"/>
      <c r="AA120" s="269"/>
      <c r="AB120" s="297"/>
      <c r="AC120" s="6" t="s">
        <v>39</v>
      </c>
      <c r="AD120" s="6" t="s">
        <v>46</v>
      </c>
      <c r="AE120" s="33"/>
      <c r="AF120" s="7" t="s">
        <v>187</v>
      </c>
      <c r="AG120" s="269"/>
      <c r="AH120" s="288"/>
      <c r="AI120" s="269"/>
      <c r="AJ120" s="300"/>
    </row>
    <row r="121" spans="2:36">
      <c r="B121" s="266"/>
      <c r="C121" s="312"/>
      <c r="D121" s="312"/>
      <c r="E121" s="269"/>
      <c r="F121" s="269"/>
      <c r="G121" s="315"/>
      <c r="H121" s="288"/>
      <c r="I121" s="288"/>
      <c r="J121" s="315"/>
      <c r="K121" s="315"/>
      <c r="L121" s="288"/>
      <c r="M121" s="288"/>
      <c r="N121" s="288"/>
      <c r="O121" s="288"/>
      <c r="P121" s="288"/>
      <c r="Q121" s="288"/>
      <c r="R121" s="288"/>
      <c r="S121" s="288"/>
      <c r="T121" s="295"/>
      <c r="U121" s="269"/>
      <c r="V121" s="292"/>
      <c r="W121" s="295"/>
      <c r="X121" s="295"/>
      <c r="Y121" s="269"/>
      <c r="Z121" s="269"/>
      <c r="AA121" s="269"/>
      <c r="AB121" s="297"/>
      <c r="AC121" s="6" t="s">
        <v>39</v>
      </c>
      <c r="AD121" s="6" t="s">
        <v>40</v>
      </c>
      <c r="AE121" s="33"/>
      <c r="AF121" s="7" t="s">
        <v>195</v>
      </c>
      <c r="AG121" s="269"/>
      <c r="AH121" s="288"/>
      <c r="AI121" s="269"/>
      <c r="AJ121" s="300"/>
    </row>
    <row r="122" spans="2:36">
      <c r="B122" s="266"/>
      <c r="C122" s="312"/>
      <c r="D122" s="312"/>
      <c r="E122" s="269"/>
      <c r="F122" s="269"/>
      <c r="G122" s="315"/>
      <c r="H122" s="288"/>
      <c r="I122" s="288"/>
      <c r="J122" s="315"/>
      <c r="K122" s="315"/>
      <c r="L122" s="288"/>
      <c r="M122" s="288"/>
      <c r="N122" s="288"/>
      <c r="O122" s="288"/>
      <c r="P122" s="288"/>
      <c r="Q122" s="288"/>
      <c r="R122" s="288"/>
      <c r="S122" s="288"/>
      <c r="T122" s="295"/>
      <c r="U122" s="269"/>
      <c r="V122" s="292"/>
      <c r="W122" s="295"/>
      <c r="X122" s="295"/>
      <c r="Y122" s="269"/>
      <c r="Z122" s="269"/>
      <c r="AA122" s="269"/>
      <c r="AB122" s="297"/>
      <c r="AC122" s="6" t="s">
        <v>39</v>
      </c>
      <c r="AD122" s="6" t="s">
        <v>41</v>
      </c>
      <c r="AE122" s="33"/>
      <c r="AF122" s="7" t="s">
        <v>181</v>
      </c>
      <c r="AG122" s="269"/>
      <c r="AH122" s="288"/>
      <c r="AI122" s="269"/>
      <c r="AJ122" s="300"/>
    </row>
    <row r="123" spans="2:36">
      <c r="B123" s="266"/>
      <c r="C123" s="312"/>
      <c r="D123" s="312"/>
      <c r="E123" s="269"/>
      <c r="F123" s="269"/>
      <c r="G123" s="315"/>
      <c r="H123" s="288"/>
      <c r="I123" s="288"/>
      <c r="J123" s="315"/>
      <c r="K123" s="315"/>
      <c r="L123" s="288"/>
      <c r="M123" s="288"/>
      <c r="N123" s="288"/>
      <c r="O123" s="288"/>
      <c r="P123" s="288"/>
      <c r="Q123" s="288"/>
      <c r="R123" s="288"/>
      <c r="S123" s="288"/>
      <c r="T123" s="295"/>
      <c r="U123" s="269"/>
      <c r="V123" s="292"/>
      <c r="W123" s="295"/>
      <c r="X123" s="295"/>
      <c r="Y123" s="269"/>
      <c r="Z123" s="269"/>
      <c r="AA123" s="269"/>
      <c r="AB123" s="297"/>
      <c r="AC123" s="6" t="s">
        <v>39</v>
      </c>
      <c r="AD123" s="6" t="s">
        <v>43</v>
      </c>
      <c r="AE123" s="33"/>
      <c r="AF123" s="7" t="s">
        <v>194</v>
      </c>
      <c r="AG123" s="269"/>
      <c r="AH123" s="288"/>
      <c r="AI123" s="269"/>
      <c r="AJ123" s="300"/>
    </row>
    <row r="124" spans="2:36">
      <c r="B124" s="266"/>
      <c r="C124" s="312"/>
      <c r="D124" s="312"/>
      <c r="E124" s="269"/>
      <c r="F124" s="269"/>
      <c r="G124" s="315"/>
      <c r="H124" s="288"/>
      <c r="I124" s="288"/>
      <c r="J124" s="315"/>
      <c r="K124" s="315"/>
      <c r="L124" s="288"/>
      <c r="M124" s="288"/>
      <c r="N124" s="288"/>
      <c r="O124" s="288"/>
      <c r="P124" s="288"/>
      <c r="Q124" s="288"/>
      <c r="R124" s="288"/>
      <c r="S124" s="288"/>
      <c r="T124" s="295"/>
      <c r="U124" s="269"/>
      <c r="V124" s="292"/>
      <c r="W124" s="295"/>
      <c r="X124" s="295"/>
      <c r="Y124" s="269"/>
      <c r="Z124" s="269"/>
      <c r="AA124" s="269"/>
      <c r="AB124" s="297"/>
      <c r="AC124" s="6" t="s">
        <v>39</v>
      </c>
      <c r="AD124" s="6" t="s">
        <v>188</v>
      </c>
      <c r="AE124" s="33"/>
      <c r="AF124" s="7" t="s">
        <v>193</v>
      </c>
      <c r="AG124" s="269"/>
      <c r="AH124" s="288"/>
      <c r="AI124" s="269"/>
      <c r="AJ124" s="300"/>
    </row>
    <row r="125" spans="2:36">
      <c r="B125" s="266"/>
      <c r="C125" s="312"/>
      <c r="D125" s="312"/>
      <c r="E125" s="269"/>
      <c r="F125" s="269"/>
      <c r="G125" s="315"/>
      <c r="H125" s="288"/>
      <c r="I125" s="288"/>
      <c r="J125" s="315"/>
      <c r="K125" s="315"/>
      <c r="L125" s="288"/>
      <c r="M125" s="288"/>
      <c r="N125" s="288"/>
      <c r="O125" s="288"/>
      <c r="P125" s="288"/>
      <c r="Q125" s="288"/>
      <c r="R125" s="288"/>
      <c r="S125" s="288"/>
      <c r="T125" s="295"/>
      <c r="U125" s="269"/>
      <c r="V125" s="292"/>
      <c r="W125" s="295"/>
      <c r="X125" s="295"/>
      <c r="Y125" s="269"/>
      <c r="Z125" s="269"/>
      <c r="AA125" s="269"/>
      <c r="AB125" s="297"/>
      <c r="AC125" s="6" t="s">
        <v>30</v>
      </c>
      <c r="AD125" s="6" t="s">
        <v>46</v>
      </c>
      <c r="AE125" s="7" t="s">
        <v>189</v>
      </c>
      <c r="AF125" s="7" t="s">
        <v>192</v>
      </c>
      <c r="AG125" s="269"/>
      <c r="AH125" s="288"/>
      <c r="AI125" s="269"/>
      <c r="AJ125" s="300"/>
    </row>
    <row r="126" spans="2:36">
      <c r="B126" s="267"/>
      <c r="C126" s="313"/>
      <c r="D126" s="313"/>
      <c r="E126" s="270"/>
      <c r="F126" s="270"/>
      <c r="G126" s="316"/>
      <c r="H126" s="289"/>
      <c r="I126" s="289"/>
      <c r="J126" s="316"/>
      <c r="K126" s="316"/>
      <c r="L126" s="289"/>
      <c r="M126" s="289"/>
      <c r="N126" s="289"/>
      <c r="O126" s="289"/>
      <c r="P126" s="289"/>
      <c r="Q126" s="289"/>
      <c r="R126" s="289"/>
      <c r="S126" s="289"/>
      <c r="T126" s="296"/>
      <c r="U126" s="270"/>
      <c r="V126" s="293"/>
      <c r="W126" s="296"/>
      <c r="X126" s="296"/>
      <c r="Y126" s="270"/>
      <c r="Z126" s="270"/>
      <c r="AA126" s="270"/>
      <c r="AB126" s="298"/>
      <c r="AC126" s="8" t="s">
        <v>30</v>
      </c>
      <c r="AD126" s="8" t="s">
        <v>46</v>
      </c>
      <c r="AE126" s="9" t="s">
        <v>190</v>
      </c>
      <c r="AF126" s="9" t="s">
        <v>191</v>
      </c>
      <c r="AG126" s="270"/>
      <c r="AH126" s="289"/>
      <c r="AI126" s="270"/>
      <c r="AJ126" s="301"/>
    </row>
    <row r="127" spans="2:36">
      <c r="B127" s="265" t="s">
        <v>196</v>
      </c>
      <c r="C127" s="311">
        <v>42193</v>
      </c>
      <c r="D127" s="311">
        <v>42227</v>
      </c>
      <c r="E127" s="268" t="s">
        <v>49</v>
      </c>
      <c r="F127" s="291" t="s">
        <v>197</v>
      </c>
      <c r="G127" s="314"/>
      <c r="H127" s="287"/>
      <c r="I127" s="287"/>
      <c r="J127" s="314"/>
      <c r="K127" s="314"/>
      <c r="L127" s="287"/>
      <c r="M127" s="287"/>
      <c r="N127" s="287"/>
      <c r="O127" s="287"/>
      <c r="P127" s="287"/>
      <c r="Q127" s="287"/>
      <c r="R127" s="287"/>
      <c r="S127" s="287"/>
      <c r="T127" s="294">
        <v>5</v>
      </c>
      <c r="U127" s="268" t="s">
        <v>25</v>
      </c>
      <c r="V127" s="291" t="s">
        <v>198</v>
      </c>
      <c r="W127" s="294">
        <v>2.9</v>
      </c>
      <c r="X127" s="294">
        <v>10</v>
      </c>
      <c r="Y127" s="268" t="s">
        <v>26</v>
      </c>
      <c r="Z127" s="268" t="s">
        <v>27</v>
      </c>
      <c r="AA127" s="268" t="s">
        <v>33</v>
      </c>
      <c r="AB127" s="268" t="s">
        <v>70</v>
      </c>
      <c r="AC127" s="5" t="s">
        <v>30</v>
      </c>
      <c r="AD127" s="5" t="s">
        <v>46</v>
      </c>
      <c r="AE127" s="10" t="s">
        <v>199</v>
      </c>
      <c r="AF127" s="10" t="s">
        <v>200</v>
      </c>
      <c r="AG127" s="268" t="s">
        <v>579</v>
      </c>
      <c r="AH127" s="287"/>
      <c r="AI127" s="268" t="s">
        <v>565</v>
      </c>
      <c r="AJ127" s="299" t="s">
        <v>566</v>
      </c>
    </row>
    <row r="128" spans="2:36">
      <c r="B128" s="266"/>
      <c r="C128" s="312"/>
      <c r="D128" s="312"/>
      <c r="E128" s="269"/>
      <c r="F128" s="269"/>
      <c r="G128" s="315"/>
      <c r="H128" s="288"/>
      <c r="I128" s="288"/>
      <c r="J128" s="315"/>
      <c r="K128" s="315"/>
      <c r="L128" s="288"/>
      <c r="M128" s="288"/>
      <c r="N128" s="288"/>
      <c r="O128" s="288"/>
      <c r="P128" s="288"/>
      <c r="Q128" s="288"/>
      <c r="R128" s="288"/>
      <c r="S128" s="288"/>
      <c r="T128" s="295"/>
      <c r="U128" s="269"/>
      <c r="V128" s="292"/>
      <c r="W128" s="295"/>
      <c r="X128" s="295"/>
      <c r="Y128" s="269"/>
      <c r="Z128" s="269"/>
      <c r="AA128" s="269"/>
      <c r="AB128" s="269"/>
      <c r="AC128" s="6" t="s">
        <v>39</v>
      </c>
      <c r="AD128" s="6" t="s">
        <v>46</v>
      </c>
      <c r="AE128" s="33"/>
      <c r="AF128" s="7" t="s">
        <v>201</v>
      </c>
      <c r="AG128" s="269"/>
      <c r="AH128" s="288"/>
      <c r="AI128" s="269"/>
      <c r="AJ128" s="300"/>
    </row>
    <row r="129" spans="2:36">
      <c r="B129" s="266"/>
      <c r="C129" s="312"/>
      <c r="D129" s="312"/>
      <c r="E129" s="269"/>
      <c r="F129" s="269"/>
      <c r="G129" s="315"/>
      <c r="H129" s="288"/>
      <c r="I129" s="288"/>
      <c r="J129" s="315"/>
      <c r="K129" s="315"/>
      <c r="L129" s="288"/>
      <c r="M129" s="288"/>
      <c r="N129" s="288"/>
      <c r="O129" s="288"/>
      <c r="P129" s="288"/>
      <c r="Q129" s="288"/>
      <c r="R129" s="288"/>
      <c r="S129" s="288"/>
      <c r="T129" s="295"/>
      <c r="U129" s="269"/>
      <c r="V129" s="292"/>
      <c r="W129" s="295"/>
      <c r="X129" s="295"/>
      <c r="Y129" s="269"/>
      <c r="Z129" s="269"/>
      <c r="AA129" s="269"/>
      <c r="AB129" s="269"/>
      <c r="AC129" s="6" t="s">
        <v>39</v>
      </c>
      <c r="AD129" s="6" t="s">
        <v>40</v>
      </c>
      <c r="AE129" s="33"/>
      <c r="AF129" s="7" t="s">
        <v>204</v>
      </c>
      <c r="AG129" s="269"/>
      <c r="AH129" s="288"/>
      <c r="AI129" s="269"/>
      <c r="AJ129" s="300"/>
    </row>
    <row r="130" spans="2:36">
      <c r="B130" s="266"/>
      <c r="C130" s="312"/>
      <c r="D130" s="312"/>
      <c r="E130" s="269"/>
      <c r="F130" s="269"/>
      <c r="G130" s="315"/>
      <c r="H130" s="288"/>
      <c r="I130" s="288"/>
      <c r="J130" s="315"/>
      <c r="K130" s="315"/>
      <c r="L130" s="288"/>
      <c r="M130" s="288"/>
      <c r="N130" s="288"/>
      <c r="O130" s="288"/>
      <c r="P130" s="288"/>
      <c r="Q130" s="288"/>
      <c r="R130" s="288"/>
      <c r="S130" s="288"/>
      <c r="T130" s="295"/>
      <c r="U130" s="269"/>
      <c r="V130" s="292"/>
      <c r="W130" s="295"/>
      <c r="X130" s="295"/>
      <c r="Y130" s="269"/>
      <c r="Z130" s="269"/>
      <c r="AA130" s="269"/>
      <c r="AB130" s="269"/>
      <c r="AC130" s="6" t="s">
        <v>39</v>
      </c>
      <c r="AD130" s="6" t="s">
        <v>41</v>
      </c>
      <c r="AE130" s="33"/>
      <c r="AF130" s="7" t="s">
        <v>198</v>
      </c>
      <c r="AG130" s="269"/>
      <c r="AH130" s="288"/>
      <c r="AI130" s="269"/>
      <c r="AJ130" s="300"/>
    </row>
    <row r="131" spans="2:36">
      <c r="B131" s="266"/>
      <c r="C131" s="312"/>
      <c r="D131" s="312"/>
      <c r="E131" s="269"/>
      <c r="F131" s="269"/>
      <c r="G131" s="315"/>
      <c r="H131" s="288"/>
      <c r="I131" s="288"/>
      <c r="J131" s="315"/>
      <c r="K131" s="315"/>
      <c r="L131" s="288"/>
      <c r="M131" s="288"/>
      <c r="N131" s="288"/>
      <c r="O131" s="288"/>
      <c r="P131" s="288"/>
      <c r="Q131" s="288"/>
      <c r="R131" s="288"/>
      <c r="S131" s="288"/>
      <c r="T131" s="295"/>
      <c r="U131" s="269"/>
      <c r="V131" s="292"/>
      <c r="W131" s="295"/>
      <c r="X131" s="295"/>
      <c r="Y131" s="269"/>
      <c r="Z131" s="269"/>
      <c r="AA131" s="269"/>
      <c r="AB131" s="269"/>
      <c r="AC131" s="6" t="s">
        <v>39</v>
      </c>
      <c r="AD131" s="6" t="s">
        <v>43</v>
      </c>
      <c r="AE131" s="33"/>
      <c r="AF131" s="7" t="s">
        <v>60</v>
      </c>
      <c r="AG131" s="269"/>
      <c r="AH131" s="288"/>
      <c r="AI131" s="269"/>
      <c r="AJ131" s="300"/>
    </row>
    <row r="132" spans="2:36">
      <c r="B132" s="267"/>
      <c r="C132" s="313"/>
      <c r="D132" s="313"/>
      <c r="E132" s="270"/>
      <c r="F132" s="270"/>
      <c r="G132" s="316"/>
      <c r="H132" s="289"/>
      <c r="I132" s="289"/>
      <c r="J132" s="316"/>
      <c r="K132" s="316"/>
      <c r="L132" s="289"/>
      <c r="M132" s="289"/>
      <c r="N132" s="289"/>
      <c r="O132" s="289"/>
      <c r="P132" s="289"/>
      <c r="Q132" s="289"/>
      <c r="R132" s="289"/>
      <c r="S132" s="289"/>
      <c r="T132" s="296"/>
      <c r="U132" s="270"/>
      <c r="V132" s="293"/>
      <c r="W132" s="296"/>
      <c r="X132" s="296"/>
      <c r="Y132" s="270"/>
      <c r="Z132" s="270"/>
      <c r="AA132" s="270"/>
      <c r="AB132" s="270"/>
      <c r="AC132" s="8" t="s">
        <v>30</v>
      </c>
      <c r="AD132" s="8" t="s">
        <v>46</v>
      </c>
      <c r="AE132" s="9" t="s">
        <v>202</v>
      </c>
      <c r="AF132" s="9" t="s">
        <v>203</v>
      </c>
      <c r="AG132" s="270"/>
      <c r="AH132" s="289"/>
      <c r="AI132" s="270"/>
      <c r="AJ132" s="301"/>
    </row>
    <row r="133" spans="2:36">
      <c r="B133" s="265" t="s">
        <v>205</v>
      </c>
      <c r="C133" s="311">
        <v>42193</v>
      </c>
      <c r="D133" s="311">
        <v>42227</v>
      </c>
      <c r="E133" s="268" t="s">
        <v>129</v>
      </c>
      <c r="F133" s="291" t="s">
        <v>206</v>
      </c>
      <c r="G133" s="314"/>
      <c r="H133" s="287"/>
      <c r="I133" s="287"/>
      <c r="J133" s="314"/>
      <c r="K133" s="314"/>
      <c r="L133" s="287"/>
      <c r="M133" s="287"/>
      <c r="N133" s="287"/>
      <c r="O133" s="287"/>
      <c r="P133" s="287"/>
      <c r="Q133" s="287"/>
      <c r="R133" s="287"/>
      <c r="S133" s="287"/>
      <c r="T133" s="294">
        <v>7.5</v>
      </c>
      <c r="U133" s="268" t="s">
        <v>116</v>
      </c>
      <c r="V133" s="291" t="s">
        <v>131</v>
      </c>
      <c r="W133" s="294">
        <v>6.4</v>
      </c>
      <c r="X133" s="294">
        <v>10</v>
      </c>
      <c r="Y133" s="268" t="s">
        <v>26</v>
      </c>
      <c r="Z133" s="268" t="s">
        <v>27</v>
      </c>
      <c r="AA133" s="268" t="s">
        <v>33</v>
      </c>
      <c r="AB133" s="290" t="s">
        <v>207</v>
      </c>
      <c r="AC133" s="5" t="s">
        <v>30</v>
      </c>
      <c r="AD133" s="5" t="s">
        <v>46</v>
      </c>
      <c r="AE133" s="10" t="s">
        <v>199</v>
      </c>
      <c r="AF133" s="10" t="s">
        <v>200</v>
      </c>
      <c r="AG133" s="268" t="s">
        <v>579</v>
      </c>
      <c r="AH133" s="287"/>
      <c r="AI133" s="268" t="s">
        <v>565</v>
      </c>
      <c r="AJ133" s="299" t="s">
        <v>566</v>
      </c>
    </row>
    <row r="134" spans="2:36">
      <c r="B134" s="266"/>
      <c r="C134" s="312"/>
      <c r="D134" s="312"/>
      <c r="E134" s="269"/>
      <c r="F134" s="269"/>
      <c r="G134" s="315"/>
      <c r="H134" s="288"/>
      <c r="I134" s="288"/>
      <c r="J134" s="315"/>
      <c r="K134" s="315"/>
      <c r="L134" s="288"/>
      <c r="M134" s="288"/>
      <c r="N134" s="288"/>
      <c r="O134" s="288"/>
      <c r="P134" s="288"/>
      <c r="Q134" s="288"/>
      <c r="R134" s="288"/>
      <c r="S134" s="288"/>
      <c r="T134" s="295"/>
      <c r="U134" s="269"/>
      <c r="V134" s="292"/>
      <c r="W134" s="295"/>
      <c r="X134" s="295"/>
      <c r="Y134" s="269"/>
      <c r="Z134" s="269"/>
      <c r="AA134" s="269"/>
      <c r="AB134" s="297"/>
      <c r="AC134" s="6" t="s">
        <v>39</v>
      </c>
      <c r="AD134" s="6" t="s">
        <v>46</v>
      </c>
      <c r="AE134" s="33"/>
      <c r="AF134" s="7" t="s">
        <v>201</v>
      </c>
      <c r="AG134" s="269"/>
      <c r="AH134" s="288"/>
      <c r="AI134" s="269"/>
      <c r="AJ134" s="300"/>
    </row>
    <row r="135" spans="2:36">
      <c r="B135" s="266"/>
      <c r="C135" s="312"/>
      <c r="D135" s="312"/>
      <c r="E135" s="269"/>
      <c r="F135" s="269"/>
      <c r="G135" s="315"/>
      <c r="H135" s="288"/>
      <c r="I135" s="288"/>
      <c r="J135" s="315"/>
      <c r="K135" s="315"/>
      <c r="L135" s="288"/>
      <c r="M135" s="288"/>
      <c r="N135" s="288"/>
      <c r="O135" s="288"/>
      <c r="P135" s="288"/>
      <c r="Q135" s="288"/>
      <c r="R135" s="288"/>
      <c r="S135" s="288"/>
      <c r="T135" s="295"/>
      <c r="U135" s="269"/>
      <c r="V135" s="292"/>
      <c r="W135" s="295"/>
      <c r="X135" s="295"/>
      <c r="Y135" s="269"/>
      <c r="Z135" s="269"/>
      <c r="AA135" s="269"/>
      <c r="AB135" s="297"/>
      <c r="AC135" s="6" t="s">
        <v>39</v>
      </c>
      <c r="AD135" s="6" t="s">
        <v>40</v>
      </c>
      <c r="AE135" s="33"/>
      <c r="AF135" s="7" t="s">
        <v>204</v>
      </c>
      <c r="AG135" s="269"/>
      <c r="AH135" s="288"/>
      <c r="AI135" s="269"/>
      <c r="AJ135" s="300"/>
    </row>
    <row r="136" spans="2:36">
      <c r="B136" s="266"/>
      <c r="C136" s="312"/>
      <c r="D136" s="312"/>
      <c r="E136" s="269"/>
      <c r="F136" s="269"/>
      <c r="G136" s="315"/>
      <c r="H136" s="288"/>
      <c r="I136" s="288"/>
      <c r="J136" s="315"/>
      <c r="K136" s="315"/>
      <c r="L136" s="288"/>
      <c r="M136" s="288"/>
      <c r="N136" s="288"/>
      <c r="O136" s="288"/>
      <c r="P136" s="288"/>
      <c r="Q136" s="288"/>
      <c r="R136" s="288"/>
      <c r="S136" s="288"/>
      <c r="T136" s="295"/>
      <c r="U136" s="269"/>
      <c r="V136" s="292"/>
      <c r="W136" s="295"/>
      <c r="X136" s="295"/>
      <c r="Y136" s="269"/>
      <c r="Z136" s="269"/>
      <c r="AA136" s="269"/>
      <c r="AB136" s="297"/>
      <c r="AC136" s="6" t="s">
        <v>39</v>
      </c>
      <c r="AD136" s="6" t="s">
        <v>41</v>
      </c>
      <c r="AE136" s="33"/>
      <c r="AF136" s="7" t="s">
        <v>131</v>
      </c>
      <c r="AG136" s="269"/>
      <c r="AH136" s="288"/>
      <c r="AI136" s="269"/>
      <c r="AJ136" s="300"/>
    </row>
    <row r="137" spans="2:36">
      <c r="B137" s="266"/>
      <c r="C137" s="312"/>
      <c r="D137" s="312"/>
      <c r="E137" s="269"/>
      <c r="F137" s="269"/>
      <c r="G137" s="315"/>
      <c r="H137" s="288"/>
      <c r="I137" s="288"/>
      <c r="J137" s="315"/>
      <c r="K137" s="315"/>
      <c r="L137" s="288"/>
      <c r="M137" s="288"/>
      <c r="N137" s="288"/>
      <c r="O137" s="288"/>
      <c r="P137" s="288"/>
      <c r="Q137" s="288"/>
      <c r="R137" s="288"/>
      <c r="S137" s="288"/>
      <c r="T137" s="295"/>
      <c r="U137" s="269"/>
      <c r="V137" s="292"/>
      <c r="W137" s="295"/>
      <c r="X137" s="295"/>
      <c r="Y137" s="269"/>
      <c r="Z137" s="269"/>
      <c r="AA137" s="269"/>
      <c r="AB137" s="297"/>
      <c r="AC137" s="6" t="s">
        <v>39</v>
      </c>
      <c r="AD137" s="6" t="s">
        <v>43</v>
      </c>
      <c r="AE137" s="33"/>
      <c r="AF137" s="7" t="s">
        <v>137</v>
      </c>
      <c r="AG137" s="269"/>
      <c r="AH137" s="288"/>
      <c r="AI137" s="269"/>
      <c r="AJ137" s="300"/>
    </row>
    <row r="138" spans="2:36">
      <c r="B138" s="266"/>
      <c r="C138" s="312"/>
      <c r="D138" s="312"/>
      <c r="E138" s="269"/>
      <c r="F138" s="269"/>
      <c r="G138" s="315"/>
      <c r="H138" s="288"/>
      <c r="I138" s="288"/>
      <c r="J138" s="315"/>
      <c r="K138" s="315"/>
      <c r="L138" s="288"/>
      <c r="M138" s="288"/>
      <c r="N138" s="288"/>
      <c r="O138" s="288"/>
      <c r="P138" s="288"/>
      <c r="Q138" s="288"/>
      <c r="R138" s="288"/>
      <c r="S138" s="288"/>
      <c r="T138" s="295"/>
      <c r="U138" s="269"/>
      <c r="V138" s="292"/>
      <c r="W138" s="295"/>
      <c r="X138" s="295"/>
      <c r="Y138" s="269"/>
      <c r="Z138" s="269"/>
      <c r="AA138" s="269"/>
      <c r="AB138" s="297"/>
      <c r="AC138" s="6" t="s">
        <v>30</v>
      </c>
      <c r="AD138" s="6" t="s">
        <v>46</v>
      </c>
      <c r="AE138" s="7" t="s">
        <v>202</v>
      </c>
      <c r="AF138" s="7" t="s">
        <v>203</v>
      </c>
      <c r="AG138" s="269"/>
      <c r="AH138" s="288"/>
      <c r="AI138" s="269"/>
      <c r="AJ138" s="300"/>
    </row>
    <row r="139" spans="2:36">
      <c r="B139" s="266"/>
      <c r="C139" s="312"/>
      <c r="D139" s="312"/>
      <c r="E139" s="269"/>
      <c r="F139" s="269"/>
      <c r="G139" s="315"/>
      <c r="H139" s="288"/>
      <c r="I139" s="288"/>
      <c r="J139" s="315"/>
      <c r="K139" s="315"/>
      <c r="L139" s="288"/>
      <c r="M139" s="288"/>
      <c r="N139" s="288"/>
      <c r="O139" s="288"/>
      <c r="P139" s="288"/>
      <c r="Q139" s="288"/>
      <c r="R139" s="288"/>
      <c r="S139" s="288"/>
      <c r="T139" s="295"/>
      <c r="U139" s="269"/>
      <c r="V139" s="292"/>
      <c r="W139" s="295"/>
      <c r="X139" s="295"/>
      <c r="Y139" s="269"/>
      <c r="Z139" s="269"/>
      <c r="AA139" s="269"/>
      <c r="AB139" s="297"/>
      <c r="AC139" s="6" t="s">
        <v>30</v>
      </c>
      <c r="AD139" s="6" t="s">
        <v>46</v>
      </c>
      <c r="AE139" s="7" t="s">
        <v>208</v>
      </c>
      <c r="AF139" s="7" t="s">
        <v>213</v>
      </c>
      <c r="AG139" s="269"/>
      <c r="AH139" s="288"/>
      <c r="AI139" s="269"/>
      <c r="AJ139" s="300"/>
    </row>
    <row r="140" spans="2:36">
      <c r="B140" s="266"/>
      <c r="C140" s="312"/>
      <c r="D140" s="312"/>
      <c r="E140" s="269"/>
      <c r="F140" s="269"/>
      <c r="G140" s="315"/>
      <c r="H140" s="288"/>
      <c r="I140" s="288"/>
      <c r="J140" s="315"/>
      <c r="K140" s="315"/>
      <c r="L140" s="288"/>
      <c r="M140" s="288"/>
      <c r="N140" s="288"/>
      <c r="O140" s="288"/>
      <c r="P140" s="288"/>
      <c r="Q140" s="288"/>
      <c r="R140" s="288"/>
      <c r="S140" s="288"/>
      <c r="T140" s="295"/>
      <c r="U140" s="269"/>
      <c r="V140" s="292"/>
      <c r="W140" s="295"/>
      <c r="X140" s="295"/>
      <c r="Y140" s="269"/>
      <c r="Z140" s="269"/>
      <c r="AA140" s="269"/>
      <c r="AB140" s="297"/>
      <c r="AC140" s="6" t="s">
        <v>30</v>
      </c>
      <c r="AD140" s="6" t="s">
        <v>46</v>
      </c>
      <c r="AE140" s="7" t="s">
        <v>209</v>
      </c>
      <c r="AF140" s="7" t="s">
        <v>212</v>
      </c>
      <c r="AG140" s="269"/>
      <c r="AH140" s="288"/>
      <c r="AI140" s="269"/>
      <c r="AJ140" s="300"/>
    </row>
    <row r="141" spans="2:36">
      <c r="B141" s="267"/>
      <c r="C141" s="313"/>
      <c r="D141" s="313"/>
      <c r="E141" s="270"/>
      <c r="F141" s="270"/>
      <c r="G141" s="316"/>
      <c r="H141" s="289"/>
      <c r="I141" s="289"/>
      <c r="J141" s="316"/>
      <c r="K141" s="316"/>
      <c r="L141" s="289"/>
      <c r="M141" s="289"/>
      <c r="N141" s="289"/>
      <c r="O141" s="289"/>
      <c r="P141" s="289"/>
      <c r="Q141" s="289"/>
      <c r="R141" s="289"/>
      <c r="S141" s="289"/>
      <c r="T141" s="296"/>
      <c r="U141" s="270"/>
      <c r="V141" s="293"/>
      <c r="W141" s="296"/>
      <c r="X141" s="296"/>
      <c r="Y141" s="270"/>
      <c r="Z141" s="270"/>
      <c r="AA141" s="270"/>
      <c r="AB141" s="298"/>
      <c r="AC141" s="8" t="s">
        <v>30</v>
      </c>
      <c r="AD141" s="8" t="s">
        <v>46</v>
      </c>
      <c r="AE141" s="9" t="s">
        <v>210</v>
      </c>
      <c r="AF141" s="9" t="s">
        <v>211</v>
      </c>
      <c r="AG141" s="270"/>
      <c r="AH141" s="289"/>
      <c r="AI141" s="270"/>
      <c r="AJ141" s="301"/>
    </row>
    <row r="142" spans="2:36">
      <c r="B142" s="265" t="s">
        <v>214</v>
      </c>
      <c r="C142" s="311">
        <v>42186</v>
      </c>
      <c r="D142" s="311">
        <v>42517</v>
      </c>
      <c r="E142" s="268" t="s">
        <v>24</v>
      </c>
      <c r="F142" s="291" t="s">
        <v>215</v>
      </c>
      <c r="G142" s="314"/>
      <c r="H142" s="287"/>
      <c r="I142" s="287"/>
      <c r="J142" s="314"/>
      <c r="K142" s="314"/>
      <c r="L142" s="287"/>
      <c r="M142" s="287"/>
      <c r="N142" s="287"/>
      <c r="O142" s="287"/>
      <c r="P142" s="287"/>
      <c r="Q142" s="287"/>
      <c r="R142" s="287"/>
      <c r="S142" s="287"/>
      <c r="T142" s="294">
        <v>5.8</v>
      </c>
      <c r="U142" s="268" t="s">
        <v>25</v>
      </c>
      <c r="V142" s="291" t="s">
        <v>92</v>
      </c>
      <c r="W142" s="294">
        <v>4.9000000000000004</v>
      </c>
      <c r="X142" s="294">
        <v>8.6</v>
      </c>
      <c r="Y142" s="268" t="s">
        <v>26</v>
      </c>
      <c r="Z142" s="268" t="s">
        <v>25</v>
      </c>
      <c r="AA142" s="268" t="s">
        <v>33</v>
      </c>
      <c r="AB142" s="290" t="s">
        <v>182</v>
      </c>
      <c r="AC142" s="5" t="s">
        <v>39</v>
      </c>
      <c r="AD142" s="5" t="s">
        <v>151</v>
      </c>
      <c r="AE142" s="32"/>
      <c r="AF142" s="10" t="s">
        <v>216</v>
      </c>
      <c r="AG142" s="268" t="s">
        <v>580</v>
      </c>
      <c r="AH142" s="287"/>
      <c r="AI142" s="268" t="s">
        <v>565</v>
      </c>
      <c r="AJ142" s="299" t="s">
        <v>566</v>
      </c>
    </row>
    <row r="143" spans="2:36">
      <c r="B143" s="266"/>
      <c r="C143" s="312"/>
      <c r="D143" s="312"/>
      <c r="E143" s="269"/>
      <c r="F143" s="269"/>
      <c r="G143" s="315"/>
      <c r="H143" s="288"/>
      <c r="I143" s="288"/>
      <c r="J143" s="315"/>
      <c r="K143" s="315"/>
      <c r="L143" s="288"/>
      <c r="M143" s="288"/>
      <c r="N143" s="288"/>
      <c r="O143" s="288"/>
      <c r="P143" s="288"/>
      <c r="Q143" s="288"/>
      <c r="R143" s="288"/>
      <c r="S143" s="288"/>
      <c r="T143" s="295"/>
      <c r="U143" s="269"/>
      <c r="V143" s="292"/>
      <c r="W143" s="295"/>
      <c r="X143" s="295"/>
      <c r="Y143" s="269"/>
      <c r="Z143" s="269"/>
      <c r="AA143" s="269"/>
      <c r="AB143" s="297"/>
      <c r="AC143" s="6" t="s">
        <v>166</v>
      </c>
      <c r="AD143" s="6" t="s">
        <v>151</v>
      </c>
      <c r="AE143" s="7" t="s">
        <v>216</v>
      </c>
      <c r="AF143" s="7" t="s">
        <v>168</v>
      </c>
      <c r="AG143" s="269"/>
      <c r="AH143" s="288"/>
      <c r="AI143" s="269"/>
      <c r="AJ143" s="300"/>
    </row>
    <row r="144" spans="2:36">
      <c r="B144" s="266"/>
      <c r="C144" s="312"/>
      <c r="D144" s="312"/>
      <c r="E144" s="269"/>
      <c r="F144" s="269"/>
      <c r="G144" s="315"/>
      <c r="H144" s="288"/>
      <c r="I144" s="288"/>
      <c r="J144" s="315"/>
      <c r="K144" s="315"/>
      <c r="L144" s="288"/>
      <c r="M144" s="288"/>
      <c r="N144" s="288"/>
      <c r="O144" s="288"/>
      <c r="P144" s="288"/>
      <c r="Q144" s="288"/>
      <c r="R144" s="288"/>
      <c r="S144" s="288"/>
      <c r="T144" s="295"/>
      <c r="U144" s="269"/>
      <c r="V144" s="292"/>
      <c r="W144" s="295"/>
      <c r="X144" s="295"/>
      <c r="Y144" s="269"/>
      <c r="Z144" s="269"/>
      <c r="AA144" s="269"/>
      <c r="AB144" s="297"/>
      <c r="AC144" s="6" t="s">
        <v>30</v>
      </c>
      <c r="AD144" s="6" t="s">
        <v>171</v>
      </c>
      <c r="AE144" s="7" t="s">
        <v>217</v>
      </c>
      <c r="AF144" s="7" t="s">
        <v>217</v>
      </c>
      <c r="AG144" s="269"/>
      <c r="AH144" s="288"/>
      <c r="AI144" s="269"/>
      <c r="AJ144" s="300"/>
    </row>
    <row r="145" spans="2:36">
      <c r="B145" s="266"/>
      <c r="C145" s="312"/>
      <c r="D145" s="312"/>
      <c r="E145" s="269"/>
      <c r="F145" s="269"/>
      <c r="G145" s="315"/>
      <c r="H145" s="288"/>
      <c r="I145" s="288"/>
      <c r="J145" s="315"/>
      <c r="K145" s="315"/>
      <c r="L145" s="288"/>
      <c r="M145" s="288"/>
      <c r="N145" s="288"/>
      <c r="O145" s="288"/>
      <c r="P145" s="288"/>
      <c r="Q145" s="288"/>
      <c r="R145" s="288"/>
      <c r="S145" s="288"/>
      <c r="T145" s="295"/>
      <c r="U145" s="269"/>
      <c r="V145" s="292"/>
      <c r="W145" s="295"/>
      <c r="X145" s="295"/>
      <c r="Y145" s="269"/>
      <c r="Z145" s="269"/>
      <c r="AA145" s="269"/>
      <c r="AB145" s="297"/>
      <c r="AC145" s="6" t="s">
        <v>39</v>
      </c>
      <c r="AD145" s="6" t="s">
        <v>40</v>
      </c>
      <c r="AE145" s="33"/>
      <c r="AF145" s="7" t="s">
        <v>220</v>
      </c>
      <c r="AG145" s="269"/>
      <c r="AH145" s="288"/>
      <c r="AI145" s="269"/>
      <c r="AJ145" s="300"/>
    </row>
    <row r="146" spans="2:36">
      <c r="B146" s="266"/>
      <c r="C146" s="312"/>
      <c r="D146" s="312"/>
      <c r="E146" s="269"/>
      <c r="F146" s="269"/>
      <c r="G146" s="315"/>
      <c r="H146" s="288"/>
      <c r="I146" s="288"/>
      <c r="J146" s="315"/>
      <c r="K146" s="315"/>
      <c r="L146" s="288"/>
      <c r="M146" s="288"/>
      <c r="N146" s="288"/>
      <c r="O146" s="288"/>
      <c r="P146" s="288"/>
      <c r="Q146" s="288"/>
      <c r="R146" s="288"/>
      <c r="S146" s="288"/>
      <c r="T146" s="295"/>
      <c r="U146" s="269"/>
      <c r="V146" s="292"/>
      <c r="W146" s="295"/>
      <c r="X146" s="295"/>
      <c r="Y146" s="269"/>
      <c r="Z146" s="269"/>
      <c r="AA146" s="269"/>
      <c r="AB146" s="297"/>
      <c r="AC146" s="6" t="s">
        <v>39</v>
      </c>
      <c r="AD146" s="6" t="s">
        <v>41</v>
      </c>
      <c r="AE146" s="33"/>
      <c r="AF146" s="7" t="s">
        <v>92</v>
      </c>
      <c r="AG146" s="269" t="s">
        <v>581</v>
      </c>
      <c r="AH146" s="288"/>
      <c r="AI146" s="269" t="s">
        <v>565</v>
      </c>
      <c r="AJ146" s="300" t="s">
        <v>566</v>
      </c>
    </row>
    <row r="147" spans="2:36">
      <c r="B147" s="266"/>
      <c r="C147" s="312"/>
      <c r="D147" s="312"/>
      <c r="E147" s="269"/>
      <c r="F147" s="269"/>
      <c r="G147" s="315"/>
      <c r="H147" s="288"/>
      <c r="I147" s="288"/>
      <c r="J147" s="315"/>
      <c r="K147" s="315"/>
      <c r="L147" s="288"/>
      <c r="M147" s="288"/>
      <c r="N147" s="288"/>
      <c r="O147" s="288"/>
      <c r="P147" s="288"/>
      <c r="Q147" s="288"/>
      <c r="R147" s="288"/>
      <c r="S147" s="288"/>
      <c r="T147" s="295"/>
      <c r="U147" s="269"/>
      <c r="V147" s="292"/>
      <c r="W147" s="295"/>
      <c r="X147" s="295"/>
      <c r="Y147" s="269"/>
      <c r="Z147" s="269"/>
      <c r="AA147" s="269"/>
      <c r="AB147" s="297"/>
      <c r="AC147" s="6" t="s">
        <v>39</v>
      </c>
      <c r="AD147" s="6" t="s">
        <v>43</v>
      </c>
      <c r="AE147" s="33"/>
      <c r="AF147" s="7" t="s">
        <v>194</v>
      </c>
      <c r="AG147" s="269"/>
      <c r="AH147" s="288"/>
      <c r="AI147" s="269"/>
      <c r="AJ147" s="300"/>
    </row>
    <row r="148" spans="2:36">
      <c r="B148" s="266"/>
      <c r="C148" s="312"/>
      <c r="D148" s="312"/>
      <c r="E148" s="269"/>
      <c r="F148" s="269"/>
      <c r="G148" s="315"/>
      <c r="H148" s="288"/>
      <c r="I148" s="288"/>
      <c r="J148" s="315"/>
      <c r="K148" s="315"/>
      <c r="L148" s="288"/>
      <c r="M148" s="288"/>
      <c r="N148" s="288"/>
      <c r="O148" s="288"/>
      <c r="P148" s="288"/>
      <c r="Q148" s="288"/>
      <c r="R148" s="288"/>
      <c r="S148" s="288"/>
      <c r="T148" s="295"/>
      <c r="U148" s="269"/>
      <c r="V148" s="292"/>
      <c r="W148" s="295"/>
      <c r="X148" s="295"/>
      <c r="Y148" s="269"/>
      <c r="Z148" s="269"/>
      <c r="AA148" s="269"/>
      <c r="AB148" s="297"/>
      <c r="AC148" s="6" t="s">
        <v>39</v>
      </c>
      <c r="AD148" s="6" t="s">
        <v>188</v>
      </c>
      <c r="AE148" s="33"/>
      <c r="AF148" s="7" t="s">
        <v>193</v>
      </c>
      <c r="AG148" s="269"/>
      <c r="AH148" s="288"/>
      <c r="AI148" s="269"/>
      <c r="AJ148" s="300"/>
    </row>
    <row r="149" spans="2:36">
      <c r="B149" s="267"/>
      <c r="C149" s="313"/>
      <c r="D149" s="313"/>
      <c r="E149" s="270"/>
      <c r="F149" s="270"/>
      <c r="G149" s="316"/>
      <c r="H149" s="289"/>
      <c r="I149" s="289"/>
      <c r="J149" s="316"/>
      <c r="K149" s="316"/>
      <c r="L149" s="289"/>
      <c r="M149" s="289"/>
      <c r="N149" s="289"/>
      <c r="O149" s="289"/>
      <c r="P149" s="289"/>
      <c r="Q149" s="289"/>
      <c r="R149" s="289"/>
      <c r="S149" s="289"/>
      <c r="T149" s="296"/>
      <c r="U149" s="270"/>
      <c r="V149" s="293"/>
      <c r="W149" s="296"/>
      <c r="X149" s="296"/>
      <c r="Y149" s="270"/>
      <c r="Z149" s="270"/>
      <c r="AA149" s="270"/>
      <c r="AB149" s="298"/>
      <c r="AC149" s="8" t="s">
        <v>30</v>
      </c>
      <c r="AD149" s="8" t="s">
        <v>46</v>
      </c>
      <c r="AE149" s="9" t="s">
        <v>218</v>
      </c>
      <c r="AF149" s="9" t="s">
        <v>219</v>
      </c>
      <c r="AG149" s="270"/>
      <c r="AH149" s="289"/>
      <c r="AI149" s="270"/>
      <c r="AJ149" s="301"/>
    </row>
    <row r="150" spans="2:36">
      <c r="B150" s="265" t="s">
        <v>221</v>
      </c>
      <c r="C150" s="311">
        <v>42185</v>
      </c>
      <c r="D150" s="311">
        <v>42702</v>
      </c>
      <c r="E150" s="268" t="s">
        <v>583</v>
      </c>
      <c r="F150" s="291" t="s">
        <v>222</v>
      </c>
      <c r="G150" s="314"/>
      <c r="H150" s="287"/>
      <c r="I150" s="287"/>
      <c r="J150" s="314"/>
      <c r="K150" s="314"/>
      <c r="L150" s="287"/>
      <c r="M150" s="287"/>
      <c r="N150" s="287"/>
      <c r="O150" s="287"/>
      <c r="P150" s="287"/>
      <c r="Q150" s="287"/>
      <c r="R150" s="287"/>
      <c r="S150" s="287"/>
      <c r="T150" s="294">
        <v>7.5</v>
      </c>
      <c r="U150" s="268" t="s">
        <v>116</v>
      </c>
      <c r="V150" s="291" t="s">
        <v>131</v>
      </c>
      <c r="W150" s="294">
        <v>6.4</v>
      </c>
      <c r="X150" s="294">
        <v>10</v>
      </c>
      <c r="Y150" s="268" t="s">
        <v>26</v>
      </c>
      <c r="Z150" s="268" t="s">
        <v>27</v>
      </c>
      <c r="AA150" s="268" t="s">
        <v>33</v>
      </c>
      <c r="AB150" s="290" t="s">
        <v>207</v>
      </c>
      <c r="AC150" s="5" t="s">
        <v>39</v>
      </c>
      <c r="AD150" s="5" t="s">
        <v>46</v>
      </c>
      <c r="AE150" s="32"/>
      <c r="AF150" s="10" t="s">
        <v>223</v>
      </c>
      <c r="AG150" s="268" t="s">
        <v>582</v>
      </c>
      <c r="AH150" s="287"/>
      <c r="AI150" s="268" t="s">
        <v>565</v>
      </c>
      <c r="AJ150" s="299" t="s">
        <v>572</v>
      </c>
    </row>
    <row r="151" spans="2:36" ht="14.25" customHeight="1">
      <c r="B151" s="266"/>
      <c r="C151" s="312"/>
      <c r="D151" s="312"/>
      <c r="E151" s="269"/>
      <c r="F151" s="269"/>
      <c r="G151" s="315"/>
      <c r="H151" s="288"/>
      <c r="I151" s="288"/>
      <c r="J151" s="315"/>
      <c r="K151" s="315"/>
      <c r="L151" s="288"/>
      <c r="M151" s="288"/>
      <c r="N151" s="288"/>
      <c r="O151" s="288"/>
      <c r="P151" s="288"/>
      <c r="Q151" s="288"/>
      <c r="R151" s="288"/>
      <c r="S151" s="288"/>
      <c r="T151" s="295"/>
      <c r="U151" s="269"/>
      <c r="V151" s="292"/>
      <c r="W151" s="295"/>
      <c r="X151" s="295"/>
      <c r="Y151" s="269"/>
      <c r="Z151" s="269"/>
      <c r="AA151" s="269"/>
      <c r="AB151" s="297"/>
      <c r="AC151" s="6" t="s">
        <v>39</v>
      </c>
      <c r="AD151" s="6" t="s">
        <v>40</v>
      </c>
      <c r="AE151" s="33"/>
      <c r="AF151" s="12" t="s">
        <v>233</v>
      </c>
      <c r="AG151" s="269"/>
      <c r="AH151" s="288"/>
      <c r="AI151" s="269"/>
      <c r="AJ151" s="300"/>
    </row>
    <row r="152" spans="2:36">
      <c r="B152" s="266"/>
      <c r="C152" s="312"/>
      <c r="D152" s="312"/>
      <c r="E152" s="269"/>
      <c r="F152" s="269"/>
      <c r="G152" s="315"/>
      <c r="H152" s="288"/>
      <c r="I152" s="288"/>
      <c r="J152" s="315"/>
      <c r="K152" s="315"/>
      <c r="L152" s="288"/>
      <c r="M152" s="288"/>
      <c r="N152" s="288"/>
      <c r="O152" s="288"/>
      <c r="P152" s="288"/>
      <c r="Q152" s="288"/>
      <c r="R152" s="288"/>
      <c r="S152" s="288"/>
      <c r="T152" s="295"/>
      <c r="U152" s="269"/>
      <c r="V152" s="292"/>
      <c r="W152" s="295"/>
      <c r="X152" s="295"/>
      <c r="Y152" s="269"/>
      <c r="Z152" s="269"/>
      <c r="AA152" s="269"/>
      <c r="AB152" s="297"/>
      <c r="AC152" s="6" t="s">
        <v>39</v>
      </c>
      <c r="AD152" s="6" t="s">
        <v>41</v>
      </c>
      <c r="AE152" s="33"/>
      <c r="AF152" s="7" t="s">
        <v>131</v>
      </c>
      <c r="AG152" s="269"/>
      <c r="AH152" s="288"/>
      <c r="AI152" s="269"/>
      <c r="AJ152" s="300"/>
    </row>
    <row r="153" spans="2:36">
      <c r="B153" s="266"/>
      <c r="C153" s="312"/>
      <c r="D153" s="312"/>
      <c r="E153" s="269"/>
      <c r="F153" s="269"/>
      <c r="G153" s="315"/>
      <c r="H153" s="288"/>
      <c r="I153" s="288"/>
      <c r="J153" s="315"/>
      <c r="K153" s="315"/>
      <c r="L153" s="288"/>
      <c r="M153" s="288"/>
      <c r="N153" s="288"/>
      <c r="O153" s="288"/>
      <c r="P153" s="288"/>
      <c r="Q153" s="288"/>
      <c r="R153" s="288"/>
      <c r="S153" s="288"/>
      <c r="T153" s="295"/>
      <c r="U153" s="269"/>
      <c r="V153" s="292"/>
      <c r="W153" s="295"/>
      <c r="X153" s="295"/>
      <c r="Y153" s="269"/>
      <c r="Z153" s="269"/>
      <c r="AA153" s="269"/>
      <c r="AB153" s="297"/>
      <c r="AC153" s="6" t="s">
        <v>39</v>
      </c>
      <c r="AD153" s="6" t="s">
        <v>43</v>
      </c>
      <c r="AE153" s="33"/>
      <c r="AF153" s="7" t="s">
        <v>232</v>
      </c>
      <c r="AG153" s="269"/>
      <c r="AH153" s="288"/>
      <c r="AI153" s="269"/>
      <c r="AJ153" s="300"/>
    </row>
    <row r="154" spans="2:36">
      <c r="B154" s="266"/>
      <c r="C154" s="312"/>
      <c r="D154" s="312"/>
      <c r="E154" s="269"/>
      <c r="F154" s="269"/>
      <c r="G154" s="315"/>
      <c r="H154" s="288"/>
      <c r="I154" s="288"/>
      <c r="J154" s="315"/>
      <c r="K154" s="315"/>
      <c r="L154" s="288"/>
      <c r="M154" s="288"/>
      <c r="N154" s="288"/>
      <c r="O154" s="288"/>
      <c r="P154" s="288"/>
      <c r="Q154" s="288"/>
      <c r="R154" s="288"/>
      <c r="S154" s="288"/>
      <c r="T154" s="295"/>
      <c r="U154" s="269"/>
      <c r="V154" s="292"/>
      <c r="W154" s="295"/>
      <c r="X154" s="295"/>
      <c r="Y154" s="269"/>
      <c r="Z154" s="269"/>
      <c r="AA154" s="269"/>
      <c r="AB154" s="297"/>
      <c r="AC154" s="6" t="s">
        <v>30</v>
      </c>
      <c r="AD154" s="6" t="s">
        <v>46</v>
      </c>
      <c r="AE154" s="7" t="s">
        <v>224</v>
      </c>
      <c r="AF154" s="7" t="s">
        <v>231</v>
      </c>
      <c r="AG154" s="269"/>
      <c r="AH154" s="288"/>
      <c r="AI154" s="269"/>
      <c r="AJ154" s="300"/>
    </row>
    <row r="155" spans="2:36">
      <c r="B155" s="266"/>
      <c r="C155" s="312"/>
      <c r="D155" s="312"/>
      <c r="E155" s="269"/>
      <c r="F155" s="269"/>
      <c r="G155" s="315"/>
      <c r="H155" s="288"/>
      <c r="I155" s="288"/>
      <c r="J155" s="315"/>
      <c r="K155" s="315"/>
      <c r="L155" s="288"/>
      <c r="M155" s="288"/>
      <c r="N155" s="288"/>
      <c r="O155" s="288"/>
      <c r="P155" s="288"/>
      <c r="Q155" s="288"/>
      <c r="R155" s="288"/>
      <c r="S155" s="288"/>
      <c r="T155" s="295"/>
      <c r="U155" s="269"/>
      <c r="V155" s="292"/>
      <c r="W155" s="295"/>
      <c r="X155" s="295"/>
      <c r="Y155" s="269"/>
      <c r="Z155" s="269"/>
      <c r="AA155" s="269"/>
      <c r="AB155" s="297"/>
      <c r="AC155" s="6" t="s">
        <v>30</v>
      </c>
      <c r="AD155" s="6" t="s">
        <v>46</v>
      </c>
      <c r="AE155" s="7" t="s">
        <v>225</v>
      </c>
      <c r="AF155" s="7" t="s">
        <v>230</v>
      </c>
      <c r="AG155" s="269"/>
      <c r="AH155" s="288"/>
      <c r="AI155" s="269"/>
      <c r="AJ155" s="300"/>
    </row>
    <row r="156" spans="2:36">
      <c r="B156" s="266"/>
      <c r="C156" s="312"/>
      <c r="D156" s="312"/>
      <c r="E156" s="269"/>
      <c r="F156" s="269"/>
      <c r="G156" s="315"/>
      <c r="H156" s="288"/>
      <c r="I156" s="288"/>
      <c r="J156" s="315"/>
      <c r="K156" s="315"/>
      <c r="L156" s="288"/>
      <c r="M156" s="288"/>
      <c r="N156" s="288"/>
      <c r="O156" s="288"/>
      <c r="P156" s="288"/>
      <c r="Q156" s="288"/>
      <c r="R156" s="288"/>
      <c r="S156" s="288"/>
      <c r="T156" s="295"/>
      <c r="U156" s="269"/>
      <c r="V156" s="292"/>
      <c r="W156" s="295"/>
      <c r="X156" s="295"/>
      <c r="Y156" s="269"/>
      <c r="Z156" s="269"/>
      <c r="AA156" s="269"/>
      <c r="AB156" s="297"/>
      <c r="AC156" s="6" t="s">
        <v>30</v>
      </c>
      <c r="AD156" s="6" t="s">
        <v>46</v>
      </c>
      <c r="AE156" s="7" t="s">
        <v>226</v>
      </c>
      <c r="AF156" s="7" t="s">
        <v>229</v>
      </c>
      <c r="AG156" s="269"/>
      <c r="AH156" s="288"/>
      <c r="AI156" s="269"/>
      <c r="AJ156" s="300"/>
    </row>
    <row r="157" spans="2:36">
      <c r="B157" s="267"/>
      <c r="C157" s="313"/>
      <c r="D157" s="313"/>
      <c r="E157" s="270"/>
      <c r="F157" s="270"/>
      <c r="G157" s="316"/>
      <c r="H157" s="289"/>
      <c r="I157" s="289"/>
      <c r="J157" s="316"/>
      <c r="K157" s="316"/>
      <c r="L157" s="289"/>
      <c r="M157" s="289"/>
      <c r="N157" s="289"/>
      <c r="O157" s="289"/>
      <c r="P157" s="289"/>
      <c r="Q157" s="289"/>
      <c r="R157" s="289"/>
      <c r="S157" s="289"/>
      <c r="T157" s="296"/>
      <c r="U157" s="270"/>
      <c r="V157" s="293"/>
      <c r="W157" s="296"/>
      <c r="X157" s="296"/>
      <c r="Y157" s="270"/>
      <c r="Z157" s="270"/>
      <c r="AA157" s="270"/>
      <c r="AB157" s="298"/>
      <c r="AC157" s="8" t="s">
        <v>30</v>
      </c>
      <c r="AD157" s="8" t="s">
        <v>46</v>
      </c>
      <c r="AE157" s="9" t="s">
        <v>227</v>
      </c>
      <c r="AF157" s="9" t="s">
        <v>228</v>
      </c>
      <c r="AG157" s="270"/>
      <c r="AH157" s="289"/>
      <c r="AI157" s="270"/>
      <c r="AJ157" s="301"/>
    </row>
    <row r="158" spans="2:36">
      <c r="B158" s="265" t="s">
        <v>234</v>
      </c>
      <c r="C158" s="311">
        <v>42185</v>
      </c>
      <c r="D158" s="311">
        <v>42186</v>
      </c>
      <c r="E158" s="268" t="s">
        <v>49</v>
      </c>
      <c r="F158" s="291" t="s">
        <v>235</v>
      </c>
      <c r="G158" s="314"/>
      <c r="H158" s="287"/>
      <c r="I158" s="287"/>
      <c r="J158" s="314"/>
      <c r="K158" s="314"/>
      <c r="L158" s="287"/>
      <c r="M158" s="287"/>
      <c r="N158" s="287"/>
      <c r="O158" s="287"/>
      <c r="P158" s="287"/>
      <c r="Q158" s="287"/>
      <c r="R158" s="287"/>
      <c r="S158" s="287"/>
      <c r="T158" s="294">
        <v>5</v>
      </c>
      <c r="U158" s="268" t="s">
        <v>25</v>
      </c>
      <c r="V158" s="291" t="s">
        <v>236</v>
      </c>
      <c r="W158" s="294">
        <v>2.9</v>
      </c>
      <c r="X158" s="294">
        <v>10</v>
      </c>
      <c r="Y158" s="268" t="s">
        <v>26</v>
      </c>
      <c r="Z158" s="268" t="s">
        <v>27</v>
      </c>
      <c r="AA158" s="268" t="s">
        <v>33</v>
      </c>
      <c r="AB158" s="268" t="s">
        <v>66</v>
      </c>
      <c r="AC158" s="5" t="s">
        <v>39</v>
      </c>
      <c r="AD158" s="5" t="s">
        <v>40</v>
      </c>
      <c r="AE158" s="32"/>
      <c r="AF158" s="10" t="s">
        <v>243</v>
      </c>
      <c r="AG158" s="291" t="s">
        <v>582</v>
      </c>
      <c r="AH158" s="287"/>
      <c r="AI158" s="268" t="s">
        <v>565</v>
      </c>
      <c r="AJ158" s="299" t="s">
        <v>572</v>
      </c>
    </row>
    <row r="159" spans="2:36">
      <c r="B159" s="266"/>
      <c r="C159" s="312"/>
      <c r="D159" s="312"/>
      <c r="E159" s="269"/>
      <c r="F159" s="269"/>
      <c r="G159" s="315"/>
      <c r="H159" s="288"/>
      <c r="I159" s="288"/>
      <c r="J159" s="315"/>
      <c r="K159" s="315"/>
      <c r="L159" s="288"/>
      <c r="M159" s="288"/>
      <c r="N159" s="288"/>
      <c r="O159" s="288"/>
      <c r="P159" s="288"/>
      <c r="Q159" s="288"/>
      <c r="R159" s="288"/>
      <c r="S159" s="288"/>
      <c r="T159" s="295"/>
      <c r="U159" s="269"/>
      <c r="V159" s="292"/>
      <c r="W159" s="295"/>
      <c r="X159" s="295"/>
      <c r="Y159" s="269"/>
      <c r="Z159" s="269"/>
      <c r="AA159" s="269"/>
      <c r="AB159" s="269"/>
      <c r="AC159" s="6" t="s">
        <v>39</v>
      </c>
      <c r="AD159" s="6" t="s">
        <v>41</v>
      </c>
      <c r="AE159" s="33"/>
      <c r="AF159" s="7" t="s">
        <v>236</v>
      </c>
      <c r="AG159" s="269"/>
      <c r="AH159" s="288"/>
      <c r="AI159" s="269"/>
      <c r="AJ159" s="300"/>
    </row>
    <row r="160" spans="2:36">
      <c r="B160" s="266"/>
      <c r="C160" s="312"/>
      <c r="D160" s="312"/>
      <c r="E160" s="269"/>
      <c r="F160" s="269"/>
      <c r="G160" s="315"/>
      <c r="H160" s="288"/>
      <c r="I160" s="288"/>
      <c r="J160" s="315"/>
      <c r="K160" s="315"/>
      <c r="L160" s="288"/>
      <c r="M160" s="288"/>
      <c r="N160" s="288"/>
      <c r="O160" s="288"/>
      <c r="P160" s="288"/>
      <c r="Q160" s="288"/>
      <c r="R160" s="288"/>
      <c r="S160" s="288"/>
      <c r="T160" s="295"/>
      <c r="U160" s="269"/>
      <c r="V160" s="292"/>
      <c r="W160" s="295"/>
      <c r="X160" s="295"/>
      <c r="Y160" s="269"/>
      <c r="Z160" s="269"/>
      <c r="AA160" s="269"/>
      <c r="AB160" s="269"/>
      <c r="AC160" s="6" t="s">
        <v>39</v>
      </c>
      <c r="AD160" s="6" t="s">
        <v>43</v>
      </c>
      <c r="AE160" s="33"/>
      <c r="AF160" s="7" t="s">
        <v>60</v>
      </c>
      <c r="AG160" s="269"/>
      <c r="AH160" s="288"/>
      <c r="AI160" s="269"/>
      <c r="AJ160" s="300"/>
    </row>
    <row r="161" spans="2:36">
      <c r="B161" s="266"/>
      <c r="C161" s="312"/>
      <c r="D161" s="312"/>
      <c r="E161" s="269"/>
      <c r="F161" s="269"/>
      <c r="G161" s="315"/>
      <c r="H161" s="288"/>
      <c r="I161" s="288"/>
      <c r="J161" s="315"/>
      <c r="K161" s="315"/>
      <c r="L161" s="288"/>
      <c r="M161" s="288"/>
      <c r="N161" s="288"/>
      <c r="O161" s="288"/>
      <c r="P161" s="288"/>
      <c r="Q161" s="288"/>
      <c r="R161" s="288"/>
      <c r="S161" s="288"/>
      <c r="T161" s="295"/>
      <c r="U161" s="269"/>
      <c r="V161" s="292"/>
      <c r="W161" s="295"/>
      <c r="X161" s="295"/>
      <c r="Y161" s="269"/>
      <c r="Z161" s="269"/>
      <c r="AA161" s="269"/>
      <c r="AB161" s="269"/>
      <c r="AC161" s="6" t="s">
        <v>30</v>
      </c>
      <c r="AD161" s="6" t="s">
        <v>46</v>
      </c>
      <c r="AE161" s="7" t="s">
        <v>237</v>
      </c>
      <c r="AF161" s="7" t="s">
        <v>242</v>
      </c>
      <c r="AG161" s="269"/>
      <c r="AH161" s="288"/>
      <c r="AI161" s="269"/>
      <c r="AJ161" s="300"/>
    </row>
    <row r="162" spans="2:36">
      <c r="B162" s="266"/>
      <c r="C162" s="312"/>
      <c r="D162" s="312"/>
      <c r="E162" s="269"/>
      <c r="F162" s="269"/>
      <c r="G162" s="315"/>
      <c r="H162" s="288"/>
      <c r="I162" s="288"/>
      <c r="J162" s="315"/>
      <c r="K162" s="315"/>
      <c r="L162" s="288"/>
      <c r="M162" s="288"/>
      <c r="N162" s="288"/>
      <c r="O162" s="288"/>
      <c r="P162" s="288"/>
      <c r="Q162" s="288"/>
      <c r="R162" s="288"/>
      <c r="S162" s="288"/>
      <c r="T162" s="295"/>
      <c r="U162" s="269"/>
      <c r="V162" s="292"/>
      <c r="W162" s="295"/>
      <c r="X162" s="295"/>
      <c r="Y162" s="269"/>
      <c r="Z162" s="269"/>
      <c r="AA162" s="269"/>
      <c r="AB162" s="269"/>
      <c r="AC162" s="6" t="s">
        <v>30</v>
      </c>
      <c r="AD162" s="6" t="s">
        <v>46</v>
      </c>
      <c r="AE162" s="7" t="s">
        <v>238</v>
      </c>
      <c r="AF162" s="7" t="s">
        <v>241</v>
      </c>
      <c r="AG162" s="269"/>
      <c r="AH162" s="288"/>
      <c r="AI162" s="269"/>
      <c r="AJ162" s="300"/>
    </row>
    <row r="163" spans="2:36">
      <c r="B163" s="266"/>
      <c r="C163" s="312"/>
      <c r="D163" s="312"/>
      <c r="E163" s="269"/>
      <c r="F163" s="269"/>
      <c r="G163" s="315"/>
      <c r="H163" s="288"/>
      <c r="I163" s="288"/>
      <c r="J163" s="315"/>
      <c r="K163" s="315"/>
      <c r="L163" s="288"/>
      <c r="M163" s="288"/>
      <c r="N163" s="288"/>
      <c r="O163" s="288"/>
      <c r="P163" s="288"/>
      <c r="Q163" s="288"/>
      <c r="R163" s="288"/>
      <c r="S163" s="288"/>
      <c r="T163" s="295"/>
      <c r="U163" s="269"/>
      <c r="V163" s="292"/>
      <c r="W163" s="295"/>
      <c r="X163" s="295"/>
      <c r="Y163" s="269"/>
      <c r="Z163" s="269"/>
      <c r="AA163" s="269"/>
      <c r="AB163" s="269"/>
      <c r="AC163" s="6" t="s">
        <v>30</v>
      </c>
      <c r="AD163" s="6" t="s">
        <v>46</v>
      </c>
      <c r="AE163" s="7" t="s">
        <v>239</v>
      </c>
      <c r="AF163" s="7" t="s">
        <v>240</v>
      </c>
      <c r="AG163" s="269"/>
      <c r="AH163" s="288"/>
      <c r="AI163" s="269"/>
      <c r="AJ163" s="300"/>
    </row>
    <row r="164" spans="2:36">
      <c r="B164" s="267"/>
      <c r="C164" s="313"/>
      <c r="D164" s="313"/>
      <c r="E164" s="270"/>
      <c r="F164" s="270"/>
      <c r="G164" s="316"/>
      <c r="H164" s="289"/>
      <c r="I164" s="289"/>
      <c r="J164" s="316"/>
      <c r="K164" s="316"/>
      <c r="L164" s="289"/>
      <c r="M164" s="289"/>
      <c r="N164" s="289"/>
      <c r="O164" s="289"/>
      <c r="P164" s="289"/>
      <c r="Q164" s="289"/>
      <c r="R164" s="289"/>
      <c r="S164" s="289"/>
      <c r="T164" s="296"/>
      <c r="U164" s="270"/>
      <c r="V164" s="293"/>
      <c r="W164" s="296"/>
      <c r="X164" s="296"/>
      <c r="Y164" s="270"/>
      <c r="Z164" s="270"/>
      <c r="AA164" s="270"/>
      <c r="AB164" s="270"/>
      <c r="AC164" s="8" t="s">
        <v>30</v>
      </c>
      <c r="AD164" s="8" t="s">
        <v>46</v>
      </c>
      <c r="AE164" s="9" t="s">
        <v>226</v>
      </c>
      <c r="AF164" s="9" t="s">
        <v>229</v>
      </c>
      <c r="AG164" s="270"/>
      <c r="AH164" s="289"/>
      <c r="AI164" s="270"/>
      <c r="AJ164" s="301"/>
    </row>
    <row r="165" spans="2:36">
      <c r="B165" s="265" t="s">
        <v>244</v>
      </c>
      <c r="C165" s="311">
        <v>42179</v>
      </c>
      <c r="D165" s="311">
        <v>42711</v>
      </c>
      <c r="E165" s="268" t="s">
        <v>674</v>
      </c>
      <c r="F165" s="291" t="s">
        <v>245</v>
      </c>
      <c r="G165" s="314"/>
      <c r="H165" s="287"/>
      <c r="I165" s="287"/>
      <c r="J165" s="314"/>
      <c r="K165" s="314"/>
      <c r="L165" s="287"/>
      <c r="M165" s="287"/>
      <c r="N165" s="287"/>
      <c r="O165" s="287"/>
      <c r="P165" s="287"/>
      <c r="Q165" s="287"/>
      <c r="R165" s="287"/>
      <c r="S165" s="287"/>
      <c r="T165" s="294">
        <v>5</v>
      </c>
      <c r="U165" s="268" t="s">
        <v>25</v>
      </c>
      <c r="V165" s="291" t="s">
        <v>236</v>
      </c>
      <c r="W165" s="294">
        <v>2.9</v>
      </c>
      <c r="X165" s="294">
        <v>10</v>
      </c>
      <c r="Y165" s="268" t="s">
        <v>26</v>
      </c>
      <c r="Z165" s="268" t="s">
        <v>27</v>
      </c>
      <c r="AA165" s="268" t="s">
        <v>33</v>
      </c>
      <c r="AB165" s="268" t="s">
        <v>66</v>
      </c>
      <c r="AC165" s="5" t="s">
        <v>39</v>
      </c>
      <c r="AD165" s="5" t="s">
        <v>46</v>
      </c>
      <c r="AE165" s="32"/>
      <c r="AF165" s="10" t="s">
        <v>246</v>
      </c>
      <c r="AG165" s="268" t="s">
        <v>584</v>
      </c>
      <c r="AH165" s="287"/>
      <c r="AI165" s="268" t="s">
        <v>565</v>
      </c>
      <c r="AJ165" s="299" t="s">
        <v>566</v>
      </c>
    </row>
    <row r="166" spans="2:36">
      <c r="B166" s="266"/>
      <c r="C166" s="312"/>
      <c r="D166" s="312"/>
      <c r="E166" s="269"/>
      <c r="F166" s="269"/>
      <c r="G166" s="315"/>
      <c r="H166" s="288"/>
      <c r="I166" s="288"/>
      <c r="J166" s="315"/>
      <c r="K166" s="315"/>
      <c r="L166" s="288"/>
      <c r="M166" s="288"/>
      <c r="N166" s="288"/>
      <c r="O166" s="288"/>
      <c r="P166" s="288"/>
      <c r="Q166" s="288"/>
      <c r="R166" s="288"/>
      <c r="S166" s="288"/>
      <c r="T166" s="295"/>
      <c r="U166" s="269"/>
      <c r="V166" s="292"/>
      <c r="W166" s="295"/>
      <c r="X166" s="295"/>
      <c r="Y166" s="269"/>
      <c r="Z166" s="269"/>
      <c r="AA166" s="269"/>
      <c r="AB166" s="269"/>
      <c r="AC166" s="6" t="s">
        <v>39</v>
      </c>
      <c r="AD166" s="6" t="s">
        <v>40</v>
      </c>
      <c r="AE166" s="33"/>
      <c r="AF166" s="7" t="s">
        <v>247</v>
      </c>
      <c r="AG166" s="269"/>
      <c r="AH166" s="288"/>
      <c r="AI166" s="269"/>
      <c r="AJ166" s="300"/>
    </row>
    <row r="167" spans="2:36">
      <c r="B167" s="266"/>
      <c r="C167" s="312"/>
      <c r="D167" s="312"/>
      <c r="E167" s="269"/>
      <c r="F167" s="269"/>
      <c r="G167" s="315"/>
      <c r="H167" s="288"/>
      <c r="I167" s="288"/>
      <c r="J167" s="315"/>
      <c r="K167" s="315"/>
      <c r="L167" s="288"/>
      <c r="M167" s="288"/>
      <c r="N167" s="288"/>
      <c r="O167" s="288"/>
      <c r="P167" s="288"/>
      <c r="Q167" s="288"/>
      <c r="R167" s="288"/>
      <c r="S167" s="288"/>
      <c r="T167" s="295"/>
      <c r="U167" s="269"/>
      <c r="V167" s="292"/>
      <c r="W167" s="295"/>
      <c r="X167" s="295"/>
      <c r="Y167" s="269"/>
      <c r="Z167" s="269"/>
      <c r="AA167" s="269"/>
      <c r="AB167" s="269"/>
      <c r="AC167" s="6" t="s">
        <v>39</v>
      </c>
      <c r="AD167" s="6" t="s">
        <v>41</v>
      </c>
      <c r="AE167" s="33"/>
      <c r="AF167" s="7" t="s">
        <v>236</v>
      </c>
      <c r="AG167" s="269"/>
      <c r="AH167" s="288"/>
      <c r="AI167" s="269"/>
      <c r="AJ167" s="300"/>
    </row>
    <row r="168" spans="2:36">
      <c r="B168" s="266"/>
      <c r="C168" s="312"/>
      <c r="D168" s="312"/>
      <c r="E168" s="269"/>
      <c r="F168" s="269"/>
      <c r="G168" s="315"/>
      <c r="H168" s="288"/>
      <c r="I168" s="288"/>
      <c r="J168" s="315"/>
      <c r="K168" s="315"/>
      <c r="L168" s="288"/>
      <c r="M168" s="288"/>
      <c r="N168" s="288"/>
      <c r="O168" s="288"/>
      <c r="P168" s="288"/>
      <c r="Q168" s="288"/>
      <c r="R168" s="288"/>
      <c r="S168" s="288"/>
      <c r="T168" s="295"/>
      <c r="U168" s="269"/>
      <c r="V168" s="292"/>
      <c r="W168" s="295"/>
      <c r="X168" s="295"/>
      <c r="Y168" s="269"/>
      <c r="Z168" s="269"/>
      <c r="AA168" s="269"/>
      <c r="AB168" s="269"/>
      <c r="AC168" s="6" t="s">
        <v>39</v>
      </c>
      <c r="AD168" s="6" t="s">
        <v>43</v>
      </c>
      <c r="AE168" s="33"/>
      <c r="AF168" s="7" t="s">
        <v>60</v>
      </c>
      <c r="AG168" s="269"/>
      <c r="AH168" s="288"/>
      <c r="AI168" s="269"/>
      <c r="AJ168" s="300"/>
    </row>
    <row r="169" spans="2:36">
      <c r="B169" s="266"/>
      <c r="C169" s="312"/>
      <c r="D169" s="312"/>
      <c r="E169" s="269"/>
      <c r="F169" s="269"/>
      <c r="G169" s="315"/>
      <c r="H169" s="288"/>
      <c r="I169" s="288"/>
      <c r="J169" s="315"/>
      <c r="K169" s="315"/>
      <c r="L169" s="288"/>
      <c r="M169" s="288"/>
      <c r="N169" s="288"/>
      <c r="O169" s="288"/>
      <c r="P169" s="288"/>
      <c r="Q169" s="288"/>
      <c r="R169" s="288"/>
      <c r="S169" s="288"/>
      <c r="T169" s="295"/>
      <c r="U169" s="269"/>
      <c r="V169" s="292"/>
      <c r="W169" s="295"/>
      <c r="X169" s="295"/>
      <c r="Y169" s="269"/>
      <c r="Z169" s="269"/>
      <c r="AA169" s="269"/>
      <c r="AB169" s="269"/>
      <c r="AC169" s="6" t="s">
        <v>30</v>
      </c>
      <c r="AD169" s="6" t="s">
        <v>46</v>
      </c>
      <c r="AE169" s="7" t="s">
        <v>250</v>
      </c>
      <c r="AF169" s="7" t="s">
        <v>251</v>
      </c>
      <c r="AG169" s="269"/>
      <c r="AH169" s="288"/>
      <c r="AI169" s="269"/>
      <c r="AJ169" s="300"/>
    </row>
    <row r="170" spans="2:36">
      <c r="B170" s="266"/>
      <c r="C170" s="312"/>
      <c r="D170" s="312"/>
      <c r="E170" s="269"/>
      <c r="F170" s="269"/>
      <c r="G170" s="315"/>
      <c r="H170" s="288"/>
      <c r="I170" s="288"/>
      <c r="J170" s="315"/>
      <c r="K170" s="315"/>
      <c r="L170" s="288"/>
      <c r="M170" s="288"/>
      <c r="N170" s="288"/>
      <c r="O170" s="288"/>
      <c r="P170" s="288"/>
      <c r="Q170" s="288"/>
      <c r="R170" s="288"/>
      <c r="S170" s="288"/>
      <c r="T170" s="295"/>
      <c r="U170" s="269"/>
      <c r="V170" s="292"/>
      <c r="W170" s="295"/>
      <c r="X170" s="295"/>
      <c r="Y170" s="269"/>
      <c r="Z170" s="269"/>
      <c r="AA170" s="269"/>
      <c r="AB170" s="269"/>
      <c r="AC170" s="6" t="s">
        <v>30</v>
      </c>
      <c r="AD170" s="6" t="s">
        <v>46</v>
      </c>
      <c r="AE170" s="7" t="s">
        <v>249</v>
      </c>
      <c r="AF170" s="7" t="s">
        <v>252</v>
      </c>
      <c r="AG170" s="269"/>
      <c r="AH170" s="288"/>
      <c r="AI170" s="269"/>
      <c r="AJ170" s="300"/>
    </row>
    <row r="171" spans="2:36">
      <c r="B171" s="267"/>
      <c r="C171" s="313"/>
      <c r="D171" s="313"/>
      <c r="E171" s="270"/>
      <c r="F171" s="270"/>
      <c r="G171" s="316"/>
      <c r="H171" s="289"/>
      <c r="I171" s="289"/>
      <c r="J171" s="316"/>
      <c r="K171" s="316"/>
      <c r="L171" s="289"/>
      <c r="M171" s="289"/>
      <c r="N171" s="289"/>
      <c r="O171" s="289"/>
      <c r="P171" s="289"/>
      <c r="Q171" s="289"/>
      <c r="R171" s="289"/>
      <c r="S171" s="289"/>
      <c r="T171" s="296"/>
      <c r="U171" s="270"/>
      <c r="V171" s="293"/>
      <c r="W171" s="296"/>
      <c r="X171" s="296"/>
      <c r="Y171" s="270"/>
      <c r="Z171" s="270"/>
      <c r="AA171" s="270"/>
      <c r="AB171" s="270"/>
      <c r="AC171" s="8" t="s">
        <v>30</v>
      </c>
      <c r="AD171" s="8" t="s">
        <v>46</v>
      </c>
      <c r="AE171" s="9" t="s">
        <v>248</v>
      </c>
      <c r="AF171" s="9" t="s">
        <v>253</v>
      </c>
      <c r="AG171" s="270"/>
      <c r="AH171" s="289"/>
      <c r="AI171" s="270"/>
      <c r="AJ171" s="301"/>
    </row>
    <row r="172" spans="2:36">
      <c r="B172" s="265" t="s">
        <v>254</v>
      </c>
      <c r="C172" s="311">
        <v>42179</v>
      </c>
      <c r="D172" s="311">
        <v>42711</v>
      </c>
      <c r="E172" s="268" t="s">
        <v>24</v>
      </c>
      <c r="F172" s="291" t="s">
        <v>255</v>
      </c>
      <c r="G172" s="314"/>
      <c r="H172" s="287"/>
      <c r="I172" s="287"/>
      <c r="J172" s="314"/>
      <c r="K172" s="314"/>
      <c r="L172" s="287"/>
      <c r="M172" s="287"/>
      <c r="N172" s="287"/>
      <c r="O172" s="287"/>
      <c r="P172" s="287"/>
      <c r="Q172" s="287"/>
      <c r="R172" s="287"/>
      <c r="S172" s="287"/>
      <c r="T172" s="294">
        <v>4.3</v>
      </c>
      <c r="U172" s="268" t="s">
        <v>25</v>
      </c>
      <c r="V172" s="291" t="s">
        <v>31</v>
      </c>
      <c r="W172" s="294">
        <v>2.9</v>
      </c>
      <c r="X172" s="294">
        <v>8.6</v>
      </c>
      <c r="Y172" s="268" t="s">
        <v>26</v>
      </c>
      <c r="Z172" s="268" t="s">
        <v>27</v>
      </c>
      <c r="AA172" s="268" t="s">
        <v>33</v>
      </c>
      <c r="AB172" s="268" t="s">
        <v>70</v>
      </c>
      <c r="AC172" s="5" t="s">
        <v>39</v>
      </c>
      <c r="AD172" s="5" t="s">
        <v>46</v>
      </c>
      <c r="AE172" s="32"/>
      <c r="AF172" s="10" t="s">
        <v>256</v>
      </c>
      <c r="AG172" s="268" t="s">
        <v>585</v>
      </c>
      <c r="AH172" s="287"/>
      <c r="AI172" s="268" t="s">
        <v>565</v>
      </c>
      <c r="AJ172" s="299" t="s">
        <v>566</v>
      </c>
    </row>
    <row r="173" spans="2:36">
      <c r="B173" s="266"/>
      <c r="C173" s="312"/>
      <c r="D173" s="312"/>
      <c r="E173" s="269"/>
      <c r="F173" s="269"/>
      <c r="G173" s="315"/>
      <c r="H173" s="288"/>
      <c r="I173" s="288"/>
      <c r="J173" s="315"/>
      <c r="K173" s="315"/>
      <c r="L173" s="288"/>
      <c r="M173" s="288"/>
      <c r="N173" s="288"/>
      <c r="O173" s="288"/>
      <c r="P173" s="288"/>
      <c r="Q173" s="288"/>
      <c r="R173" s="288"/>
      <c r="S173" s="288"/>
      <c r="T173" s="295"/>
      <c r="U173" s="269"/>
      <c r="V173" s="292"/>
      <c r="W173" s="295"/>
      <c r="X173" s="295"/>
      <c r="Y173" s="269"/>
      <c r="Z173" s="269"/>
      <c r="AA173" s="269"/>
      <c r="AB173" s="269"/>
      <c r="AC173" s="6" t="s">
        <v>39</v>
      </c>
      <c r="AD173" s="6" t="s">
        <v>46</v>
      </c>
      <c r="AE173" s="33"/>
      <c r="AF173" s="7" t="s">
        <v>257</v>
      </c>
      <c r="AG173" s="269"/>
      <c r="AH173" s="288"/>
      <c r="AI173" s="269"/>
      <c r="AJ173" s="300"/>
    </row>
    <row r="174" spans="2:36">
      <c r="B174" s="266"/>
      <c r="C174" s="312"/>
      <c r="D174" s="312"/>
      <c r="E174" s="269"/>
      <c r="F174" s="269"/>
      <c r="G174" s="315"/>
      <c r="H174" s="288"/>
      <c r="I174" s="288"/>
      <c r="J174" s="315"/>
      <c r="K174" s="315"/>
      <c r="L174" s="288"/>
      <c r="M174" s="288"/>
      <c r="N174" s="288"/>
      <c r="O174" s="288"/>
      <c r="P174" s="288"/>
      <c r="Q174" s="288"/>
      <c r="R174" s="288"/>
      <c r="S174" s="288"/>
      <c r="T174" s="295"/>
      <c r="U174" s="269"/>
      <c r="V174" s="292"/>
      <c r="W174" s="295"/>
      <c r="X174" s="295"/>
      <c r="Y174" s="269"/>
      <c r="Z174" s="269"/>
      <c r="AA174" s="269"/>
      <c r="AB174" s="269"/>
      <c r="AC174" s="6" t="s">
        <v>39</v>
      </c>
      <c r="AD174" s="6" t="s">
        <v>40</v>
      </c>
      <c r="AE174" s="33"/>
      <c r="AF174" s="7" t="s">
        <v>258</v>
      </c>
      <c r="AG174" s="269"/>
      <c r="AH174" s="288"/>
      <c r="AI174" s="269"/>
      <c r="AJ174" s="300"/>
    </row>
    <row r="175" spans="2:36">
      <c r="B175" s="266"/>
      <c r="C175" s="312"/>
      <c r="D175" s="312"/>
      <c r="E175" s="269"/>
      <c r="F175" s="269"/>
      <c r="G175" s="315"/>
      <c r="H175" s="288"/>
      <c r="I175" s="288"/>
      <c r="J175" s="315"/>
      <c r="K175" s="315"/>
      <c r="L175" s="288"/>
      <c r="M175" s="288"/>
      <c r="N175" s="288"/>
      <c r="O175" s="288"/>
      <c r="P175" s="288"/>
      <c r="Q175" s="288"/>
      <c r="R175" s="288"/>
      <c r="S175" s="288"/>
      <c r="T175" s="295"/>
      <c r="U175" s="269"/>
      <c r="V175" s="292"/>
      <c r="W175" s="295"/>
      <c r="X175" s="295"/>
      <c r="Y175" s="269"/>
      <c r="Z175" s="269"/>
      <c r="AA175" s="269"/>
      <c r="AB175" s="269"/>
      <c r="AC175" s="6" t="s">
        <v>39</v>
      </c>
      <c r="AD175" s="6" t="s">
        <v>41</v>
      </c>
      <c r="AE175" s="33"/>
      <c r="AF175" s="7" t="s">
        <v>31</v>
      </c>
      <c r="AG175" s="269"/>
      <c r="AH175" s="288"/>
      <c r="AI175" s="269"/>
      <c r="AJ175" s="300"/>
    </row>
    <row r="176" spans="2:36">
      <c r="B176" s="266"/>
      <c r="C176" s="312"/>
      <c r="D176" s="312"/>
      <c r="E176" s="269"/>
      <c r="F176" s="269"/>
      <c r="G176" s="315"/>
      <c r="H176" s="288"/>
      <c r="I176" s="288"/>
      <c r="J176" s="315"/>
      <c r="K176" s="315"/>
      <c r="L176" s="288"/>
      <c r="M176" s="288"/>
      <c r="N176" s="288"/>
      <c r="O176" s="288"/>
      <c r="P176" s="288"/>
      <c r="Q176" s="288"/>
      <c r="R176" s="288"/>
      <c r="S176" s="288"/>
      <c r="T176" s="295"/>
      <c r="U176" s="269"/>
      <c r="V176" s="292"/>
      <c r="W176" s="295"/>
      <c r="X176" s="295"/>
      <c r="Y176" s="269"/>
      <c r="Z176" s="269"/>
      <c r="AA176" s="269"/>
      <c r="AB176" s="269"/>
      <c r="AC176" s="6" t="s">
        <v>39</v>
      </c>
      <c r="AD176" s="6" t="s">
        <v>43</v>
      </c>
      <c r="AE176" s="33"/>
      <c r="AF176" s="7" t="s">
        <v>45</v>
      </c>
      <c r="AG176" s="269"/>
      <c r="AH176" s="288"/>
      <c r="AI176" s="269"/>
      <c r="AJ176" s="300"/>
    </row>
    <row r="177" spans="2:36">
      <c r="B177" s="266"/>
      <c r="C177" s="312"/>
      <c r="D177" s="312"/>
      <c r="E177" s="269"/>
      <c r="F177" s="269"/>
      <c r="G177" s="315"/>
      <c r="H177" s="288"/>
      <c r="I177" s="288"/>
      <c r="J177" s="315"/>
      <c r="K177" s="315"/>
      <c r="L177" s="288"/>
      <c r="M177" s="288"/>
      <c r="N177" s="288"/>
      <c r="O177" s="288"/>
      <c r="P177" s="288"/>
      <c r="Q177" s="288"/>
      <c r="R177" s="288"/>
      <c r="S177" s="288"/>
      <c r="T177" s="295"/>
      <c r="U177" s="269"/>
      <c r="V177" s="292"/>
      <c r="W177" s="295"/>
      <c r="X177" s="295"/>
      <c r="Y177" s="269"/>
      <c r="Z177" s="269"/>
      <c r="AA177" s="269"/>
      <c r="AB177" s="269"/>
      <c r="AC177" s="6" t="s">
        <v>30</v>
      </c>
      <c r="AD177" s="6" t="s">
        <v>46</v>
      </c>
      <c r="AE177" s="7" t="s">
        <v>260</v>
      </c>
      <c r="AF177" s="7" t="s">
        <v>261</v>
      </c>
      <c r="AG177" s="269"/>
      <c r="AH177" s="288"/>
      <c r="AI177" s="269"/>
      <c r="AJ177" s="300"/>
    </row>
    <row r="178" spans="2:36">
      <c r="B178" s="267"/>
      <c r="C178" s="313"/>
      <c r="D178" s="313"/>
      <c r="E178" s="270"/>
      <c r="F178" s="270"/>
      <c r="G178" s="316"/>
      <c r="H178" s="289"/>
      <c r="I178" s="289"/>
      <c r="J178" s="316"/>
      <c r="K178" s="316"/>
      <c r="L178" s="289"/>
      <c r="M178" s="289"/>
      <c r="N178" s="289"/>
      <c r="O178" s="289"/>
      <c r="P178" s="289"/>
      <c r="Q178" s="289"/>
      <c r="R178" s="289"/>
      <c r="S178" s="289"/>
      <c r="T178" s="296"/>
      <c r="U178" s="270"/>
      <c r="V178" s="293"/>
      <c r="W178" s="296"/>
      <c r="X178" s="296"/>
      <c r="Y178" s="270"/>
      <c r="Z178" s="270"/>
      <c r="AA178" s="270"/>
      <c r="AB178" s="270"/>
      <c r="AC178" s="8" t="s">
        <v>30</v>
      </c>
      <c r="AD178" s="8" t="s">
        <v>46</v>
      </c>
      <c r="AE178" s="9" t="s">
        <v>259</v>
      </c>
      <c r="AF178" s="9" t="s">
        <v>262</v>
      </c>
      <c r="AG178" s="270"/>
      <c r="AH178" s="289"/>
      <c r="AI178" s="270"/>
      <c r="AJ178" s="301"/>
    </row>
    <row r="179" spans="2:36">
      <c r="B179" s="265" t="s">
        <v>263</v>
      </c>
      <c r="C179" s="311">
        <v>42164</v>
      </c>
      <c r="D179" s="311">
        <v>42734</v>
      </c>
      <c r="E179" s="268" t="s">
        <v>114</v>
      </c>
      <c r="F179" s="291" t="s">
        <v>264</v>
      </c>
      <c r="G179" s="314"/>
      <c r="H179" s="287"/>
      <c r="I179" s="287"/>
      <c r="J179" s="314"/>
      <c r="K179" s="314"/>
      <c r="L179" s="287"/>
      <c r="M179" s="287"/>
      <c r="N179" s="287"/>
      <c r="O179" s="287"/>
      <c r="P179" s="287"/>
      <c r="Q179" s="287"/>
      <c r="R179" s="287"/>
      <c r="S179" s="287"/>
      <c r="T179" s="294">
        <v>6.8</v>
      </c>
      <c r="U179" s="268" t="s">
        <v>25</v>
      </c>
      <c r="V179" s="291" t="s">
        <v>150</v>
      </c>
      <c r="W179" s="294">
        <v>6.4</v>
      </c>
      <c r="X179" s="294">
        <v>8.6</v>
      </c>
      <c r="Y179" s="268" t="s">
        <v>26</v>
      </c>
      <c r="Z179" s="268" t="s">
        <v>27</v>
      </c>
      <c r="AA179" s="268" t="s">
        <v>33</v>
      </c>
      <c r="AB179" s="290" t="s">
        <v>207</v>
      </c>
      <c r="AC179" s="5" t="s">
        <v>30</v>
      </c>
      <c r="AD179" s="5" t="s">
        <v>46</v>
      </c>
      <c r="AE179" s="10" t="s">
        <v>265</v>
      </c>
      <c r="AF179" s="10" t="s">
        <v>270</v>
      </c>
      <c r="AG179" s="268" t="s">
        <v>586</v>
      </c>
      <c r="AH179" s="268" t="s">
        <v>587</v>
      </c>
      <c r="AI179" s="268" t="s">
        <v>565</v>
      </c>
      <c r="AJ179" s="299" t="s">
        <v>566</v>
      </c>
    </row>
    <row r="180" spans="2:36">
      <c r="B180" s="266"/>
      <c r="C180" s="312"/>
      <c r="D180" s="312"/>
      <c r="E180" s="269"/>
      <c r="F180" s="269"/>
      <c r="G180" s="315"/>
      <c r="H180" s="288"/>
      <c r="I180" s="288"/>
      <c r="J180" s="315"/>
      <c r="K180" s="315"/>
      <c r="L180" s="288"/>
      <c r="M180" s="288"/>
      <c r="N180" s="288"/>
      <c r="O180" s="288"/>
      <c r="P180" s="288"/>
      <c r="Q180" s="288"/>
      <c r="R180" s="288"/>
      <c r="S180" s="288"/>
      <c r="T180" s="295"/>
      <c r="U180" s="269"/>
      <c r="V180" s="292"/>
      <c r="W180" s="295"/>
      <c r="X180" s="295"/>
      <c r="Y180" s="269"/>
      <c r="Z180" s="269"/>
      <c r="AA180" s="269"/>
      <c r="AB180" s="297"/>
      <c r="AC180" s="6" t="s">
        <v>30</v>
      </c>
      <c r="AD180" s="6" t="s">
        <v>46</v>
      </c>
      <c r="AE180" s="7" t="s">
        <v>266</v>
      </c>
      <c r="AF180" s="7" t="s">
        <v>269</v>
      </c>
      <c r="AG180" s="269"/>
      <c r="AH180" s="269"/>
      <c r="AI180" s="269"/>
      <c r="AJ180" s="300"/>
    </row>
    <row r="181" spans="2:36">
      <c r="B181" s="266"/>
      <c r="C181" s="312"/>
      <c r="D181" s="312"/>
      <c r="E181" s="269"/>
      <c r="F181" s="269"/>
      <c r="G181" s="315"/>
      <c r="H181" s="288"/>
      <c r="I181" s="288"/>
      <c r="J181" s="315"/>
      <c r="K181" s="315"/>
      <c r="L181" s="288"/>
      <c r="M181" s="288"/>
      <c r="N181" s="288"/>
      <c r="O181" s="288"/>
      <c r="P181" s="288"/>
      <c r="Q181" s="288"/>
      <c r="R181" s="288"/>
      <c r="S181" s="288"/>
      <c r="T181" s="295"/>
      <c r="U181" s="269"/>
      <c r="V181" s="292"/>
      <c r="W181" s="295"/>
      <c r="X181" s="295"/>
      <c r="Y181" s="269"/>
      <c r="Z181" s="269"/>
      <c r="AA181" s="269"/>
      <c r="AB181" s="297"/>
      <c r="AC181" s="6" t="s">
        <v>30</v>
      </c>
      <c r="AD181" s="6" t="s">
        <v>46</v>
      </c>
      <c r="AE181" s="7" t="s">
        <v>267</v>
      </c>
      <c r="AF181" s="7" t="s">
        <v>268</v>
      </c>
      <c r="AG181" s="269"/>
      <c r="AH181" s="269"/>
      <c r="AI181" s="269"/>
      <c r="AJ181" s="300"/>
    </row>
    <row r="182" spans="2:36">
      <c r="B182" s="266"/>
      <c r="C182" s="312"/>
      <c r="D182" s="312"/>
      <c r="E182" s="269"/>
      <c r="F182" s="269"/>
      <c r="G182" s="315"/>
      <c r="H182" s="288"/>
      <c r="I182" s="288"/>
      <c r="J182" s="315"/>
      <c r="K182" s="315"/>
      <c r="L182" s="288"/>
      <c r="M182" s="288"/>
      <c r="N182" s="288"/>
      <c r="O182" s="288"/>
      <c r="P182" s="288"/>
      <c r="Q182" s="288"/>
      <c r="R182" s="288"/>
      <c r="S182" s="288"/>
      <c r="T182" s="295"/>
      <c r="U182" s="269"/>
      <c r="V182" s="292"/>
      <c r="W182" s="295"/>
      <c r="X182" s="295"/>
      <c r="Y182" s="269"/>
      <c r="Z182" s="269"/>
      <c r="AA182" s="269"/>
      <c r="AB182" s="297"/>
      <c r="AC182" s="6" t="s">
        <v>39</v>
      </c>
      <c r="AD182" s="6" t="s">
        <v>46</v>
      </c>
      <c r="AE182" s="33"/>
      <c r="AF182" s="7" t="s">
        <v>271</v>
      </c>
      <c r="AG182" s="269"/>
      <c r="AH182" s="269"/>
      <c r="AI182" s="269"/>
      <c r="AJ182" s="300"/>
    </row>
    <row r="183" spans="2:36">
      <c r="B183" s="266"/>
      <c r="C183" s="312"/>
      <c r="D183" s="312"/>
      <c r="E183" s="269"/>
      <c r="F183" s="269"/>
      <c r="G183" s="315"/>
      <c r="H183" s="288"/>
      <c r="I183" s="288"/>
      <c r="J183" s="315"/>
      <c r="K183" s="315"/>
      <c r="L183" s="288"/>
      <c r="M183" s="288"/>
      <c r="N183" s="288"/>
      <c r="O183" s="288"/>
      <c r="P183" s="288"/>
      <c r="Q183" s="288"/>
      <c r="R183" s="288"/>
      <c r="S183" s="288"/>
      <c r="T183" s="295"/>
      <c r="U183" s="269"/>
      <c r="V183" s="292"/>
      <c r="W183" s="295"/>
      <c r="X183" s="295"/>
      <c r="Y183" s="269"/>
      <c r="Z183" s="269"/>
      <c r="AA183" s="269"/>
      <c r="AB183" s="297"/>
      <c r="AC183" s="6" t="s">
        <v>30</v>
      </c>
      <c r="AD183" s="6" t="s">
        <v>46</v>
      </c>
      <c r="AE183" s="7" t="s">
        <v>265</v>
      </c>
      <c r="AF183" s="7" t="s">
        <v>270</v>
      </c>
      <c r="AG183" s="269"/>
      <c r="AH183" s="269"/>
      <c r="AI183" s="269"/>
      <c r="AJ183" s="300"/>
    </row>
    <row r="184" spans="2:36">
      <c r="B184" s="266"/>
      <c r="C184" s="312"/>
      <c r="D184" s="312"/>
      <c r="E184" s="269"/>
      <c r="F184" s="269"/>
      <c r="G184" s="315"/>
      <c r="H184" s="288"/>
      <c r="I184" s="288"/>
      <c r="J184" s="315"/>
      <c r="K184" s="315"/>
      <c r="L184" s="288"/>
      <c r="M184" s="288"/>
      <c r="N184" s="288"/>
      <c r="O184" s="288"/>
      <c r="P184" s="288"/>
      <c r="Q184" s="288"/>
      <c r="R184" s="288"/>
      <c r="S184" s="288"/>
      <c r="T184" s="295"/>
      <c r="U184" s="269"/>
      <c r="V184" s="292"/>
      <c r="W184" s="295"/>
      <c r="X184" s="295"/>
      <c r="Y184" s="269"/>
      <c r="Z184" s="269"/>
      <c r="AA184" s="269"/>
      <c r="AB184" s="297"/>
      <c r="AC184" s="6" t="s">
        <v>30</v>
      </c>
      <c r="AD184" s="6" t="s">
        <v>46</v>
      </c>
      <c r="AE184" s="7" t="s">
        <v>266</v>
      </c>
      <c r="AF184" s="7" t="s">
        <v>269</v>
      </c>
      <c r="AG184" s="269"/>
      <c r="AH184" s="269"/>
      <c r="AI184" s="269"/>
      <c r="AJ184" s="300"/>
    </row>
    <row r="185" spans="2:36">
      <c r="B185" s="267"/>
      <c r="C185" s="313"/>
      <c r="D185" s="313"/>
      <c r="E185" s="270"/>
      <c r="F185" s="270"/>
      <c r="G185" s="316"/>
      <c r="H185" s="289"/>
      <c r="I185" s="289"/>
      <c r="J185" s="316"/>
      <c r="K185" s="316"/>
      <c r="L185" s="289"/>
      <c r="M185" s="289"/>
      <c r="N185" s="289"/>
      <c r="O185" s="289"/>
      <c r="P185" s="289"/>
      <c r="Q185" s="289"/>
      <c r="R185" s="289"/>
      <c r="S185" s="289"/>
      <c r="T185" s="296"/>
      <c r="U185" s="270"/>
      <c r="V185" s="293"/>
      <c r="W185" s="296"/>
      <c r="X185" s="296"/>
      <c r="Y185" s="270"/>
      <c r="Z185" s="270"/>
      <c r="AA185" s="270"/>
      <c r="AB185" s="298"/>
      <c r="AC185" s="8" t="s">
        <v>30</v>
      </c>
      <c r="AD185" s="8" t="s">
        <v>46</v>
      </c>
      <c r="AE185" s="9" t="s">
        <v>267</v>
      </c>
      <c r="AF185" s="9" t="s">
        <v>268</v>
      </c>
      <c r="AG185" s="270"/>
      <c r="AH185" s="270"/>
      <c r="AI185" s="270"/>
      <c r="AJ185" s="301"/>
    </row>
    <row r="189" spans="2:36">
      <c r="C189" s="318" t="s">
        <v>1128</v>
      </c>
      <c r="D189" s="318"/>
      <c r="E189" s="318"/>
    </row>
    <row r="190" spans="2:36">
      <c r="C190" s="318" t="s">
        <v>678</v>
      </c>
      <c r="D190" s="318"/>
      <c r="E190" s="318"/>
    </row>
    <row r="191" spans="2:36">
      <c r="C191" s="318" t="s">
        <v>679</v>
      </c>
      <c r="D191" s="318"/>
      <c r="E191" s="318"/>
    </row>
    <row r="192" spans="2:36">
      <c r="C192" s="318" t="s">
        <v>680</v>
      </c>
      <c r="D192" s="318"/>
      <c r="E192" s="318"/>
    </row>
    <row r="193" spans="3:5">
      <c r="C193" s="318" t="s">
        <v>681</v>
      </c>
      <c r="D193" s="318"/>
      <c r="E193" s="318"/>
    </row>
    <row r="194" spans="3:5">
      <c r="C194" s="318" t="s">
        <v>682</v>
      </c>
      <c r="D194" s="318"/>
      <c r="E194" s="318"/>
    </row>
  </sheetData>
  <mergeCells count="762">
    <mergeCell ref="C10:C18"/>
    <mergeCell ref="C3:C9"/>
    <mergeCell ref="B3:B9"/>
    <mergeCell ref="B10:B18"/>
    <mergeCell ref="H3:H9"/>
    <mergeCell ref="H10:H18"/>
    <mergeCell ref="G10:G18"/>
    <mergeCell ref="G3:G9"/>
    <mergeCell ref="F3:F9"/>
    <mergeCell ref="F10:F18"/>
    <mergeCell ref="E10:E18"/>
    <mergeCell ref="E3:E9"/>
    <mergeCell ref="D3:D9"/>
    <mergeCell ref="D10:D18"/>
    <mergeCell ref="M10:M18"/>
    <mergeCell ref="M3:M9"/>
    <mergeCell ref="L3:L9"/>
    <mergeCell ref="L10:L18"/>
    <mergeCell ref="K10:K18"/>
    <mergeCell ref="K3:K9"/>
    <mergeCell ref="J3:J9"/>
    <mergeCell ref="J10:J18"/>
    <mergeCell ref="I10:I18"/>
    <mergeCell ref="I3:I9"/>
    <mergeCell ref="R3:R9"/>
    <mergeCell ref="R10:R18"/>
    <mergeCell ref="Q10:Q18"/>
    <mergeCell ref="Q3:Q9"/>
    <mergeCell ref="P3:P9"/>
    <mergeCell ref="P10:P18"/>
    <mergeCell ref="O10:O18"/>
    <mergeCell ref="O3:O9"/>
    <mergeCell ref="N3:N9"/>
    <mergeCell ref="N10:N18"/>
    <mergeCell ref="M127:M132"/>
    <mergeCell ref="N127:N132"/>
    <mergeCell ref="N133:N141"/>
    <mergeCell ref="M133:M141"/>
    <mergeCell ref="AB3:AB9"/>
    <mergeCell ref="AB10:AB18"/>
    <mergeCell ref="AA10:AA18"/>
    <mergeCell ref="AA3:AA9"/>
    <mergeCell ref="Z3:Z9"/>
    <mergeCell ref="Z10:Z18"/>
    <mergeCell ref="Y10:Y18"/>
    <mergeCell ref="Y3:Y9"/>
    <mergeCell ref="X3:X9"/>
    <mergeCell ref="X10:X18"/>
    <mergeCell ref="W10:W18"/>
    <mergeCell ref="W3:W9"/>
    <mergeCell ref="V3:V9"/>
    <mergeCell ref="V10:V18"/>
    <mergeCell ref="U10:U18"/>
    <mergeCell ref="U3:U9"/>
    <mergeCell ref="T3:T9"/>
    <mergeCell ref="T10:T18"/>
    <mergeCell ref="S10:S18"/>
    <mergeCell ref="S3:S9"/>
    <mergeCell ref="N150:N157"/>
    <mergeCell ref="N142:N149"/>
    <mergeCell ref="M142:M149"/>
    <mergeCell ref="L142:L149"/>
    <mergeCell ref="K142:K149"/>
    <mergeCell ref="J142:J149"/>
    <mergeCell ref="J150:J157"/>
    <mergeCell ref="K150:K157"/>
    <mergeCell ref="L150:L157"/>
    <mergeCell ref="M150:M157"/>
    <mergeCell ref="C191:E191"/>
    <mergeCell ref="C192:E192"/>
    <mergeCell ref="C193:E193"/>
    <mergeCell ref="C194:E194"/>
    <mergeCell ref="C190:E190"/>
    <mergeCell ref="L158:L164"/>
    <mergeCell ref="M158:M164"/>
    <mergeCell ref="N158:N164"/>
    <mergeCell ref="G158:G164"/>
    <mergeCell ref="H158:H164"/>
    <mergeCell ref="I158:I164"/>
    <mergeCell ref="J158:J164"/>
    <mergeCell ref="K158:K164"/>
    <mergeCell ref="I172:I178"/>
    <mergeCell ref="H172:H178"/>
    <mergeCell ref="G172:G178"/>
    <mergeCell ref="C158:C164"/>
    <mergeCell ref="F158:F164"/>
    <mergeCell ref="E158:E164"/>
    <mergeCell ref="D158:D164"/>
    <mergeCell ref="D179:D185"/>
    <mergeCell ref="C179:C185"/>
    <mergeCell ref="C189:E189"/>
    <mergeCell ref="L133:L141"/>
    <mergeCell ref="K133:K141"/>
    <mergeCell ref="J133:J141"/>
    <mergeCell ref="I133:I141"/>
    <mergeCell ref="G150:G157"/>
    <mergeCell ref="G142:G149"/>
    <mergeCell ref="G133:G141"/>
    <mergeCell ref="G127:G132"/>
    <mergeCell ref="H127:H132"/>
    <mergeCell ref="I127:I132"/>
    <mergeCell ref="J127:J132"/>
    <mergeCell ref="K127:K132"/>
    <mergeCell ref="H133:H141"/>
    <mergeCell ref="H142:H149"/>
    <mergeCell ref="H150:H157"/>
    <mergeCell ref="I142:I149"/>
    <mergeCell ref="I150:I157"/>
    <mergeCell ref="L127:L132"/>
    <mergeCell ref="R158:R164"/>
    <mergeCell ref="Q158:Q164"/>
    <mergeCell ref="P158:P164"/>
    <mergeCell ref="O158:O164"/>
    <mergeCell ref="S165:S171"/>
    <mergeCell ref="R165:R171"/>
    <mergeCell ref="Q165:Q171"/>
    <mergeCell ref="P165:P171"/>
    <mergeCell ref="O165:O171"/>
    <mergeCell ref="R133:R141"/>
    <mergeCell ref="Q133:Q141"/>
    <mergeCell ref="P133:P141"/>
    <mergeCell ref="O133:O141"/>
    <mergeCell ref="S142:S149"/>
    <mergeCell ref="S150:S157"/>
    <mergeCell ref="R142:R149"/>
    <mergeCell ref="Q142:Q149"/>
    <mergeCell ref="P142:P149"/>
    <mergeCell ref="O142:O149"/>
    <mergeCell ref="R150:R157"/>
    <mergeCell ref="Q150:Q157"/>
    <mergeCell ref="P150:P157"/>
    <mergeCell ref="O150:O157"/>
    <mergeCell ref="O117:O126"/>
    <mergeCell ref="P117:P126"/>
    <mergeCell ref="Q117:Q126"/>
    <mergeCell ref="R117:R126"/>
    <mergeCell ref="S117:S126"/>
    <mergeCell ref="S127:S132"/>
    <mergeCell ref="R127:R132"/>
    <mergeCell ref="Q127:Q132"/>
    <mergeCell ref="P127:P132"/>
    <mergeCell ref="O127:O132"/>
    <mergeCell ref="N104:N116"/>
    <mergeCell ref="M104:M116"/>
    <mergeCell ref="L104:L116"/>
    <mergeCell ref="K104:K116"/>
    <mergeCell ref="J104:J116"/>
    <mergeCell ref="I104:I116"/>
    <mergeCell ref="H104:H116"/>
    <mergeCell ref="G104:G116"/>
    <mergeCell ref="G117:G126"/>
    <mergeCell ref="H117:H126"/>
    <mergeCell ref="I117:I126"/>
    <mergeCell ref="J117:J126"/>
    <mergeCell ref="K117:K126"/>
    <mergeCell ref="L117:L126"/>
    <mergeCell ref="M117:M126"/>
    <mergeCell ref="N117:N126"/>
    <mergeCell ref="O97:O103"/>
    <mergeCell ref="P97:P103"/>
    <mergeCell ref="Q97:Q103"/>
    <mergeCell ref="R97:R103"/>
    <mergeCell ref="S97:S103"/>
    <mergeCell ref="S104:S116"/>
    <mergeCell ref="R104:R116"/>
    <mergeCell ref="Q104:Q116"/>
    <mergeCell ref="P104:P116"/>
    <mergeCell ref="O104:O116"/>
    <mergeCell ref="N91:N96"/>
    <mergeCell ref="M91:M96"/>
    <mergeCell ref="L91:L96"/>
    <mergeCell ref="K91:K96"/>
    <mergeCell ref="J91:J96"/>
    <mergeCell ref="I91:I96"/>
    <mergeCell ref="H91:H96"/>
    <mergeCell ref="G91:G96"/>
    <mergeCell ref="G97:G103"/>
    <mergeCell ref="H97:H103"/>
    <mergeCell ref="I97:I103"/>
    <mergeCell ref="J97:J103"/>
    <mergeCell ref="K97:K103"/>
    <mergeCell ref="L97:L103"/>
    <mergeCell ref="M97:M103"/>
    <mergeCell ref="N97:N103"/>
    <mergeCell ref="P86:P90"/>
    <mergeCell ref="Q86:Q90"/>
    <mergeCell ref="R86:R90"/>
    <mergeCell ref="S86:S90"/>
    <mergeCell ref="S91:S96"/>
    <mergeCell ref="R91:R96"/>
    <mergeCell ref="Q91:Q96"/>
    <mergeCell ref="P91:P96"/>
    <mergeCell ref="O91:O96"/>
    <mergeCell ref="G86:G90"/>
    <mergeCell ref="H86:H90"/>
    <mergeCell ref="I86:I90"/>
    <mergeCell ref="J86:J90"/>
    <mergeCell ref="K86:K90"/>
    <mergeCell ref="L86:L90"/>
    <mergeCell ref="M86:M90"/>
    <mergeCell ref="N86:N90"/>
    <mergeCell ref="O86:O90"/>
    <mergeCell ref="O67:O73"/>
    <mergeCell ref="N67:N73"/>
    <mergeCell ref="M67:M73"/>
    <mergeCell ref="L67:L73"/>
    <mergeCell ref="K67:K73"/>
    <mergeCell ref="J67:J73"/>
    <mergeCell ref="I67:I73"/>
    <mergeCell ref="H67:H73"/>
    <mergeCell ref="G67:G73"/>
    <mergeCell ref="X67:X73"/>
    <mergeCell ref="W67:W73"/>
    <mergeCell ref="V67:V73"/>
    <mergeCell ref="U67:U73"/>
    <mergeCell ref="T67:T73"/>
    <mergeCell ref="S67:S73"/>
    <mergeCell ref="R67:R73"/>
    <mergeCell ref="Q67:Q73"/>
    <mergeCell ref="P67:P73"/>
    <mergeCell ref="P74:P79"/>
    <mergeCell ref="Q74:Q79"/>
    <mergeCell ref="R74:R79"/>
    <mergeCell ref="S74:S79"/>
    <mergeCell ref="T74:T79"/>
    <mergeCell ref="U74:U79"/>
    <mergeCell ref="V74:V79"/>
    <mergeCell ref="W74:W79"/>
    <mergeCell ref="X74:X79"/>
    <mergeCell ref="G74:G79"/>
    <mergeCell ref="H74:H79"/>
    <mergeCell ref="I74:I79"/>
    <mergeCell ref="J74:J79"/>
    <mergeCell ref="K74:K79"/>
    <mergeCell ref="L74:L79"/>
    <mergeCell ref="M74:M79"/>
    <mergeCell ref="N74:N79"/>
    <mergeCell ref="O74:O79"/>
    <mergeCell ref="O80:O85"/>
    <mergeCell ref="N80:N85"/>
    <mergeCell ref="M80:M85"/>
    <mergeCell ref="L80:L85"/>
    <mergeCell ref="K80:K85"/>
    <mergeCell ref="J80:J85"/>
    <mergeCell ref="I80:I85"/>
    <mergeCell ref="H80:H85"/>
    <mergeCell ref="G80:G85"/>
    <mergeCell ref="X80:X85"/>
    <mergeCell ref="W80:W85"/>
    <mergeCell ref="V80:V85"/>
    <mergeCell ref="U80:U85"/>
    <mergeCell ref="T80:T85"/>
    <mergeCell ref="S80:S85"/>
    <mergeCell ref="R80:R85"/>
    <mergeCell ref="Q80:Q85"/>
    <mergeCell ref="P80:P85"/>
    <mergeCell ref="X91:X96"/>
    <mergeCell ref="W91:W96"/>
    <mergeCell ref="V91:V96"/>
    <mergeCell ref="U91:U96"/>
    <mergeCell ref="T91:T96"/>
    <mergeCell ref="T86:T90"/>
    <mergeCell ref="U86:U90"/>
    <mergeCell ref="V86:V90"/>
    <mergeCell ref="W86:W90"/>
    <mergeCell ref="X86:X90"/>
    <mergeCell ref="T104:T116"/>
    <mergeCell ref="T97:T103"/>
    <mergeCell ref="U97:U103"/>
    <mergeCell ref="V97:V103"/>
    <mergeCell ref="W97:W103"/>
    <mergeCell ref="X97:X103"/>
    <mergeCell ref="Y97:Y103"/>
    <mergeCell ref="Z97:Z103"/>
    <mergeCell ref="AA97:AA103"/>
    <mergeCell ref="AB97:AB103"/>
    <mergeCell ref="AB104:AB116"/>
    <mergeCell ref="AA104:AA116"/>
    <mergeCell ref="Z104:Z116"/>
    <mergeCell ref="Y104:Y116"/>
    <mergeCell ref="X104:X116"/>
    <mergeCell ref="W104:W116"/>
    <mergeCell ref="V104:V116"/>
    <mergeCell ref="U104:U116"/>
    <mergeCell ref="Y60:Y66"/>
    <mergeCell ref="Z60:Z66"/>
    <mergeCell ref="AA60:AA66"/>
    <mergeCell ref="AB60:AB66"/>
    <mergeCell ref="AB67:AB73"/>
    <mergeCell ref="AB74:AB79"/>
    <mergeCell ref="AB80:AB85"/>
    <mergeCell ref="AB86:AB90"/>
    <mergeCell ref="AB91:AB96"/>
    <mergeCell ref="AA91:AA96"/>
    <mergeCell ref="Z91:Z96"/>
    <mergeCell ref="Y91:Y96"/>
    <mergeCell ref="Y86:Y90"/>
    <mergeCell ref="Z86:Z90"/>
    <mergeCell ref="AA86:AA90"/>
    <mergeCell ref="AA80:AA85"/>
    <mergeCell ref="Z80:Z85"/>
    <mergeCell ref="Y80:Y85"/>
    <mergeCell ref="Y74:Y79"/>
    <mergeCell ref="Z74:Z79"/>
    <mergeCell ref="AA74:AA79"/>
    <mergeCell ref="AA67:AA73"/>
    <mergeCell ref="Z67:Z73"/>
    <mergeCell ref="Y67:Y73"/>
    <mergeCell ref="W53:W59"/>
    <mergeCell ref="X53:X59"/>
    <mergeCell ref="Y53:Y59"/>
    <mergeCell ref="Z53:Z59"/>
    <mergeCell ref="AA53:AA59"/>
    <mergeCell ref="AB53:AB59"/>
    <mergeCell ref="G60:G66"/>
    <mergeCell ref="H60:H66"/>
    <mergeCell ref="I60:I66"/>
    <mergeCell ref="J60:J66"/>
    <mergeCell ref="K60:K66"/>
    <mergeCell ref="L60:L66"/>
    <mergeCell ref="M60:M66"/>
    <mergeCell ref="N60:N66"/>
    <mergeCell ref="O60:O66"/>
    <mergeCell ref="P60:P66"/>
    <mergeCell ref="Q60:Q66"/>
    <mergeCell ref="R60:R66"/>
    <mergeCell ref="S60:S66"/>
    <mergeCell ref="T60:T66"/>
    <mergeCell ref="U60:U66"/>
    <mergeCell ref="V60:V66"/>
    <mergeCell ref="W60:W66"/>
    <mergeCell ref="X60:X66"/>
    <mergeCell ref="N53:N59"/>
    <mergeCell ref="O53:O59"/>
    <mergeCell ref="P53:P59"/>
    <mergeCell ref="Q53:Q59"/>
    <mergeCell ref="R53:R59"/>
    <mergeCell ref="S53:S59"/>
    <mergeCell ref="T53:T59"/>
    <mergeCell ref="U53:U59"/>
    <mergeCell ref="V53:V59"/>
    <mergeCell ref="M44:M52"/>
    <mergeCell ref="L44:L52"/>
    <mergeCell ref="K44:K52"/>
    <mergeCell ref="J44:J52"/>
    <mergeCell ref="I44:I52"/>
    <mergeCell ref="H44:H52"/>
    <mergeCell ref="G44:G52"/>
    <mergeCell ref="G53:G59"/>
    <mergeCell ref="H53:H59"/>
    <mergeCell ref="I53:I59"/>
    <mergeCell ref="J53:J59"/>
    <mergeCell ref="K53:K59"/>
    <mergeCell ref="L53:L59"/>
    <mergeCell ref="M53:M59"/>
    <mergeCell ref="V44:V52"/>
    <mergeCell ref="U44:U52"/>
    <mergeCell ref="T44:T52"/>
    <mergeCell ref="S44:S52"/>
    <mergeCell ref="R44:R52"/>
    <mergeCell ref="Q44:Q52"/>
    <mergeCell ref="P44:P52"/>
    <mergeCell ref="O44:O52"/>
    <mergeCell ref="N44:N52"/>
    <mergeCell ref="Z35:Z43"/>
    <mergeCell ref="AA35:AA43"/>
    <mergeCell ref="AB35:AB43"/>
    <mergeCell ref="AB44:AB52"/>
    <mergeCell ref="AA44:AA52"/>
    <mergeCell ref="Z44:Z52"/>
    <mergeCell ref="Y44:Y52"/>
    <mergeCell ref="X44:X52"/>
    <mergeCell ref="W44:W52"/>
    <mergeCell ref="Q35:Q43"/>
    <mergeCell ref="R35:R43"/>
    <mergeCell ref="S35:S43"/>
    <mergeCell ref="T35:T43"/>
    <mergeCell ref="U35:U43"/>
    <mergeCell ref="V35:V43"/>
    <mergeCell ref="W35:W43"/>
    <mergeCell ref="X35:X43"/>
    <mergeCell ref="Y35:Y43"/>
    <mergeCell ref="Y179:Y185"/>
    <mergeCell ref="X179:X185"/>
    <mergeCell ref="W179:W185"/>
    <mergeCell ref="B35:B43"/>
    <mergeCell ref="C35:C43"/>
    <mergeCell ref="F35:F43"/>
    <mergeCell ref="D35:D43"/>
    <mergeCell ref="AC1:AF1"/>
    <mergeCell ref="G1:K1"/>
    <mergeCell ref="L1:S1"/>
    <mergeCell ref="T1:X1"/>
    <mergeCell ref="Y1:AB1"/>
    <mergeCell ref="G2:H2"/>
    <mergeCell ref="T2:U2"/>
    <mergeCell ref="G35:G43"/>
    <mergeCell ref="H35:H43"/>
    <mergeCell ref="I35:I43"/>
    <mergeCell ref="J35:J43"/>
    <mergeCell ref="K35:K43"/>
    <mergeCell ref="L35:L43"/>
    <mergeCell ref="M35:M43"/>
    <mergeCell ref="N35:N43"/>
    <mergeCell ref="O35:O43"/>
    <mergeCell ref="P35:P43"/>
    <mergeCell ref="AB172:AB178"/>
    <mergeCell ref="AA172:AA178"/>
    <mergeCell ref="Z172:Z178"/>
    <mergeCell ref="Y172:Y178"/>
    <mergeCell ref="X172:X178"/>
    <mergeCell ref="W172:W178"/>
    <mergeCell ref="V172:V178"/>
    <mergeCell ref="J179:J185"/>
    <mergeCell ref="I179:I185"/>
    <mergeCell ref="P179:P185"/>
    <mergeCell ref="O179:O185"/>
    <mergeCell ref="N179:N185"/>
    <mergeCell ref="M179:M185"/>
    <mergeCell ref="L179:L185"/>
    <mergeCell ref="K179:K185"/>
    <mergeCell ref="V179:V185"/>
    <mergeCell ref="U179:U185"/>
    <mergeCell ref="T179:T185"/>
    <mergeCell ref="S179:S185"/>
    <mergeCell ref="R179:R185"/>
    <mergeCell ref="Q179:Q185"/>
    <mergeCell ref="AB179:AB185"/>
    <mergeCell ref="AA179:AA185"/>
    <mergeCell ref="Z179:Z185"/>
    <mergeCell ref="B179:B185"/>
    <mergeCell ref="H179:H185"/>
    <mergeCell ref="G179:G185"/>
    <mergeCell ref="F179:F185"/>
    <mergeCell ref="E179:E185"/>
    <mergeCell ref="N165:N171"/>
    <mergeCell ref="M165:M171"/>
    <mergeCell ref="L165:L171"/>
    <mergeCell ref="K165:K171"/>
    <mergeCell ref="J165:J171"/>
    <mergeCell ref="I165:I171"/>
    <mergeCell ref="H165:H171"/>
    <mergeCell ref="G165:G171"/>
    <mergeCell ref="L172:L178"/>
    <mergeCell ref="K172:K178"/>
    <mergeCell ref="J172:J178"/>
    <mergeCell ref="X165:X171"/>
    <mergeCell ref="Y165:Y171"/>
    <mergeCell ref="Z165:Z171"/>
    <mergeCell ref="AA165:AA171"/>
    <mergeCell ref="AB165:AB171"/>
    <mergeCell ref="AB158:AB164"/>
    <mergeCell ref="AA158:AA164"/>
    <mergeCell ref="Z158:Z164"/>
    <mergeCell ref="Y158:Y164"/>
    <mergeCell ref="X158:X164"/>
    <mergeCell ref="Z133:Z141"/>
    <mergeCell ref="Z127:Z132"/>
    <mergeCell ref="Y127:Y132"/>
    <mergeCell ref="X127:X132"/>
    <mergeCell ref="W142:W149"/>
    <mergeCell ref="V142:V149"/>
    <mergeCell ref="U142:U149"/>
    <mergeCell ref="AB150:AB157"/>
    <mergeCell ref="AB142:AB149"/>
    <mergeCell ref="AB133:AB141"/>
    <mergeCell ref="AB127:AB132"/>
    <mergeCell ref="AA127:AA132"/>
    <mergeCell ref="AA133:AA141"/>
    <mergeCell ref="AA142:AA149"/>
    <mergeCell ref="AA150:AA157"/>
    <mergeCell ref="X150:X157"/>
    <mergeCell ref="Y150:Y157"/>
    <mergeCell ref="Z150:Z157"/>
    <mergeCell ref="Z142:Z149"/>
    <mergeCell ref="Y142:Y149"/>
    <mergeCell ref="X142:X149"/>
    <mergeCell ref="S172:S178"/>
    <mergeCell ref="W127:W132"/>
    <mergeCell ref="V127:V132"/>
    <mergeCell ref="U127:U132"/>
    <mergeCell ref="T127:T132"/>
    <mergeCell ref="S133:S141"/>
    <mergeCell ref="S158:S164"/>
    <mergeCell ref="W158:W164"/>
    <mergeCell ref="V158:V164"/>
    <mergeCell ref="U158:U164"/>
    <mergeCell ref="U150:U157"/>
    <mergeCell ref="V150:V157"/>
    <mergeCell ref="W150:W157"/>
    <mergeCell ref="T117:T126"/>
    <mergeCell ref="U117:U126"/>
    <mergeCell ref="V117:V126"/>
    <mergeCell ref="W117:W126"/>
    <mergeCell ref="T158:T164"/>
    <mergeCell ref="T150:T157"/>
    <mergeCell ref="U172:U178"/>
    <mergeCell ref="T172:T178"/>
    <mergeCell ref="T165:T171"/>
    <mergeCell ref="U165:U171"/>
    <mergeCell ref="V165:V171"/>
    <mergeCell ref="W165:W171"/>
    <mergeCell ref="T142:T149"/>
    <mergeCell ref="T133:T141"/>
    <mergeCell ref="U133:U141"/>
    <mergeCell ref="V133:V141"/>
    <mergeCell ref="W133:W141"/>
    <mergeCell ref="R172:R178"/>
    <mergeCell ref="Q172:Q178"/>
    <mergeCell ref="P172:P178"/>
    <mergeCell ref="O172:O178"/>
    <mergeCell ref="N172:N178"/>
    <mergeCell ref="M172:M178"/>
    <mergeCell ref="C172:C178"/>
    <mergeCell ref="B172:B178"/>
    <mergeCell ref="B165:B171"/>
    <mergeCell ref="C165:C171"/>
    <mergeCell ref="D165:D171"/>
    <mergeCell ref="E165:E171"/>
    <mergeCell ref="F165:F171"/>
    <mergeCell ref="F172:F178"/>
    <mergeCell ref="E172:E178"/>
    <mergeCell ref="D172:D178"/>
    <mergeCell ref="F117:F126"/>
    <mergeCell ref="F127:F132"/>
    <mergeCell ref="E127:E132"/>
    <mergeCell ref="D127:D132"/>
    <mergeCell ref="C127:C132"/>
    <mergeCell ref="C150:C157"/>
    <mergeCell ref="C133:C141"/>
    <mergeCell ref="D133:D141"/>
    <mergeCell ref="E133:E141"/>
    <mergeCell ref="F133:F141"/>
    <mergeCell ref="B60:B66"/>
    <mergeCell ref="B53:B59"/>
    <mergeCell ref="B44:B52"/>
    <mergeCell ref="B80:B85"/>
    <mergeCell ref="B74:B79"/>
    <mergeCell ref="B67:B73"/>
    <mergeCell ref="B104:B116"/>
    <mergeCell ref="B97:B103"/>
    <mergeCell ref="B91:B96"/>
    <mergeCell ref="B86:B90"/>
    <mergeCell ref="F97:F103"/>
    <mergeCell ref="E97:E103"/>
    <mergeCell ref="D97:D103"/>
    <mergeCell ref="B158:B164"/>
    <mergeCell ref="B150:B157"/>
    <mergeCell ref="B142:B149"/>
    <mergeCell ref="B133:B141"/>
    <mergeCell ref="B127:B132"/>
    <mergeCell ref="B117:B126"/>
    <mergeCell ref="D150:D157"/>
    <mergeCell ref="F142:F149"/>
    <mergeCell ref="E142:E149"/>
    <mergeCell ref="D142:D149"/>
    <mergeCell ref="D104:D116"/>
    <mergeCell ref="E104:E116"/>
    <mergeCell ref="F104:F116"/>
    <mergeCell ref="C97:C103"/>
    <mergeCell ref="C104:C116"/>
    <mergeCell ref="E150:E157"/>
    <mergeCell ref="F150:F157"/>
    <mergeCell ref="C142:C149"/>
    <mergeCell ref="C117:C126"/>
    <mergeCell ref="D117:D126"/>
    <mergeCell ref="E117:E126"/>
    <mergeCell ref="D91:D96"/>
    <mergeCell ref="E91:E96"/>
    <mergeCell ref="F91:F96"/>
    <mergeCell ref="F86:F90"/>
    <mergeCell ref="E86:E90"/>
    <mergeCell ref="C44:C52"/>
    <mergeCell ref="C53:C59"/>
    <mergeCell ref="C60:C66"/>
    <mergeCell ref="C67:C73"/>
    <mergeCell ref="C74:C79"/>
    <mergeCell ref="C80:C85"/>
    <mergeCell ref="D80:D85"/>
    <mergeCell ref="E80:E85"/>
    <mergeCell ref="F80:F85"/>
    <mergeCell ref="F74:F79"/>
    <mergeCell ref="E74:E79"/>
    <mergeCell ref="D74:D79"/>
    <mergeCell ref="D86:D90"/>
    <mergeCell ref="C86:C90"/>
    <mergeCell ref="C91:C96"/>
    <mergeCell ref="E35:E43"/>
    <mergeCell ref="F53:F59"/>
    <mergeCell ref="E53:E59"/>
    <mergeCell ref="D53:D59"/>
    <mergeCell ref="F44:F52"/>
    <mergeCell ref="E44:E52"/>
    <mergeCell ref="D44:D52"/>
    <mergeCell ref="D67:D73"/>
    <mergeCell ref="E67:E73"/>
    <mergeCell ref="F67:F73"/>
    <mergeCell ref="D60:D66"/>
    <mergeCell ref="E60:E66"/>
    <mergeCell ref="F60:F66"/>
    <mergeCell ref="AG1:AJ1"/>
    <mergeCell ref="AG35:AG43"/>
    <mergeCell ref="AH35:AH43"/>
    <mergeCell ref="AI35:AI43"/>
    <mergeCell ref="AJ35:AJ43"/>
    <mergeCell ref="AG44:AG52"/>
    <mergeCell ref="AH44:AH52"/>
    <mergeCell ref="AI44:AI52"/>
    <mergeCell ref="AJ44:AJ52"/>
    <mergeCell ref="AJ10:AJ18"/>
    <mergeCell ref="AI10:AI18"/>
    <mergeCell ref="AH10:AH18"/>
    <mergeCell ref="AG10:AG18"/>
    <mergeCell ref="AH3:AH9"/>
    <mergeCell ref="AI3:AI9"/>
    <mergeCell ref="AJ3:AJ9"/>
    <mergeCell ref="AG3:AG9"/>
    <mergeCell ref="AI53:AI59"/>
    <mergeCell ref="AJ53:AJ59"/>
    <mergeCell ref="AG60:AG66"/>
    <mergeCell ref="AH60:AH66"/>
    <mergeCell ref="AI60:AI66"/>
    <mergeCell ref="AJ60:AJ66"/>
    <mergeCell ref="AG67:AG73"/>
    <mergeCell ref="AH67:AH73"/>
    <mergeCell ref="AI67:AI73"/>
    <mergeCell ref="AJ67:AJ73"/>
    <mergeCell ref="AI74:AI79"/>
    <mergeCell ref="AJ74:AJ79"/>
    <mergeCell ref="AG80:AG85"/>
    <mergeCell ref="AH80:AH85"/>
    <mergeCell ref="AI80:AI85"/>
    <mergeCell ref="AJ80:AJ85"/>
    <mergeCell ref="AG86:AG90"/>
    <mergeCell ref="AH86:AH90"/>
    <mergeCell ref="AI86:AI90"/>
    <mergeCell ref="AJ86:AJ90"/>
    <mergeCell ref="AI91:AI96"/>
    <mergeCell ref="AJ91:AJ96"/>
    <mergeCell ref="AG97:AG103"/>
    <mergeCell ref="AH97:AH103"/>
    <mergeCell ref="AI97:AI103"/>
    <mergeCell ref="AJ97:AJ103"/>
    <mergeCell ref="AG104:AG116"/>
    <mergeCell ref="AH104:AH116"/>
    <mergeCell ref="AI104:AI116"/>
    <mergeCell ref="AJ104:AJ116"/>
    <mergeCell ref="AI117:AI126"/>
    <mergeCell ref="AJ117:AJ126"/>
    <mergeCell ref="AG127:AG132"/>
    <mergeCell ref="AH127:AH132"/>
    <mergeCell ref="AI127:AI132"/>
    <mergeCell ref="AJ127:AJ132"/>
    <mergeCell ref="AG133:AG141"/>
    <mergeCell ref="AH133:AH141"/>
    <mergeCell ref="AI133:AI141"/>
    <mergeCell ref="AJ133:AJ141"/>
    <mergeCell ref="AJ142:AJ145"/>
    <mergeCell ref="AI142:AI145"/>
    <mergeCell ref="AH142:AH145"/>
    <mergeCell ref="AG142:AG145"/>
    <mergeCell ref="AG146:AG149"/>
    <mergeCell ref="AH146:AH149"/>
    <mergeCell ref="AI146:AI149"/>
    <mergeCell ref="AJ146:AJ149"/>
    <mergeCell ref="AG150:AG157"/>
    <mergeCell ref="AH150:AH157"/>
    <mergeCell ref="AI150:AI157"/>
    <mergeCell ref="AJ150:AJ157"/>
    <mergeCell ref="AI179:AI185"/>
    <mergeCell ref="AJ179:AJ185"/>
    <mergeCell ref="AG158:AG164"/>
    <mergeCell ref="AH158:AH164"/>
    <mergeCell ref="AI158:AI164"/>
    <mergeCell ref="AJ158:AJ164"/>
    <mergeCell ref="AG165:AG171"/>
    <mergeCell ref="AH165:AH171"/>
    <mergeCell ref="AI165:AI171"/>
    <mergeCell ref="AJ165:AJ171"/>
    <mergeCell ref="AG172:AG178"/>
    <mergeCell ref="AH172:AH178"/>
    <mergeCell ref="AI172:AI178"/>
    <mergeCell ref="AJ172:AJ178"/>
    <mergeCell ref="AB19:AB27"/>
    <mergeCell ref="AA19:AA27"/>
    <mergeCell ref="Z19:Z27"/>
    <mergeCell ref="Y19:Y27"/>
    <mergeCell ref="X19:X27"/>
    <mergeCell ref="W19:W27"/>
    <mergeCell ref="V19:V27"/>
    <mergeCell ref="AG179:AG185"/>
    <mergeCell ref="AH179:AH185"/>
    <mergeCell ref="AG117:AG126"/>
    <mergeCell ref="AH117:AH126"/>
    <mergeCell ref="AG91:AG96"/>
    <mergeCell ref="AH91:AH96"/>
    <mergeCell ref="AG74:AG79"/>
    <mergeCell ref="AH74:AH79"/>
    <mergeCell ref="AG53:AG59"/>
    <mergeCell ref="AH53:AH59"/>
    <mergeCell ref="X117:X126"/>
    <mergeCell ref="Y117:Y126"/>
    <mergeCell ref="Z117:Z126"/>
    <mergeCell ref="AA117:AA126"/>
    <mergeCell ref="AB117:AB126"/>
    <mergeCell ref="X133:X141"/>
    <mergeCell ref="Y133:Y141"/>
    <mergeCell ref="U19:U27"/>
    <mergeCell ref="T19:T27"/>
    <mergeCell ref="S19:S27"/>
    <mergeCell ref="R19:R27"/>
    <mergeCell ref="Q19:Q27"/>
    <mergeCell ref="P19:P27"/>
    <mergeCell ref="O19:O27"/>
    <mergeCell ref="N19:N27"/>
    <mergeCell ref="M19:M27"/>
    <mergeCell ref="L19:L27"/>
    <mergeCell ref="K19:K27"/>
    <mergeCell ref="J19:J27"/>
    <mergeCell ref="I19:I27"/>
    <mergeCell ref="H19:H27"/>
    <mergeCell ref="G19:G27"/>
    <mergeCell ref="F19:F27"/>
    <mergeCell ref="E19:E27"/>
    <mergeCell ref="D19:D27"/>
    <mergeCell ref="C19:C27"/>
    <mergeCell ref="B19:B27"/>
    <mergeCell ref="AG19:AG27"/>
    <mergeCell ref="AH19:AH27"/>
    <mergeCell ref="AI19:AI27"/>
    <mergeCell ref="AJ19:AJ27"/>
    <mergeCell ref="AG28:AG34"/>
    <mergeCell ref="AH28:AH34"/>
    <mergeCell ref="AI28:AI34"/>
    <mergeCell ref="AJ28:AJ34"/>
    <mergeCell ref="AB28:AB34"/>
    <mergeCell ref="AA28:AA34"/>
    <mergeCell ref="Z28:Z34"/>
    <mergeCell ref="Y28:Y34"/>
    <mergeCell ref="X28:X34"/>
    <mergeCell ref="W28:W34"/>
    <mergeCell ref="V28:V34"/>
    <mergeCell ref="U28:U34"/>
    <mergeCell ref="T28:T34"/>
    <mergeCell ref="S28:S34"/>
    <mergeCell ref="R28:R34"/>
    <mergeCell ref="Q28:Q34"/>
    <mergeCell ref="P28:P34"/>
    <mergeCell ref="O28:O34"/>
    <mergeCell ref="E28:E34"/>
    <mergeCell ref="D28:D34"/>
    <mergeCell ref="C28:C34"/>
    <mergeCell ref="B28:B34"/>
    <mergeCell ref="N28:N34"/>
    <mergeCell ref="M28:M34"/>
    <mergeCell ref="L28:L34"/>
    <mergeCell ref="K28:K34"/>
    <mergeCell ref="J28:J34"/>
    <mergeCell ref="I28:I34"/>
    <mergeCell ref="H28:H34"/>
    <mergeCell ref="G28:G34"/>
    <mergeCell ref="F28:F34"/>
  </mergeCells>
  <hyperlinks>
    <hyperlink ref="B35" r:id="rId1" display="http://cve.mitre.org/cgi-bin/cvename.cgi?name=CVE-2017-2245"/>
    <hyperlink ref="I35" r:id="rId2" display="https://nvd.nist.gov/vuln-metrics/cvss/v3-calculator?name=CVE-2017-2245&amp;vector=AV:N/AC:L/PR:L/UI:N/S:C/C:L/I:N/A:N"/>
    <hyperlink ref="V35" r:id="rId3" display="https://nvd.nist.gov/vuln-metrics/cvss/v2-calculator?name=CVE-2017-2245&amp;vector=%28AV:N/AC:L/Au:S/C:P/I:N/A:N%29"/>
    <hyperlink ref="B44" r:id="rId4" display="http://cve.mitre.org/cgi-bin/cvename.cgi?name=CVE-2017-2224"/>
    <hyperlink ref="I44" r:id="rId5" display="https://nvd.nist.gov/vuln-metrics/cvss/v3-calculator?name=CVE-2017-2224&amp;vector=AV:N/AC:L/PR:N/UI:R/S:C/C:L/I:L/A:N"/>
    <hyperlink ref="V44" r:id="rId6" display="https://nvd.nist.gov/vuln-metrics/cvss/v2-calculator?name=CVE-2017-2224&amp;vector=%28AV:N/AC:M/Au:N/C:N/I:P/A:N%29"/>
    <hyperlink ref="B53" r:id="rId7" display="http://cve.mitre.org/cgi-bin/cvename.cgi?name=CVE-2017-2222"/>
    <hyperlink ref="I53" r:id="rId8" display="https://nvd.nist.gov/vuln-metrics/cvss/v3-calculator?name=CVE-2017-2222&amp;vector=AV:N/AC:L/PR:N/UI:R/S:C/C:L/I:L/A:N"/>
    <hyperlink ref="V53" r:id="rId9" display="https://nvd.nist.gov/vuln-metrics/cvss/v2-calculator?name=CVE-2017-2222&amp;vector=%28AV:N/AC:M/Au:N/C:N/I:P/A:N%29"/>
    <hyperlink ref="B60" r:id="rId10" display="http://cve.mitre.org/cgi-bin/cvename.cgi?name=CVE-2017-2217"/>
    <hyperlink ref="I60" r:id="rId11" display="https://nvd.nist.gov/vuln-metrics/cvss/v3-calculator?name=CVE-2017-2217&amp;vector=AV:N/AC:L/PR:N/UI:R/S:C/C:L/I:L/A:N"/>
    <hyperlink ref="V60" r:id="rId12" display="https://nvd.nist.gov/vuln-metrics/cvss/v2-calculator?name=CVE-2017-2217&amp;vector=%28AV:N/AC:M/Au:N/C:P/I:P/A:N%29"/>
    <hyperlink ref="B67" r:id="rId13" display="http://cve.mitre.org/cgi-bin/cvename.cgi?name=CVE-2017-2216"/>
    <hyperlink ref="I67" r:id="rId14" display="https://nvd.nist.gov/vuln-metrics/cvss/v3-calculator?name=CVE-2017-2216&amp;vector=AV:N/AC:L/PR:N/UI:R/S:C/C:L/I:L/A:N"/>
    <hyperlink ref="V67" r:id="rId15" display="https://nvd.nist.gov/vuln-metrics/cvss/v2-calculator?name=CVE-2017-2216&amp;vector=%28AV:N/AC:M/Au:N/C:N/I:P/A:N%29"/>
    <hyperlink ref="B74" r:id="rId16" display="http://cve.mitre.org/cgi-bin/cvename.cgi?name=CVE-2017-2187"/>
    <hyperlink ref="I74" r:id="rId17" display="https://nvd.nist.gov/vuln-metrics/cvss/v3-calculator?name=CVE-2017-2187&amp;vector=AV:N/AC:L/PR:N/UI:R/S:C/C:L/I:L/A:N"/>
    <hyperlink ref="V74" r:id="rId18" display="https://nvd.nist.gov/vuln-metrics/cvss/v2-calculator?name=CVE-2017-2187&amp;vector=%28AV:N/AC:M/Au:N/C:N/I:P/A:N%29"/>
    <hyperlink ref="B80" r:id="rId19" display="http://cve.mitre.org/cgi-bin/cvename.cgi?name=CVE-2017-8099"/>
    <hyperlink ref="I80" r:id="rId20" display="https://nvd.nist.gov/vuln-metrics/cvss/v3-calculator?name=CVE-2017-8099&amp;vector=AV:N/AC:L/PR:N/UI:R/S:U/C:N/I:H/A:H"/>
    <hyperlink ref="V80" r:id="rId21" display="https://nvd.nist.gov/vuln-metrics/cvss/v2-calculator?name=CVE-2017-8099&amp;vector=%28AV:N/AC:M/Au:N/C:N/I:P/A:P%29"/>
    <hyperlink ref="B86" r:id="rId22" display="http://cve.mitre.org/cgi-bin/cvename.cgi?name=CVE-2015-7235"/>
    <hyperlink ref="V86" r:id="rId23" display="https://nvd.nist.gov/vuln-metrics/cvss/v2-calculator?name=CVE-2015-7235&amp;vector=%28AV:N/AC:L/Au:N/C:P/I:P/A:P%29"/>
    <hyperlink ref="B91" r:id="rId24" display="http://cve.mitre.org/cgi-bin/cvename.cgi?name=CVE-2015-6829"/>
    <hyperlink ref="V91" r:id="rId25" display="https://nvd.nist.gov/vuln-metrics/cvss/v2-calculator?name=CVE-2015-6829&amp;vector=%28AV:N/AC:L/Au:N/C:P/I:P/A:P%29"/>
    <hyperlink ref="B97" r:id="rId26" display="http://cve.mitre.org/cgi-bin/cvename.cgi?name=CVE-2015-6523"/>
    <hyperlink ref="F74" r:id="rId27"/>
    <hyperlink ref="V97" r:id="rId28" display="https://nvd.nist.gov/vuln-metrics/cvss/v2-calculator?name=CVE-2015-6523&amp;vector=%28AV:N/AC:M/Au:N/C:P/I:P/A:P%29"/>
    <hyperlink ref="B104" r:id="rId29" display="http://cve.mitre.org/cgi-bin/cvename.cgi?name=CVE-2015-2973"/>
    <hyperlink ref="V104" r:id="rId30" display="https://nvd.nist.gov/vuln-metrics/cvss/v2-calculator?name=CVE-2015-2973&amp;vector=%28AV:N/AC:M/Au:N/C:N/I:P/A:N%29"/>
    <hyperlink ref="B117" r:id="rId31" display="http://cve.mitre.org/cgi-bin/cvename.cgi?name=CVE-2015-5461"/>
    <hyperlink ref="V117" r:id="rId32" display="https://nvd.nist.gov/vuln-metrics/cvss/v2-calculator?name=CVE-2015-5461&amp;vector=%28AV:N/AC:L/Au:N/C:P/I:P/A:N%29"/>
    <hyperlink ref="B127" r:id="rId33" display="http://cve.mitre.org/cgi-bin/cvename.cgi?name=CVE-2015-4616"/>
    <hyperlink ref="V127" r:id="rId34" display="https://nvd.nist.gov/vuln-metrics/cvss/v2-calculator?name=CVE-2015-4616&amp;vector=%28AV:N/AC:L/Au:N/C:N/I:P/A:N%29"/>
    <hyperlink ref="B133" r:id="rId35" display="http://cve.mitre.org/cgi-bin/cvename.cgi?name=CVE-2015-4614"/>
    <hyperlink ref="V133" r:id="rId36" display="https://nvd.nist.gov/vuln-metrics/cvss/v2-calculator?name=CVE-2015-4614&amp;vector=%28AV:N/AC:L/Au:N/C:P/I:P/A:P%29"/>
    <hyperlink ref="B142" r:id="rId37" display="http://cve.mitre.org/cgi-bin/cvename.cgi?name=CVE-2014-1750"/>
    <hyperlink ref="V142" r:id="rId38" display="https://nvd.nist.gov/vuln-metrics/cvss/v2-calculator?name=CVE-2014-1750&amp;vector=%28AV:N/AC:M/Au:N/C:P/I:P/A:N%29"/>
    <hyperlink ref="B150" r:id="rId39" display="http://cve.mitre.org/cgi-bin/cvename.cgi?name=CVE-2014-9735"/>
    <hyperlink ref="V150" r:id="rId40" display="https://nvd.nist.gov/vuln-metrics/cvss/v2-calculator?name=CVE-2014-9735&amp;vector=%28AV:N/AC:L/Au:N/C:P/I:P/A:P%29"/>
    <hyperlink ref="B158" r:id="rId41" display="http://cve.mitre.org/cgi-bin/cvename.cgi?name=CVE-2014-9734"/>
    <hyperlink ref="V158" r:id="rId42" display="https://nvd.nist.gov/vuln-metrics/cvss/v2-calculator?name=CVE-2014-9734&amp;vector=%28AV:N/AC:L/Au:N/C:P/I:N/A:N%29"/>
    <hyperlink ref="B165" r:id="rId43" display="http://cve.mitre.org/cgi-bin/cvename.cgi?name=CVE-2015-5065"/>
    <hyperlink ref="V165" r:id="rId44" display="https://nvd.nist.gov/vuln-metrics/cvss/v2-calculator?name=CVE-2015-5065&amp;vector=%28AV:N/AC:L/Au:N/C:P/I:N/A:N%29"/>
    <hyperlink ref="B172" r:id="rId45" display="http://cve.mitre.org/cgi-bin/cvename.cgi?name=CVE-2015-4413"/>
    <hyperlink ref="V172" r:id="rId46" display="https://nvd.nist.gov/vuln-metrics/cvss/v2-calculator?name=CVE-2015-4413&amp;vector=%28AV:N/AC:M/Au:N/C:N/I:P/A:N%29"/>
    <hyperlink ref="B179" r:id="rId47" display="http://cve.mitre.org/cgi-bin/cvename.cgi?name=CVE-2015-4010"/>
    <hyperlink ref="V179" r:id="rId48" display="https://nvd.nist.gov/vuln-metrics/cvss/v2-calculator?name=CVE-2015-4010&amp;vector=%28AV:N/AC:M/Au:N/C:P/I:P/A:P%29"/>
    <hyperlink ref="F60" r:id="rId49" location="vulnDescriptionTitle"/>
    <hyperlink ref="F35" r:id="rId50"/>
    <hyperlink ref="AG35" r:id="rId51" location="file217" display="https://plugins.trac.wordpress.org/changeset/1684377/ - file217"/>
    <hyperlink ref="F44" r:id="rId52"/>
    <hyperlink ref="AG44" r:id="rId53" location="file313" display="https://plugins.trac.wordpress.org/changeset/1671891/ - file313"/>
    <hyperlink ref="F53" r:id="rId54"/>
    <hyperlink ref="AG53" r:id="rId55" location="file12" display="https://plugins.trac.wordpress.org/changeset/1667369/ - file12"/>
    <hyperlink ref="F67" r:id="rId56"/>
    <hyperlink ref="F80" r:id="rId57"/>
    <hyperlink ref="F86" r:id="rId58"/>
    <hyperlink ref="F91" r:id="rId59"/>
    <hyperlink ref="F97" r:id="rId60"/>
    <hyperlink ref="AG97" r:id="rId61"/>
    <hyperlink ref="F104" r:id="rId62"/>
    <hyperlink ref="F117" r:id="rId63"/>
    <hyperlink ref="F127" r:id="rId64"/>
    <hyperlink ref="F133" r:id="rId65"/>
    <hyperlink ref="F142" r:id="rId66"/>
    <hyperlink ref="F150" r:id="rId67"/>
    <hyperlink ref="F158" r:id="rId68"/>
    <hyperlink ref="F165" r:id="rId69"/>
    <hyperlink ref="F172" r:id="rId70"/>
    <hyperlink ref="F179" r:id="rId71"/>
    <hyperlink ref="B19" r:id="rId72" display="https://nvd.nist.gov/vuln/detail/CVE-2017-2285"/>
    <hyperlink ref="B28" r:id="rId73" display="https://nvd.nist.gov/vuln/detail/CVE-2017-2284"/>
    <hyperlink ref="AG158" r:id="rId74"/>
    <hyperlink ref="B3" r:id="rId75" display="https://nvd.nist.gov/vuln/detail/CVE-2015-3299"/>
    <hyperlink ref="B10" r:id="rId76" display="https://nvd.nist.gov/vuln/detail/CVE-2015-4697"/>
  </hyperlinks>
  <pageMargins left="0.7" right="0.7" top="0.75" bottom="0.75" header="0.3" footer="0.3"/>
  <pageSetup orientation="portrait" r:id="rId7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90"/>
  <sheetViews>
    <sheetView tabSelected="1" topLeftCell="F18" zoomScaleNormal="100" workbookViewId="0">
      <selection activeCell="X23" sqref="X23"/>
    </sheetView>
  </sheetViews>
  <sheetFormatPr defaultRowHeight="15"/>
  <cols>
    <col min="2" max="2" width="28.7109375" bestFit="1" customWidth="1"/>
    <col min="3" max="3" width="10.140625" customWidth="1"/>
    <col min="4" max="4" width="12.140625" bestFit="1" customWidth="1"/>
    <col min="6" max="6" width="74.140625" bestFit="1" customWidth="1"/>
    <col min="8" max="11" width="14" bestFit="1" customWidth="1"/>
    <col min="13" max="13" width="10.7109375" customWidth="1"/>
    <col min="20" max="20" width="10.28515625" customWidth="1"/>
  </cols>
  <sheetData>
    <row r="2" spans="2:21">
      <c r="B2" t="s">
        <v>1088</v>
      </c>
    </row>
    <row r="3" spans="2:21" ht="15.75" thickBot="1"/>
    <row r="4" spans="2:21" ht="33" customHeight="1" thickBot="1">
      <c r="B4" s="194" t="s">
        <v>1061</v>
      </c>
      <c r="C4" s="185" t="s">
        <v>1062</v>
      </c>
      <c r="D4" s="195" t="s">
        <v>1063</v>
      </c>
      <c r="E4" s="196" t="s">
        <v>1065</v>
      </c>
      <c r="F4" s="194" t="s">
        <v>1064</v>
      </c>
      <c r="G4" s="197" t="s">
        <v>1065</v>
      </c>
      <c r="H4" s="195" t="s">
        <v>1066</v>
      </c>
      <c r="I4" s="196" t="s">
        <v>23</v>
      </c>
      <c r="K4" s="214" t="s">
        <v>1093</v>
      </c>
      <c r="L4" s="215" t="s">
        <v>1089</v>
      </c>
      <c r="M4" s="215" t="s">
        <v>1090</v>
      </c>
      <c r="N4" s="216" t="s">
        <v>1091</v>
      </c>
      <c r="R4" s="218" t="s">
        <v>1092</v>
      </c>
      <c r="S4" s="206" t="s">
        <v>1089</v>
      </c>
      <c r="T4" s="210" t="s">
        <v>1094</v>
      </c>
      <c r="U4" s="207" t="s">
        <v>1091</v>
      </c>
    </row>
    <row r="5" spans="2:21" ht="15.75" thickBot="1">
      <c r="B5" s="357" t="s">
        <v>875</v>
      </c>
      <c r="C5" s="331">
        <v>4.5</v>
      </c>
      <c r="D5" s="331">
        <v>16</v>
      </c>
      <c r="E5" s="331">
        <v>4</v>
      </c>
      <c r="F5" s="338" t="s">
        <v>876</v>
      </c>
      <c r="G5" s="331">
        <v>4</v>
      </c>
      <c r="H5" s="173" t="s">
        <v>301</v>
      </c>
      <c r="I5" s="339" t="s">
        <v>583</v>
      </c>
      <c r="K5" s="208">
        <f>SUM(L5:M5)</f>
        <v>97</v>
      </c>
      <c r="L5" s="209">
        <v>80</v>
      </c>
      <c r="M5" s="209">
        <v>17</v>
      </c>
      <c r="N5" s="217">
        <f>(M5*100)/K5</f>
        <v>17.52577319587629</v>
      </c>
      <c r="R5" s="208">
        <f>SUM(S5:T5)</f>
        <v>174</v>
      </c>
      <c r="S5" s="66">
        <v>157</v>
      </c>
      <c r="T5" s="66">
        <v>17</v>
      </c>
      <c r="U5" s="217">
        <f>(T5*100)/R5</f>
        <v>9.7701149425287355</v>
      </c>
    </row>
    <row r="6" spans="2:21">
      <c r="B6" s="358"/>
      <c r="C6" s="349"/>
      <c r="D6" s="349"/>
      <c r="E6" s="349"/>
      <c r="F6" s="269"/>
      <c r="G6" s="349"/>
      <c r="H6" s="158" t="s">
        <v>314</v>
      </c>
      <c r="I6" s="337"/>
    </row>
    <row r="7" spans="2:21">
      <c r="B7" s="358"/>
      <c r="C7" s="349"/>
      <c r="D7" s="349"/>
      <c r="E7" s="349"/>
      <c r="F7" s="269"/>
      <c r="G7" s="349"/>
      <c r="H7" s="158" t="s">
        <v>319</v>
      </c>
      <c r="I7" s="337" t="s">
        <v>24</v>
      </c>
    </row>
    <row r="8" spans="2:21" ht="15.75" thickBot="1">
      <c r="B8" s="359"/>
      <c r="C8" s="332"/>
      <c r="D8" s="332"/>
      <c r="E8" s="332"/>
      <c r="F8" s="335"/>
      <c r="G8" s="332"/>
      <c r="H8" s="174" t="s">
        <v>323</v>
      </c>
      <c r="I8" s="336"/>
    </row>
    <row r="9" spans="2:21">
      <c r="B9" s="357" t="s">
        <v>941</v>
      </c>
      <c r="C9" s="331">
        <v>3.5</v>
      </c>
      <c r="D9" s="331">
        <v>12</v>
      </c>
      <c r="E9" s="331">
        <v>3</v>
      </c>
      <c r="F9" s="173" t="s">
        <v>942</v>
      </c>
      <c r="G9" s="159">
        <v>1</v>
      </c>
      <c r="H9" s="173" t="s">
        <v>429</v>
      </c>
      <c r="I9" s="175" t="s">
        <v>129</v>
      </c>
    </row>
    <row r="10" spans="2:21">
      <c r="B10" s="358"/>
      <c r="C10" s="349"/>
      <c r="D10" s="349"/>
      <c r="E10" s="349"/>
      <c r="F10" s="158" t="s">
        <v>943</v>
      </c>
      <c r="G10" s="160">
        <v>1</v>
      </c>
      <c r="H10" s="158" t="s">
        <v>434</v>
      </c>
      <c r="I10" s="337" t="s">
        <v>24</v>
      </c>
    </row>
    <row r="11" spans="2:21" ht="15.75" thickBot="1">
      <c r="B11" s="358"/>
      <c r="C11" s="349"/>
      <c r="D11" s="349"/>
      <c r="E11" s="349"/>
      <c r="F11" s="198" t="s">
        <v>944</v>
      </c>
      <c r="G11" s="200">
        <v>1</v>
      </c>
      <c r="H11" s="198" t="s">
        <v>436</v>
      </c>
      <c r="I11" s="337"/>
    </row>
    <row r="12" spans="2:21">
      <c r="B12" s="357" t="s">
        <v>1008</v>
      </c>
      <c r="C12" s="331">
        <v>5</v>
      </c>
      <c r="D12" s="331">
        <v>29</v>
      </c>
      <c r="E12" s="331">
        <v>3</v>
      </c>
      <c r="F12" s="93" t="s">
        <v>1009</v>
      </c>
      <c r="G12" s="199">
        <v>1</v>
      </c>
      <c r="H12" s="93" t="s">
        <v>505</v>
      </c>
      <c r="I12" s="367" t="s">
        <v>24</v>
      </c>
    </row>
    <row r="13" spans="2:21">
      <c r="B13" s="358"/>
      <c r="C13" s="349"/>
      <c r="D13" s="349"/>
      <c r="E13" s="349"/>
      <c r="F13" s="64" t="s">
        <v>1048</v>
      </c>
      <c r="G13" s="200">
        <v>1</v>
      </c>
      <c r="H13" s="64" t="s">
        <v>544</v>
      </c>
      <c r="I13" s="368"/>
    </row>
    <row r="14" spans="2:21" ht="15.75" thickBot="1">
      <c r="B14" s="359"/>
      <c r="C14" s="332"/>
      <c r="D14" s="332"/>
      <c r="E14" s="332"/>
      <c r="F14" s="66" t="s">
        <v>1049</v>
      </c>
      <c r="G14" s="201">
        <v>1</v>
      </c>
      <c r="H14" s="66" t="s">
        <v>546</v>
      </c>
      <c r="I14" s="376"/>
    </row>
    <row r="15" spans="2:21">
      <c r="B15" s="357" t="s">
        <v>981</v>
      </c>
      <c r="C15" s="331">
        <v>5</v>
      </c>
      <c r="D15" s="331">
        <v>1</v>
      </c>
      <c r="E15" s="331">
        <v>3</v>
      </c>
      <c r="F15" s="338" t="s">
        <v>980</v>
      </c>
      <c r="G15" s="331">
        <v>3</v>
      </c>
      <c r="H15" s="173" t="s">
        <v>474</v>
      </c>
      <c r="I15" s="175" t="s">
        <v>114</v>
      </c>
      <c r="K15" s="204"/>
      <c r="L15" s="204"/>
      <c r="M15" s="204"/>
    </row>
    <row r="16" spans="2:21">
      <c r="B16" s="358"/>
      <c r="C16" s="349"/>
      <c r="D16" s="349"/>
      <c r="E16" s="349"/>
      <c r="F16" s="269"/>
      <c r="G16" s="349"/>
      <c r="H16" s="158" t="s">
        <v>476</v>
      </c>
      <c r="I16" s="176" t="s">
        <v>24</v>
      </c>
    </row>
    <row r="17" spans="2:15" ht="15.75" thickBot="1">
      <c r="B17" s="359"/>
      <c r="C17" s="332"/>
      <c r="D17" s="332"/>
      <c r="E17" s="332"/>
      <c r="F17" s="335"/>
      <c r="G17" s="332"/>
      <c r="H17" s="174" t="s">
        <v>478</v>
      </c>
      <c r="I17" s="178" t="s">
        <v>129</v>
      </c>
    </row>
    <row r="18" spans="2:15">
      <c r="B18" s="364" t="s">
        <v>811</v>
      </c>
      <c r="C18" s="352">
        <v>4</v>
      </c>
      <c r="D18" s="352">
        <v>576</v>
      </c>
      <c r="E18" s="352">
        <v>2</v>
      </c>
      <c r="F18" s="107" t="s">
        <v>812</v>
      </c>
      <c r="G18" s="159">
        <v>2</v>
      </c>
      <c r="H18" s="362" t="s">
        <v>1076</v>
      </c>
      <c r="I18" s="39" t="s">
        <v>578</v>
      </c>
    </row>
    <row r="19" spans="2:15" ht="15.75" thickBot="1">
      <c r="B19" s="365"/>
      <c r="C19" s="354"/>
      <c r="D19" s="354"/>
      <c r="E19" s="354"/>
      <c r="F19" s="179" t="s">
        <v>813</v>
      </c>
      <c r="G19" s="161">
        <v>2</v>
      </c>
      <c r="H19" s="363"/>
      <c r="I19" s="67" t="s">
        <v>24</v>
      </c>
    </row>
    <row r="20" spans="2:15">
      <c r="B20" s="357" t="s">
        <v>844</v>
      </c>
      <c r="C20" s="331">
        <v>4.5</v>
      </c>
      <c r="D20" s="331">
        <v>36</v>
      </c>
      <c r="E20" s="331">
        <v>2</v>
      </c>
      <c r="F20" s="38" t="s">
        <v>843</v>
      </c>
      <c r="G20" s="159">
        <v>1</v>
      </c>
      <c r="H20" s="38" t="s">
        <v>196</v>
      </c>
      <c r="I20" s="39" t="s">
        <v>49</v>
      </c>
    </row>
    <row r="21" spans="2:15" ht="15.75" thickBot="1">
      <c r="B21" s="359"/>
      <c r="C21" s="332"/>
      <c r="D21" s="332"/>
      <c r="E21" s="332"/>
      <c r="F21" s="66" t="s">
        <v>845</v>
      </c>
      <c r="G21" s="161">
        <v>1</v>
      </c>
      <c r="H21" s="66" t="s">
        <v>205</v>
      </c>
      <c r="I21" s="67" t="s">
        <v>129</v>
      </c>
    </row>
    <row r="22" spans="2:15">
      <c r="B22" s="357" t="s">
        <v>849</v>
      </c>
      <c r="C22" s="331">
        <v>4</v>
      </c>
      <c r="D22" s="331">
        <v>14</v>
      </c>
      <c r="E22" s="331">
        <v>2</v>
      </c>
      <c r="F22" s="338" t="s">
        <v>848</v>
      </c>
      <c r="G22" s="331">
        <v>2</v>
      </c>
      <c r="H22" s="38" t="s">
        <v>221</v>
      </c>
      <c r="I22" s="39" t="s">
        <v>583</v>
      </c>
    </row>
    <row r="23" spans="2:15" ht="15.75" thickBot="1">
      <c r="B23" s="359"/>
      <c r="C23" s="332"/>
      <c r="D23" s="332"/>
      <c r="E23" s="332"/>
      <c r="F23" s="335"/>
      <c r="G23" s="332"/>
      <c r="H23" s="66" t="s">
        <v>234</v>
      </c>
      <c r="I23" s="67" t="s">
        <v>49</v>
      </c>
    </row>
    <row r="24" spans="2:15">
      <c r="B24" s="360" t="s">
        <v>877</v>
      </c>
      <c r="C24" s="331">
        <v>0</v>
      </c>
      <c r="D24" s="331">
        <v>0</v>
      </c>
      <c r="E24" s="331">
        <v>2</v>
      </c>
      <c r="F24" s="38" t="s">
        <v>878</v>
      </c>
      <c r="G24" s="159">
        <v>1</v>
      </c>
      <c r="H24" s="38" t="s">
        <v>329</v>
      </c>
      <c r="I24" s="39" t="s">
        <v>49</v>
      </c>
    </row>
    <row r="25" spans="2:15" ht="15.75" thickBot="1">
      <c r="B25" s="366"/>
      <c r="C25" s="332"/>
      <c r="D25" s="332"/>
      <c r="E25" s="332"/>
      <c r="F25" s="66" t="s">
        <v>879</v>
      </c>
      <c r="G25" s="161">
        <v>1</v>
      </c>
      <c r="H25" s="66" t="s">
        <v>335</v>
      </c>
      <c r="I25" s="67" t="s">
        <v>129</v>
      </c>
    </row>
    <row r="26" spans="2:15">
      <c r="B26" s="357" t="s">
        <v>952</v>
      </c>
      <c r="C26" s="331">
        <v>4.5</v>
      </c>
      <c r="D26" s="331">
        <v>191</v>
      </c>
      <c r="E26" s="331">
        <v>2</v>
      </c>
      <c r="F26" s="338" t="s">
        <v>951</v>
      </c>
      <c r="G26" s="331">
        <v>2</v>
      </c>
      <c r="H26" s="38" t="s">
        <v>446</v>
      </c>
      <c r="I26" s="367" t="s">
        <v>24</v>
      </c>
    </row>
    <row r="27" spans="2:15" ht="15.75" thickBot="1">
      <c r="B27" s="358"/>
      <c r="C27" s="349"/>
      <c r="D27" s="349"/>
      <c r="E27" s="349"/>
      <c r="F27" s="269"/>
      <c r="G27" s="349"/>
      <c r="H27" s="64" t="s">
        <v>448</v>
      </c>
      <c r="I27" s="368"/>
    </row>
    <row r="28" spans="2:15">
      <c r="B28" s="360" t="s">
        <v>1084</v>
      </c>
      <c r="C28" s="331" t="s">
        <v>1085</v>
      </c>
      <c r="D28" s="331" t="s">
        <v>1086</v>
      </c>
      <c r="E28" s="331" t="s">
        <v>1087</v>
      </c>
      <c r="F28" s="338" t="s">
        <v>966</v>
      </c>
      <c r="G28" s="331">
        <v>2</v>
      </c>
      <c r="H28" s="338" t="s">
        <v>462</v>
      </c>
      <c r="I28" s="367" t="s">
        <v>24</v>
      </c>
    </row>
    <row r="29" spans="2:15" ht="15.75" thickBot="1">
      <c r="B29" s="361"/>
      <c r="C29" s="349"/>
      <c r="D29" s="349"/>
      <c r="E29" s="349"/>
      <c r="F29" s="269"/>
      <c r="G29" s="349"/>
      <c r="H29" s="269"/>
      <c r="I29" s="368"/>
      <c r="K29" s="64"/>
      <c r="L29" s="64"/>
      <c r="M29" s="64"/>
      <c r="N29" s="64"/>
    </row>
    <row r="30" spans="2:15" ht="15.75" thickBot="1">
      <c r="B30" s="366"/>
      <c r="C30" s="332"/>
      <c r="D30" s="332"/>
      <c r="E30" s="332"/>
      <c r="F30" s="174" t="s">
        <v>966</v>
      </c>
      <c r="G30" s="161">
        <v>1</v>
      </c>
      <c r="H30" s="66" t="s">
        <v>464</v>
      </c>
      <c r="I30" s="191" t="s">
        <v>24</v>
      </c>
      <c r="K30" s="221" t="s">
        <v>1100</v>
      </c>
      <c r="L30" s="338" t="s">
        <v>1120</v>
      </c>
      <c r="M30" s="338"/>
      <c r="N30" s="338"/>
      <c r="O30" s="339"/>
    </row>
    <row r="31" spans="2:15">
      <c r="B31" s="357" t="s">
        <v>986</v>
      </c>
      <c r="C31" s="331">
        <v>2.5</v>
      </c>
      <c r="D31" s="331">
        <v>15</v>
      </c>
      <c r="E31" s="331">
        <v>2</v>
      </c>
      <c r="F31" s="338" t="s">
        <v>984</v>
      </c>
      <c r="G31" s="331">
        <v>2</v>
      </c>
      <c r="H31" s="220" t="s">
        <v>482</v>
      </c>
      <c r="I31" s="339" t="s">
        <v>129</v>
      </c>
      <c r="K31" s="222" t="s">
        <v>1101</v>
      </c>
      <c r="L31" s="269" t="s">
        <v>1121</v>
      </c>
      <c r="M31" s="269"/>
      <c r="N31" s="269"/>
      <c r="O31" s="337"/>
    </row>
    <row r="32" spans="2:15">
      <c r="B32" s="358"/>
      <c r="C32" s="349"/>
      <c r="D32" s="349"/>
      <c r="E32" s="349"/>
      <c r="F32" s="270"/>
      <c r="G32" s="325"/>
      <c r="H32" s="269" t="s">
        <v>484</v>
      </c>
      <c r="I32" s="337"/>
      <c r="K32" s="222" t="s">
        <v>1102</v>
      </c>
      <c r="L32" s="269" t="s">
        <v>1122</v>
      </c>
      <c r="M32" s="269"/>
      <c r="N32" s="269"/>
      <c r="O32" s="337"/>
    </row>
    <row r="33" spans="2:23" ht="15.75" thickBot="1">
      <c r="B33" s="359"/>
      <c r="C33" s="332"/>
      <c r="D33" s="332"/>
      <c r="E33" s="332"/>
      <c r="F33" s="66" t="s">
        <v>985</v>
      </c>
      <c r="G33" s="161">
        <v>1</v>
      </c>
      <c r="H33" s="335"/>
      <c r="I33" s="336"/>
      <c r="K33" s="222" t="s">
        <v>1103</v>
      </c>
      <c r="L33" s="269" t="s">
        <v>1123</v>
      </c>
      <c r="M33" s="269"/>
      <c r="N33" s="269"/>
      <c r="O33" s="337"/>
    </row>
    <row r="34" spans="2:23">
      <c r="B34" s="357" t="s">
        <v>1017</v>
      </c>
      <c r="C34" s="331">
        <v>4.5</v>
      </c>
      <c r="D34" s="331">
        <v>9</v>
      </c>
      <c r="E34" s="331">
        <v>2</v>
      </c>
      <c r="F34" s="38" t="s">
        <v>1015</v>
      </c>
      <c r="G34" s="159">
        <v>2</v>
      </c>
      <c r="H34" s="369" t="s">
        <v>1078</v>
      </c>
      <c r="I34" s="339" t="s">
        <v>24</v>
      </c>
      <c r="K34" s="222" t="s">
        <v>1104</v>
      </c>
      <c r="L34" s="269" t="s">
        <v>1124</v>
      </c>
      <c r="M34" s="269"/>
      <c r="N34" s="269"/>
      <c r="O34" s="337"/>
    </row>
    <row r="35" spans="2:23" ht="15.75" thickBot="1">
      <c r="B35" s="359"/>
      <c r="C35" s="332"/>
      <c r="D35" s="332"/>
      <c r="E35" s="332"/>
      <c r="F35" s="66" t="s">
        <v>1016</v>
      </c>
      <c r="G35" s="161">
        <v>2</v>
      </c>
      <c r="H35" s="370"/>
      <c r="I35" s="336"/>
      <c r="K35" s="222" t="s">
        <v>1101</v>
      </c>
      <c r="L35" s="269" t="s">
        <v>1121</v>
      </c>
      <c r="M35" s="269"/>
      <c r="N35" s="269"/>
      <c r="O35" s="337"/>
    </row>
    <row r="36" spans="2:23">
      <c r="B36" s="360" t="s">
        <v>1024</v>
      </c>
      <c r="C36" s="331">
        <v>4.5</v>
      </c>
      <c r="D36" s="331">
        <v>3827</v>
      </c>
      <c r="E36" s="331">
        <v>2</v>
      </c>
      <c r="F36" s="38" t="s">
        <v>1025</v>
      </c>
      <c r="G36" s="159">
        <v>1</v>
      </c>
      <c r="H36" s="338" t="s">
        <v>519</v>
      </c>
      <c r="I36" s="339" t="s">
        <v>24</v>
      </c>
      <c r="K36" s="222" t="s">
        <v>1108</v>
      </c>
      <c r="L36" s="269" t="s">
        <v>1127</v>
      </c>
      <c r="M36" s="269"/>
      <c r="N36" s="269"/>
      <c r="O36" s="337"/>
    </row>
    <row r="37" spans="2:23">
      <c r="B37" s="361"/>
      <c r="C37" s="349"/>
      <c r="D37" s="349"/>
      <c r="E37" s="349"/>
      <c r="F37" s="64" t="s">
        <v>1027</v>
      </c>
      <c r="G37" s="160">
        <v>1</v>
      </c>
      <c r="H37" s="269"/>
      <c r="I37" s="337"/>
      <c r="K37" s="222" t="s">
        <v>1105</v>
      </c>
      <c r="L37" s="269" t="s">
        <v>1125</v>
      </c>
      <c r="M37" s="269"/>
      <c r="N37" s="269"/>
      <c r="O37" s="337"/>
    </row>
    <row r="38" spans="2:23">
      <c r="B38" s="361"/>
      <c r="C38" s="349"/>
      <c r="D38" s="349"/>
      <c r="E38" s="349"/>
      <c r="F38" s="64" t="s">
        <v>1028</v>
      </c>
      <c r="G38" s="160">
        <v>1</v>
      </c>
      <c r="H38" s="269"/>
      <c r="I38" s="337"/>
      <c r="K38" s="222" t="s">
        <v>1106</v>
      </c>
      <c r="L38" s="269" t="s">
        <v>1126</v>
      </c>
      <c r="M38" s="269"/>
      <c r="N38" s="269"/>
      <c r="O38" s="337"/>
    </row>
    <row r="39" spans="2:23" ht="15.75" thickBot="1">
      <c r="B39" s="361"/>
      <c r="C39" s="349"/>
      <c r="D39" s="349"/>
      <c r="E39" s="349"/>
      <c r="F39" s="64" t="s">
        <v>1026</v>
      </c>
      <c r="G39" s="200">
        <v>1</v>
      </c>
      <c r="H39" s="64" t="s">
        <v>521</v>
      </c>
      <c r="I39" s="337"/>
      <c r="K39" s="223" t="s">
        <v>1107</v>
      </c>
      <c r="L39" s="335" t="s">
        <v>1038</v>
      </c>
      <c r="M39" s="335"/>
      <c r="N39" s="335"/>
      <c r="O39" s="336"/>
    </row>
    <row r="40" spans="2:23">
      <c r="B40" s="364" t="s">
        <v>1012</v>
      </c>
      <c r="C40" s="331">
        <v>4.5</v>
      </c>
      <c r="D40" s="331">
        <v>131</v>
      </c>
      <c r="E40" s="331">
        <v>2</v>
      </c>
      <c r="F40" s="38" t="s">
        <v>1013</v>
      </c>
      <c r="G40" s="165">
        <v>1</v>
      </c>
      <c r="H40" s="338" t="s">
        <v>760</v>
      </c>
      <c r="I40" s="367" t="s">
        <v>24</v>
      </c>
      <c r="K40" s="11"/>
      <c r="L40" s="168"/>
      <c r="M40" s="168"/>
      <c r="N40" s="64"/>
    </row>
    <row r="41" spans="2:23">
      <c r="B41" s="379"/>
      <c r="C41" s="349"/>
      <c r="D41" s="349"/>
      <c r="E41" s="349"/>
      <c r="F41" s="64" t="s">
        <v>1014</v>
      </c>
      <c r="G41" s="211">
        <v>1</v>
      </c>
      <c r="H41" s="269"/>
      <c r="I41" s="368"/>
      <c r="K41" s="11"/>
      <c r="L41" s="168"/>
      <c r="M41" s="168"/>
      <c r="N41" s="64"/>
    </row>
    <row r="42" spans="2:23" ht="15.75" thickBot="1">
      <c r="B42" s="365"/>
      <c r="C42" s="332"/>
      <c r="D42" s="332"/>
      <c r="E42" s="332"/>
      <c r="F42" s="202" t="s">
        <v>1014</v>
      </c>
      <c r="G42" s="201">
        <v>1</v>
      </c>
      <c r="H42" s="202" t="s">
        <v>528</v>
      </c>
      <c r="I42" s="376"/>
      <c r="K42" s="11"/>
      <c r="L42" s="168"/>
      <c r="M42" s="168"/>
      <c r="N42" s="64"/>
    </row>
    <row r="43" spans="2:23">
      <c r="B43" s="360" t="s">
        <v>1038</v>
      </c>
      <c r="C43" s="331">
        <v>4.5</v>
      </c>
      <c r="D43" s="331">
        <v>43</v>
      </c>
      <c r="E43" s="331">
        <v>2</v>
      </c>
      <c r="F43" s="38" t="s">
        <v>1039</v>
      </c>
      <c r="G43" s="159">
        <v>2</v>
      </c>
      <c r="H43" s="362" t="s">
        <v>1077</v>
      </c>
      <c r="I43" s="339" t="s">
        <v>665</v>
      </c>
    </row>
    <row r="44" spans="2:23">
      <c r="B44" s="361"/>
      <c r="C44" s="349"/>
      <c r="D44" s="349"/>
      <c r="E44" s="349"/>
      <c r="F44" s="64" t="s">
        <v>1040</v>
      </c>
      <c r="G44" s="160">
        <v>2</v>
      </c>
      <c r="H44" s="297"/>
      <c r="I44" s="337"/>
    </row>
    <row r="45" spans="2:23" ht="15.75" thickBot="1">
      <c r="B45" s="366"/>
      <c r="C45" s="332"/>
      <c r="D45" s="332"/>
      <c r="E45" s="332"/>
      <c r="F45" s="66" t="s">
        <v>1041</v>
      </c>
      <c r="G45" s="161">
        <v>2</v>
      </c>
      <c r="H45" s="363"/>
      <c r="I45" s="336"/>
    </row>
    <row r="46" spans="2:23">
      <c r="B46" s="357" t="s">
        <v>997</v>
      </c>
      <c r="C46" s="331">
        <v>4.5</v>
      </c>
      <c r="D46" s="331">
        <v>105</v>
      </c>
      <c r="E46" s="331">
        <v>2</v>
      </c>
      <c r="F46" s="38" t="s">
        <v>995</v>
      </c>
      <c r="G46" s="159">
        <v>2</v>
      </c>
      <c r="H46" s="371" t="s">
        <v>1079</v>
      </c>
      <c r="I46" s="339" t="s">
        <v>24</v>
      </c>
      <c r="K46" s="239"/>
      <c r="L46" s="328" t="s">
        <v>1109</v>
      </c>
      <c r="M46" s="331"/>
      <c r="N46" s="331"/>
      <c r="O46" s="331"/>
      <c r="P46" s="331"/>
      <c r="Q46" s="334"/>
      <c r="R46" s="328" t="s">
        <v>1091</v>
      </c>
      <c r="S46" s="331"/>
      <c r="T46" s="331"/>
      <c r="U46" s="331"/>
      <c r="V46" s="331"/>
      <c r="W46" s="334"/>
    </row>
    <row r="47" spans="2:23" ht="45.75" thickBot="1">
      <c r="B47" s="359"/>
      <c r="C47" s="332"/>
      <c r="D47" s="332"/>
      <c r="E47" s="332"/>
      <c r="F47" s="66" t="s">
        <v>996</v>
      </c>
      <c r="G47" s="161">
        <v>2</v>
      </c>
      <c r="H47" s="372"/>
      <c r="I47" s="336"/>
      <c r="K47" s="236" t="s">
        <v>1116</v>
      </c>
      <c r="L47" s="212" t="s">
        <v>1115</v>
      </c>
      <c r="M47" s="234" t="s">
        <v>1111</v>
      </c>
      <c r="N47" s="234" t="s">
        <v>1110</v>
      </c>
      <c r="O47" s="234" t="s">
        <v>1112</v>
      </c>
      <c r="P47" s="234" t="s">
        <v>1113</v>
      </c>
      <c r="Q47" s="235" t="s">
        <v>1114</v>
      </c>
      <c r="R47" s="212" t="s">
        <v>1115</v>
      </c>
      <c r="S47" s="234" t="s">
        <v>1111</v>
      </c>
      <c r="T47" s="234" t="s">
        <v>1110</v>
      </c>
      <c r="U47" s="234" t="s">
        <v>1112</v>
      </c>
      <c r="V47" s="234" t="s">
        <v>1113</v>
      </c>
      <c r="W47" s="235" t="s">
        <v>1114</v>
      </c>
    </row>
    <row r="48" spans="2:23" ht="15.75" thickBot="1">
      <c r="B48" s="357" t="s">
        <v>998</v>
      </c>
      <c r="C48" s="331">
        <v>5</v>
      </c>
      <c r="D48" s="331">
        <v>197</v>
      </c>
      <c r="E48" s="331">
        <v>2</v>
      </c>
      <c r="F48" s="38" t="s">
        <v>999</v>
      </c>
      <c r="G48" s="159">
        <v>1</v>
      </c>
      <c r="H48" s="331" t="s">
        <v>497</v>
      </c>
      <c r="I48" s="339" t="s">
        <v>24</v>
      </c>
      <c r="K48" s="212">
        <f>SUM(L48:Q48)</f>
        <v>97</v>
      </c>
      <c r="L48" s="238">
        <v>18</v>
      </c>
      <c r="M48" s="180">
        <v>0</v>
      </c>
      <c r="N48" s="180">
        <v>3</v>
      </c>
      <c r="O48" s="180">
        <v>12</v>
      </c>
      <c r="P48" s="180">
        <v>44</v>
      </c>
      <c r="Q48" s="240">
        <v>20</v>
      </c>
      <c r="R48" s="213">
        <f>(L48*100)/K48</f>
        <v>18.556701030927837</v>
      </c>
      <c r="S48" s="213">
        <f>(M48*100)/K48</f>
        <v>0</v>
      </c>
      <c r="T48" s="213">
        <f>(N48 * 100)/K48</f>
        <v>3.0927835051546393</v>
      </c>
      <c r="U48" s="213">
        <f>(O48 * 100)/K48</f>
        <v>12.371134020618557</v>
      </c>
      <c r="V48" s="213">
        <f>(P48 * 100)/K48</f>
        <v>45.360824742268044</v>
      </c>
      <c r="W48" s="217">
        <f>(Q48 * 100)/K48</f>
        <v>20.618556701030929</v>
      </c>
    </row>
    <row r="49" spans="2:9">
      <c r="B49" s="358"/>
      <c r="C49" s="349"/>
      <c r="D49" s="349"/>
      <c r="E49" s="349"/>
      <c r="F49" s="64" t="s">
        <v>1000</v>
      </c>
      <c r="G49" s="160">
        <v>1</v>
      </c>
      <c r="H49" s="349"/>
      <c r="I49" s="337"/>
    </row>
    <row r="50" spans="2:9">
      <c r="B50" s="358"/>
      <c r="C50" s="349"/>
      <c r="D50" s="349"/>
      <c r="E50" s="349"/>
      <c r="F50" s="64" t="s">
        <v>1001</v>
      </c>
      <c r="G50" s="160">
        <v>1</v>
      </c>
      <c r="H50" s="349"/>
      <c r="I50" s="337"/>
    </row>
    <row r="51" spans="2:9">
      <c r="B51" s="358"/>
      <c r="C51" s="349"/>
      <c r="D51" s="349"/>
      <c r="E51" s="349"/>
      <c r="F51" s="219" t="s">
        <v>1003</v>
      </c>
      <c r="G51" s="203">
        <v>1</v>
      </c>
      <c r="H51" s="349"/>
      <c r="I51" s="337"/>
    </row>
    <row r="52" spans="2:9">
      <c r="B52" s="358"/>
      <c r="C52" s="349"/>
      <c r="D52" s="349"/>
      <c r="E52" s="349"/>
      <c r="F52" s="269" t="s">
        <v>1002</v>
      </c>
      <c r="G52" s="349">
        <v>2</v>
      </c>
      <c r="H52" s="325"/>
      <c r="I52" s="337"/>
    </row>
    <row r="53" spans="2:9" ht="15.75" thickBot="1">
      <c r="B53" s="359"/>
      <c r="C53" s="332"/>
      <c r="D53" s="332"/>
      <c r="E53" s="332"/>
      <c r="F53" s="335"/>
      <c r="G53" s="332"/>
      <c r="H53" s="66" t="s">
        <v>499</v>
      </c>
      <c r="I53" s="336"/>
    </row>
    <row r="54" spans="2:9" ht="15.75" thickBot="1">
      <c r="B54" s="163" t="s">
        <v>796</v>
      </c>
      <c r="C54" s="180">
        <v>4</v>
      </c>
      <c r="D54" s="180">
        <v>78</v>
      </c>
      <c r="E54" s="180">
        <v>1</v>
      </c>
      <c r="F54" s="164" t="s">
        <v>797</v>
      </c>
      <c r="G54" s="180">
        <v>1</v>
      </c>
      <c r="H54" s="164" t="s">
        <v>769</v>
      </c>
      <c r="I54" s="181" t="s">
        <v>24</v>
      </c>
    </row>
    <row r="55" spans="2:9">
      <c r="B55" s="357" t="s">
        <v>798</v>
      </c>
      <c r="C55" s="331">
        <v>3.5</v>
      </c>
      <c r="D55" s="331">
        <v>124</v>
      </c>
      <c r="E55" s="331">
        <v>1</v>
      </c>
      <c r="F55" s="38" t="s">
        <v>799</v>
      </c>
      <c r="G55" s="159">
        <v>1</v>
      </c>
      <c r="H55" s="338" t="s">
        <v>778</v>
      </c>
      <c r="I55" s="339" t="s">
        <v>114</v>
      </c>
    </row>
    <row r="56" spans="2:9" ht="15.75" thickBot="1">
      <c r="B56" s="359"/>
      <c r="C56" s="332"/>
      <c r="D56" s="332"/>
      <c r="E56" s="332"/>
      <c r="F56" s="66" t="s">
        <v>800</v>
      </c>
      <c r="G56" s="161">
        <v>1</v>
      </c>
      <c r="H56" s="335"/>
      <c r="I56" s="336"/>
    </row>
    <row r="57" spans="2:9" ht="15.75" thickBot="1">
      <c r="B57" s="163" t="s">
        <v>801</v>
      </c>
      <c r="C57" s="180">
        <v>5</v>
      </c>
      <c r="D57" s="180">
        <v>34</v>
      </c>
      <c r="E57" s="180">
        <v>1</v>
      </c>
      <c r="F57" s="164" t="s">
        <v>804</v>
      </c>
      <c r="G57" s="180">
        <v>1</v>
      </c>
      <c r="H57" s="164" t="s">
        <v>711</v>
      </c>
      <c r="I57" s="181" t="s">
        <v>24</v>
      </c>
    </row>
    <row r="58" spans="2:9" ht="15.75" thickBot="1">
      <c r="B58" s="163" t="s">
        <v>802</v>
      </c>
      <c r="C58" s="180">
        <v>5</v>
      </c>
      <c r="D58" s="180">
        <v>1426</v>
      </c>
      <c r="E58" s="180">
        <v>1</v>
      </c>
      <c r="F58" s="164" t="s">
        <v>803</v>
      </c>
      <c r="G58" s="180">
        <v>1</v>
      </c>
      <c r="H58" s="164" t="s">
        <v>727</v>
      </c>
      <c r="I58" s="181" t="s">
        <v>24</v>
      </c>
    </row>
    <row r="59" spans="2:9" ht="15.75" thickBot="1">
      <c r="B59" s="163" t="s">
        <v>805</v>
      </c>
      <c r="C59" s="180">
        <v>5</v>
      </c>
      <c r="D59" s="180">
        <v>4242</v>
      </c>
      <c r="E59" s="180">
        <v>1</v>
      </c>
      <c r="F59" s="164" t="s">
        <v>806</v>
      </c>
      <c r="G59" s="180">
        <v>1</v>
      </c>
      <c r="H59" s="164" t="s">
        <v>48</v>
      </c>
      <c r="I59" s="181" t="s">
        <v>49</v>
      </c>
    </row>
    <row r="60" spans="2:9" ht="15.75" thickBot="1">
      <c r="B60" s="163" t="s">
        <v>807</v>
      </c>
      <c r="C60" s="180">
        <v>4.5</v>
      </c>
      <c r="D60" s="180">
        <v>155</v>
      </c>
      <c r="E60" s="180">
        <v>1</v>
      </c>
      <c r="F60" s="164" t="s">
        <v>808</v>
      </c>
      <c r="G60" s="180">
        <v>1</v>
      </c>
      <c r="H60" s="164" t="s">
        <v>68</v>
      </c>
      <c r="I60" s="181" t="s">
        <v>24</v>
      </c>
    </row>
    <row r="61" spans="2:9" ht="15.75" thickBot="1">
      <c r="B61" s="163" t="s">
        <v>809</v>
      </c>
      <c r="C61" s="180">
        <v>4.5</v>
      </c>
      <c r="D61" s="180">
        <v>148</v>
      </c>
      <c r="E61" s="180">
        <v>1</v>
      </c>
      <c r="F61" s="164" t="s">
        <v>810</v>
      </c>
      <c r="G61" s="180">
        <v>1</v>
      </c>
      <c r="H61" s="164" t="s">
        <v>81</v>
      </c>
      <c r="I61" s="181" t="s">
        <v>24</v>
      </c>
    </row>
    <row r="62" spans="2:9">
      <c r="B62" s="357" t="s">
        <v>814</v>
      </c>
      <c r="C62" s="352">
        <v>4.5</v>
      </c>
      <c r="D62" s="352">
        <v>466</v>
      </c>
      <c r="E62" s="352">
        <v>1</v>
      </c>
      <c r="F62" s="38" t="s">
        <v>819</v>
      </c>
      <c r="G62" s="159">
        <v>1</v>
      </c>
      <c r="H62" s="338" t="s">
        <v>106</v>
      </c>
      <c r="I62" s="339" t="s">
        <v>24</v>
      </c>
    </row>
    <row r="63" spans="2:9">
      <c r="B63" s="358"/>
      <c r="C63" s="353"/>
      <c r="D63" s="353"/>
      <c r="E63" s="353"/>
      <c r="F63" s="64" t="s">
        <v>815</v>
      </c>
      <c r="G63" s="160">
        <v>1</v>
      </c>
      <c r="H63" s="269"/>
      <c r="I63" s="337"/>
    </row>
    <row r="64" spans="2:9">
      <c r="B64" s="358"/>
      <c r="C64" s="353"/>
      <c r="D64" s="353"/>
      <c r="E64" s="353"/>
      <c r="F64" s="64" t="s">
        <v>820</v>
      </c>
      <c r="G64" s="160">
        <v>1</v>
      </c>
      <c r="H64" s="269"/>
      <c r="I64" s="337"/>
    </row>
    <row r="65" spans="2:23">
      <c r="B65" s="358"/>
      <c r="C65" s="353"/>
      <c r="D65" s="353"/>
      <c r="E65" s="353"/>
      <c r="F65" s="64" t="s">
        <v>821</v>
      </c>
      <c r="G65" s="160">
        <v>1</v>
      </c>
      <c r="H65" s="269"/>
      <c r="I65" s="337"/>
    </row>
    <row r="66" spans="2:23" ht="15.75" thickBot="1">
      <c r="B66" s="358"/>
      <c r="C66" s="353"/>
      <c r="D66" s="353"/>
      <c r="E66" s="353"/>
      <c r="F66" s="64" t="s">
        <v>822</v>
      </c>
      <c r="G66" s="160">
        <v>1</v>
      </c>
      <c r="H66" s="269"/>
      <c r="I66" s="337"/>
    </row>
    <row r="67" spans="2:23">
      <c r="B67" s="358"/>
      <c r="C67" s="353"/>
      <c r="D67" s="353"/>
      <c r="E67" s="353"/>
      <c r="F67" s="64" t="s">
        <v>816</v>
      </c>
      <c r="G67" s="160">
        <v>1</v>
      </c>
      <c r="H67" s="269"/>
      <c r="I67" s="337"/>
      <c r="K67" s="239"/>
      <c r="L67" s="328" t="s">
        <v>1118</v>
      </c>
      <c r="M67" s="331"/>
      <c r="N67" s="331"/>
      <c r="O67" s="331"/>
      <c r="P67" s="331"/>
      <c r="Q67" s="334"/>
      <c r="R67" s="328" t="s">
        <v>1117</v>
      </c>
      <c r="S67" s="331"/>
      <c r="T67" s="331"/>
      <c r="U67" s="331"/>
      <c r="V67" s="331"/>
      <c r="W67" s="334"/>
    </row>
    <row r="68" spans="2:23" ht="30.75" thickBot="1">
      <c r="B68" s="358"/>
      <c r="C68" s="353"/>
      <c r="D68" s="353"/>
      <c r="E68" s="353"/>
      <c r="F68" s="64" t="s">
        <v>817</v>
      </c>
      <c r="G68" s="160">
        <v>1</v>
      </c>
      <c r="H68" s="269"/>
      <c r="I68" s="337"/>
      <c r="K68" s="236" t="s">
        <v>1119</v>
      </c>
      <c r="L68" s="212" t="s">
        <v>1115</v>
      </c>
      <c r="M68" s="234" t="s">
        <v>1111</v>
      </c>
      <c r="N68" s="234" t="s">
        <v>1110</v>
      </c>
      <c r="O68" s="234" t="s">
        <v>1112</v>
      </c>
      <c r="P68" s="234" t="s">
        <v>1113</v>
      </c>
      <c r="Q68" s="235" t="s">
        <v>1114</v>
      </c>
      <c r="R68" s="212" t="s">
        <v>1115</v>
      </c>
      <c r="S68" s="234" t="s">
        <v>1111</v>
      </c>
      <c r="T68" s="234" t="s">
        <v>1110</v>
      </c>
      <c r="U68" s="234" t="s">
        <v>1112</v>
      </c>
      <c r="V68" s="234" t="s">
        <v>1113</v>
      </c>
      <c r="W68" s="235" t="s">
        <v>1114</v>
      </c>
    </row>
    <row r="69" spans="2:23" ht="15.75" thickBot="1">
      <c r="B69" s="359"/>
      <c r="C69" s="354"/>
      <c r="D69" s="354"/>
      <c r="E69" s="354"/>
      <c r="F69" s="66" t="s">
        <v>818</v>
      </c>
      <c r="G69" s="161">
        <v>1</v>
      </c>
      <c r="H69" s="335"/>
      <c r="I69" s="336"/>
      <c r="K69" s="212">
        <f>SUM(L69:Q69)</f>
        <v>14493</v>
      </c>
      <c r="L69" s="238">
        <v>0</v>
      </c>
      <c r="M69" s="180">
        <v>0</v>
      </c>
      <c r="N69" s="180">
        <v>25</v>
      </c>
      <c r="O69" s="180">
        <v>293</v>
      </c>
      <c r="P69" s="180">
        <v>7918</v>
      </c>
      <c r="Q69" s="240">
        <v>6257</v>
      </c>
      <c r="R69" s="213">
        <f>(L69*100)/K69</f>
        <v>0</v>
      </c>
      <c r="S69" s="213">
        <f>(M69*100)/K69</f>
        <v>0</v>
      </c>
      <c r="T69" s="213">
        <f>(N69 * 100)/K69</f>
        <v>0.17249706754985164</v>
      </c>
      <c r="U69" s="213">
        <f>(O69 * 100)/K69</f>
        <v>2.0216656316842614</v>
      </c>
      <c r="V69" s="213">
        <f>(P69 * 100)/K69</f>
        <v>54.633271234389014</v>
      </c>
      <c r="W69" s="217">
        <f>(Q69 * 100)/K69</f>
        <v>43.172566066376874</v>
      </c>
    </row>
    <row r="70" spans="2:23" ht="15.75" thickBot="1">
      <c r="B70" s="171" t="s">
        <v>823</v>
      </c>
      <c r="C70" s="180">
        <v>5</v>
      </c>
      <c r="D70" s="180">
        <v>4</v>
      </c>
      <c r="E70" s="180">
        <v>1</v>
      </c>
      <c r="F70" s="164" t="s">
        <v>824</v>
      </c>
      <c r="G70" s="180">
        <v>1</v>
      </c>
      <c r="H70" s="164" t="s">
        <v>113</v>
      </c>
      <c r="I70" s="181" t="s">
        <v>114</v>
      </c>
    </row>
    <row r="71" spans="2:23" ht="15.75" thickBot="1">
      <c r="B71" s="171" t="s">
        <v>825</v>
      </c>
      <c r="C71" s="180">
        <v>4</v>
      </c>
      <c r="D71" s="180">
        <v>3</v>
      </c>
      <c r="E71" s="180">
        <v>1</v>
      </c>
      <c r="F71" s="164" t="s">
        <v>826</v>
      </c>
      <c r="G71" s="180">
        <v>1</v>
      </c>
      <c r="H71" s="164" t="s">
        <v>128</v>
      </c>
      <c r="I71" s="181" t="s">
        <v>129</v>
      </c>
    </row>
    <row r="72" spans="2:23" ht="15.75" thickBot="1">
      <c r="B72" s="171" t="s">
        <v>827</v>
      </c>
      <c r="C72" s="180">
        <v>4.5</v>
      </c>
      <c r="D72" s="180">
        <v>140</v>
      </c>
      <c r="E72" s="180">
        <v>1</v>
      </c>
      <c r="F72" s="164" t="s">
        <v>828</v>
      </c>
      <c r="G72" s="180">
        <v>1</v>
      </c>
      <c r="H72" s="164" t="s">
        <v>139</v>
      </c>
      <c r="I72" s="181" t="s">
        <v>129</v>
      </c>
    </row>
    <row r="73" spans="2:23">
      <c r="B73" s="357" t="s">
        <v>829</v>
      </c>
      <c r="C73" s="331">
        <v>4.5</v>
      </c>
      <c r="D73" s="331">
        <v>9</v>
      </c>
      <c r="E73" s="331">
        <v>1</v>
      </c>
      <c r="F73" s="38" t="s">
        <v>830</v>
      </c>
      <c r="G73" s="159">
        <v>1</v>
      </c>
      <c r="H73" s="331" t="s">
        <v>148</v>
      </c>
      <c r="I73" s="339" t="s">
        <v>114</v>
      </c>
    </row>
    <row r="74" spans="2:23" ht="15.75" thickBot="1">
      <c r="B74" s="359"/>
      <c r="C74" s="332"/>
      <c r="D74" s="332"/>
      <c r="E74" s="332"/>
      <c r="F74" s="66" t="s">
        <v>831</v>
      </c>
      <c r="G74" s="161">
        <v>1</v>
      </c>
      <c r="H74" s="332"/>
      <c r="I74" s="336"/>
    </row>
    <row r="75" spans="2:23">
      <c r="B75" s="360" t="s">
        <v>1081</v>
      </c>
      <c r="C75" s="373" t="s">
        <v>1080</v>
      </c>
      <c r="D75" s="331" t="s">
        <v>1082</v>
      </c>
      <c r="E75" s="352" t="s">
        <v>1083</v>
      </c>
      <c r="F75" s="38" t="s">
        <v>832</v>
      </c>
      <c r="G75" s="159">
        <v>1</v>
      </c>
      <c r="H75" s="338" t="s">
        <v>160</v>
      </c>
      <c r="I75" s="339" t="s">
        <v>24</v>
      </c>
    </row>
    <row r="76" spans="2:23">
      <c r="B76" s="361"/>
      <c r="C76" s="374"/>
      <c r="D76" s="349"/>
      <c r="E76" s="353"/>
      <c r="F76" s="64" t="s">
        <v>833</v>
      </c>
      <c r="G76" s="160">
        <v>1</v>
      </c>
      <c r="H76" s="269"/>
      <c r="I76" s="337"/>
    </row>
    <row r="77" spans="2:23">
      <c r="B77" s="361"/>
      <c r="C77" s="374"/>
      <c r="D77" s="349"/>
      <c r="E77" s="353"/>
      <c r="F77" s="64" t="s">
        <v>834</v>
      </c>
      <c r="G77" s="160">
        <v>1</v>
      </c>
      <c r="H77" s="269"/>
      <c r="I77" s="337"/>
    </row>
    <row r="78" spans="2:23">
      <c r="B78" s="361"/>
      <c r="C78" s="374"/>
      <c r="D78" s="349"/>
      <c r="E78" s="353"/>
      <c r="F78" s="64" t="s">
        <v>835</v>
      </c>
      <c r="G78" s="160">
        <v>1</v>
      </c>
      <c r="H78" s="269"/>
      <c r="I78" s="337"/>
    </row>
    <row r="79" spans="2:23">
      <c r="B79" s="361"/>
      <c r="C79" s="374"/>
      <c r="D79" s="349"/>
      <c r="E79" s="353"/>
      <c r="F79" s="64" t="s">
        <v>836</v>
      </c>
      <c r="G79" s="160">
        <v>1</v>
      </c>
      <c r="H79" s="269"/>
      <c r="I79" s="337"/>
    </row>
    <row r="80" spans="2:23">
      <c r="B80" s="361"/>
      <c r="C80" s="374"/>
      <c r="D80" s="349"/>
      <c r="E80" s="353"/>
      <c r="F80" s="64" t="s">
        <v>837</v>
      </c>
      <c r="G80" s="160">
        <v>1</v>
      </c>
      <c r="H80" s="269"/>
      <c r="I80" s="337"/>
    </row>
    <row r="81" spans="2:9">
      <c r="B81" s="361"/>
      <c r="C81" s="374"/>
      <c r="D81" s="349"/>
      <c r="E81" s="353"/>
      <c r="F81" s="64" t="s">
        <v>838</v>
      </c>
      <c r="G81" s="160">
        <v>1</v>
      </c>
      <c r="H81" s="269"/>
      <c r="I81" s="337"/>
    </row>
    <row r="82" spans="2:9" ht="15.75" thickBot="1">
      <c r="B82" s="366"/>
      <c r="C82" s="375"/>
      <c r="D82" s="332"/>
      <c r="E82" s="354"/>
      <c r="F82" s="66" t="s">
        <v>839</v>
      </c>
      <c r="G82" s="161">
        <v>1</v>
      </c>
      <c r="H82" s="335"/>
      <c r="I82" s="336"/>
    </row>
    <row r="83" spans="2:9">
      <c r="B83" s="357" t="s">
        <v>840</v>
      </c>
      <c r="C83" s="331">
        <v>4.5</v>
      </c>
      <c r="D83" s="331">
        <v>25</v>
      </c>
      <c r="E83" s="331">
        <v>1</v>
      </c>
      <c r="F83" s="38" t="s">
        <v>841</v>
      </c>
      <c r="G83" s="159">
        <v>1</v>
      </c>
      <c r="H83" s="338" t="s">
        <v>179</v>
      </c>
      <c r="I83" s="339" t="s">
        <v>578</v>
      </c>
    </row>
    <row r="84" spans="2:9" ht="15.75" thickBot="1">
      <c r="B84" s="359"/>
      <c r="C84" s="332"/>
      <c r="D84" s="332"/>
      <c r="E84" s="332"/>
      <c r="F84" s="66" t="s">
        <v>842</v>
      </c>
      <c r="G84" s="161">
        <v>1</v>
      </c>
      <c r="H84" s="335"/>
      <c r="I84" s="336"/>
    </row>
    <row r="85" spans="2:9" ht="15.75" thickBot="1">
      <c r="B85" s="163" t="s">
        <v>846</v>
      </c>
      <c r="C85" s="180">
        <v>2.5</v>
      </c>
      <c r="D85" s="180">
        <v>2</v>
      </c>
      <c r="E85" s="180">
        <v>1</v>
      </c>
      <c r="F85" s="164" t="s">
        <v>847</v>
      </c>
      <c r="G85" s="180">
        <v>2</v>
      </c>
      <c r="H85" s="164" t="s">
        <v>214</v>
      </c>
      <c r="I85" s="181" t="s">
        <v>24</v>
      </c>
    </row>
    <row r="86" spans="2:9">
      <c r="B86" s="360" t="s">
        <v>850</v>
      </c>
      <c r="C86" s="331">
        <v>4</v>
      </c>
      <c r="D86" s="331">
        <v>9</v>
      </c>
      <c r="E86" s="331">
        <v>1</v>
      </c>
      <c r="F86" s="38" t="s">
        <v>851</v>
      </c>
      <c r="G86" s="159">
        <v>1</v>
      </c>
      <c r="H86" s="338" t="s">
        <v>244</v>
      </c>
      <c r="I86" s="339" t="s">
        <v>674</v>
      </c>
    </row>
    <row r="87" spans="2:9" ht="15.75" thickBot="1">
      <c r="B87" s="366"/>
      <c r="C87" s="332"/>
      <c r="D87" s="332"/>
      <c r="E87" s="332"/>
      <c r="F87" s="66" t="s">
        <v>852</v>
      </c>
      <c r="G87" s="161">
        <v>1</v>
      </c>
      <c r="H87" s="335"/>
      <c r="I87" s="336"/>
    </row>
    <row r="88" spans="2:9" ht="15.75" thickBot="1">
      <c r="B88" s="163" t="s">
        <v>853</v>
      </c>
      <c r="C88" s="180">
        <v>4.5</v>
      </c>
      <c r="D88" s="180">
        <v>51</v>
      </c>
      <c r="E88" s="180">
        <v>1</v>
      </c>
      <c r="F88" s="164" t="s">
        <v>854</v>
      </c>
      <c r="G88" s="180">
        <v>1</v>
      </c>
      <c r="H88" s="164" t="s">
        <v>254</v>
      </c>
      <c r="I88" s="181" t="s">
        <v>24</v>
      </c>
    </row>
    <row r="89" spans="2:9">
      <c r="B89" s="357" t="s">
        <v>855</v>
      </c>
      <c r="C89" s="331">
        <v>5</v>
      </c>
      <c r="D89" s="331">
        <v>4</v>
      </c>
      <c r="E89" s="331">
        <v>1</v>
      </c>
      <c r="F89" s="38" t="s">
        <v>856</v>
      </c>
      <c r="G89" s="159">
        <v>1</v>
      </c>
      <c r="H89" s="338" t="s">
        <v>263</v>
      </c>
      <c r="I89" s="339" t="s">
        <v>114</v>
      </c>
    </row>
    <row r="90" spans="2:9" ht="15.75" thickBot="1">
      <c r="B90" s="359"/>
      <c r="C90" s="332"/>
      <c r="D90" s="332"/>
      <c r="E90" s="332"/>
      <c r="F90" s="66" t="s">
        <v>857</v>
      </c>
      <c r="G90" s="161">
        <v>1</v>
      </c>
      <c r="H90" s="335"/>
      <c r="I90" s="336"/>
    </row>
    <row r="91" spans="2:9" ht="15.75" thickBot="1">
      <c r="B91" s="163" t="s">
        <v>858</v>
      </c>
      <c r="C91" s="180">
        <v>0</v>
      </c>
      <c r="D91" s="180">
        <v>0</v>
      </c>
      <c r="E91" s="180">
        <v>1</v>
      </c>
      <c r="F91" s="164" t="s">
        <v>859</v>
      </c>
      <c r="G91" s="180">
        <v>1</v>
      </c>
      <c r="H91" s="164" t="s">
        <v>272</v>
      </c>
      <c r="I91" s="181" t="s">
        <v>24</v>
      </c>
    </row>
    <row r="92" spans="2:9">
      <c r="B92" s="357" t="s">
        <v>862</v>
      </c>
      <c r="C92" s="331" t="s">
        <v>863</v>
      </c>
      <c r="D92" s="331" t="s">
        <v>863</v>
      </c>
      <c r="E92" s="331">
        <v>1</v>
      </c>
      <c r="F92" s="38" t="s">
        <v>860</v>
      </c>
      <c r="G92" s="159">
        <v>1</v>
      </c>
      <c r="H92" s="338" t="s">
        <v>280</v>
      </c>
      <c r="I92" s="367" t="s">
        <v>129</v>
      </c>
    </row>
    <row r="93" spans="2:9" ht="15.75" thickBot="1">
      <c r="B93" s="359"/>
      <c r="C93" s="332"/>
      <c r="D93" s="332"/>
      <c r="E93" s="332"/>
      <c r="F93" s="66" t="s">
        <v>861</v>
      </c>
      <c r="G93" s="161">
        <v>1</v>
      </c>
      <c r="H93" s="335"/>
      <c r="I93" s="376"/>
    </row>
    <row r="94" spans="2:9">
      <c r="B94" s="357" t="s">
        <v>864</v>
      </c>
      <c r="C94" s="331">
        <v>4</v>
      </c>
      <c r="D94" s="331">
        <v>45</v>
      </c>
      <c r="E94" s="331">
        <v>1</v>
      </c>
      <c r="F94" s="38" t="s">
        <v>865</v>
      </c>
      <c r="G94" s="159">
        <v>1</v>
      </c>
      <c r="H94" s="338" t="s">
        <v>287</v>
      </c>
      <c r="I94" s="339" t="s">
        <v>24</v>
      </c>
    </row>
    <row r="95" spans="2:9" ht="15.75" thickBot="1">
      <c r="B95" s="359"/>
      <c r="C95" s="332"/>
      <c r="D95" s="332"/>
      <c r="E95" s="332"/>
      <c r="F95" s="66" t="s">
        <v>866</v>
      </c>
      <c r="G95" s="161">
        <v>1</v>
      </c>
      <c r="H95" s="335"/>
      <c r="I95" s="336"/>
    </row>
    <row r="96" spans="2:9">
      <c r="B96" s="357" t="s">
        <v>867</v>
      </c>
      <c r="C96" s="331">
        <v>5</v>
      </c>
      <c r="D96" s="331">
        <v>1</v>
      </c>
      <c r="E96" s="331">
        <v>1</v>
      </c>
      <c r="F96" s="38" t="s">
        <v>868</v>
      </c>
      <c r="G96" s="159">
        <v>1</v>
      </c>
      <c r="H96" s="331" t="s">
        <v>293</v>
      </c>
      <c r="I96" s="339" t="s">
        <v>129</v>
      </c>
    </row>
    <row r="97" spans="2:9">
      <c r="B97" s="358"/>
      <c r="C97" s="349"/>
      <c r="D97" s="349"/>
      <c r="E97" s="349"/>
      <c r="F97" s="64" t="s">
        <v>869</v>
      </c>
      <c r="G97" s="160">
        <v>1</v>
      </c>
      <c r="H97" s="349"/>
      <c r="I97" s="337"/>
    </row>
    <row r="98" spans="2:9">
      <c r="B98" s="358"/>
      <c r="C98" s="349"/>
      <c r="D98" s="349"/>
      <c r="E98" s="349"/>
      <c r="F98" s="64" t="s">
        <v>870</v>
      </c>
      <c r="G98" s="160">
        <v>1</v>
      </c>
      <c r="H98" s="349"/>
      <c r="I98" s="337"/>
    </row>
    <row r="99" spans="2:9">
      <c r="B99" s="358"/>
      <c r="C99" s="349"/>
      <c r="D99" s="349"/>
      <c r="E99" s="349"/>
      <c r="F99" s="64" t="s">
        <v>871</v>
      </c>
      <c r="G99" s="160">
        <v>1</v>
      </c>
      <c r="H99" s="349"/>
      <c r="I99" s="337"/>
    </row>
    <row r="100" spans="2:9">
      <c r="B100" s="358"/>
      <c r="C100" s="349"/>
      <c r="D100" s="349"/>
      <c r="E100" s="349"/>
      <c r="F100" s="64" t="s">
        <v>872</v>
      </c>
      <c r="G100" s="160">
        <v>1</v>
      </c>
      <c r="H100" s="349"/>
      <c r="I100" s="337"/>
    </row>
    <row r="101" spans="2:9">
      <c r="B101" s="358"/>
      <c r="C101" s="349"/>
      <c r="D101" s="349"/>
      <c r="E101" s="349"/>
      <c r="F101" s="64" t="s">
        <v>873</v>
      </c>
      <c r="G101" s="160">
        <v>1</v>
      </c>
      <c r="H101" s="349"/>
      <c r="I101" s="337"/>
    </row>
    <row r="102" spans="2:9" ht="15.75" thickBot="1">
      <c r="B102" s="359"/>
      <c r="C102" s="332"/>
      <c r="D102" s="332"/>
      <c r="E102" s="332"/>
      <c r="F102" s="66" t="s">
        <v>874</v>
      </c>
      <c r="G102" s="161">
        <v>1</v>
      </c>
      <c r="H102" s="332"/>
      <c r="I102" s="336"/>
    </row>
    <row r="103" spans="2:9" ht="15.75" thickBot="1">
      <c r="B103" s="163" t="s">
        <v>880</v>
      </c>
      <c r="C103" s="180">
        <v>0</v>
      </c>
      <c r="D103" s="180">
        <v>0</v>
      </c>
      <c r="E103" s="180">
        <v>1</v>
      </c>
      <c r="F103" s="164" t="s">
        <v>881</v>
      </c>
      <c r="G103" s="180">
        <v>1</v>
      </c>
      <c r="H103" s="164" t="s">
        <v>344</v>
      </c>
      <c r="I103" s="181" t="s">
        <v>129</v>
      </c>
    </row>
    <row r="104" spans="2:9" ht="15.75" thickBot="1">
      <c r="B104" s="163" t="s">
        <v>882</v>
      </c>
      <c r="C104" s="180">
        <v>4.5</v>
      </c>
      <c r="D104" s="180">
        <v>85</v>
      </c>
      <c r="E104" s="180">
        <v>1</v>
      </c>
      <c r="F104" s="164" t="s">
        <v>883</v>
      </c>
      <c r="G104" s="180">
        <v>1</v>
      </c>
      <c r="H104" s="164" t="s">
        <v>350</v>
      </c>
      <c r="I104" s="181" t="s">
        <v>129</v>
      </c>
    </row>
    <row r="105" spans="2:9" ht="15.75" thickBot="1">
      <c r="B105" s="163" t="s">
        <v>884</v>
      </c>
      <c r="C105" s="180">
        <v>3</v>
      </c>
      <c r="D105" s="180">
        <v>2</v>
      </c>
      <c r="E105" s="180">
        <v>1</v>
      </c>
      <c r="F105" s="164" t="s">
        <v>885</v>
      </c>
      <c r="G105" s="180">
        <v>1</v>
      </c>
      <c r="H105" s="164" t="s">
        <v>360</v>
      </c>
      <c r="I105" s="181" t="s">
        <v>49</v>
      </c>
    </row>
    <row r="106" spans="2:9" ht="15.75" thickBot="1">
      <c r="B106" s="163" t="s">
        <v>887</v>
      </c>
      <c r="C106" s="180">
        <v>0</v>
      </c>
      <c r="D106" s="180">
        <v>0</v>
      </c>
      <c r="E106" s="180">
        <v>1</v>
      </c>
      <c r="F106" s="164" t="s">
        <v>886</v>
      </c>
      <c r="G106" s="180">
        <v>1</v>
      </c>
      <c r="H106" s="164" t="s">
        <v>371</v>
      </c>
      <c r="I106" s="181" t="s">
        <v>24</v>
      </c>
    </row>
    <row r="107" spans="2:9">
      <c r="B107" s="360" t="s">
        <v>888</v>
      </c>
      <c r="C107" s="331">
        <v>5</v>
      </c>
      <c r="D107" s="331">
        <v>10</v>
      </c>
      <c r="E107" s="331">
        <v>1</v>
      </c>
      <c r="F107" s="38" t="s">
        <v>889</v>
      </c>
      <c r="G107" s="159">
        <v>1</v>
      </c>
      <c r="H107" s="338" t="s">
        <v>375</v>
      </c>
      <c r="I107" s="339" t="s">
        <v>24</v>
      </c>
    </row>
    <row r="108" spans="2:9">
      <c r="B108" s="361"/>
      <c r="C108" s="349"/>
      <c r="D108" s="349"/>
      <c r="E108" s="349"/>
      <c r="F108" s="64" t="s">
        <v>890</v>
      </c>
      <c r="G108" s="160">
        <v>1</v>
      </c>
      <c r="H108" s="269"/>
      <c r="I108" s="337"/>
    </row>
    <row r="109" spans="2:9" ht="15.75" thickBot="1">
      <c r="B109" s="366"/>
      <c r="C109" s="332"/>
      <c r="D109" s="332"/>
      <c r="E109" s="332"/>
      <c r="F109" s="66" t="s">
        <v>891</v>
      </c>
      <c r="G109" s="161">
        <v>1</v>
      </c>
      <c r="H109" s="335"/>
      <c r="I109" s="336"/>
    </row>
    <row r="110" spans="2:9" ht="30.75" thickBot="1">
      <c r="B110" s="186" t="s">
        <v>893</v>
      </c>
      <c r="C110" s="180">
        <v>4</v>
      </c>
      <c r="D110" s="180">
        <v>96</v>
      </c>
      <c r="E110" s="180">
        <v>1</v>
      </c>
      <c r="F110" s="172" t="s">
        <v>892</v>
      </c>
      <c r="G110" s="180">
        <v>1</v>
      </c>
      <c r="H110" s="172" t="s">
        <v>380</v>
      </c>
      <c r="I110" s="187" t="s">
        <v>24</v>
      </c>
    </row>
    <row r="111" spans="2:9" ht="15.75" thickBot="1">
      <c r="B111" s="163" t="s">
        <v>895</v>
      </c>
      <c r="C111" s="180">
        <v>3.5</v>
      </c>
      <c r="D111" s="180">
        <v>7</v>
      </c>
      <c r="E111" s="180">
        <v>1</v>
      </c>
      <c r="F111" s="164" t="s">
        <v>894</v>
      </c>
      <c r="G111" s="180">
        <v>1</v>
      </c>
      <c r="H111" s="164" t="s">
        <v>382</v>
      </c>
      <c r="I111" s="183" t="s">
        <v>129</v>
      </c>
    </row>
    <row r="112" spans="2:9" ht="30.75" thickBot="1">
      <c r="B112" s="182" t="s">
        <v>897</v>
      </c>
      <c r="C112" s="180" t="s">
        <v>863</v>
      </c>
      <c r="D112" s="180" t="s">
        <v>863</v>
      </c>
      <c r="E112" s="180">
        <v>1</v>
      </c>
      <c r="F112" s="164" t="s">
        <v>896</v>
      </c>
      <c r="G112" s="180">
        <v>1</v>
      </c>
      <c r="H112" s="164" t="s">
        <v>384</v>
      </c>
      <c r="I112" s="183" t="s">
        <v>129</v>
      </c>
    </row>
    <row r="113" spans="2:9">
      <c r="B113" s="360" t="s">
        <v>898</v>
      </c>
      <c r="C113" s="331">
        <v>4.5</v>
      </c>
      <c r="D113" s="331">
        <v>9</v>
      </c>
      <c r="E113" s="331">
        <v>1</v>
      </c>
      <c r="F113" s="38"/>
      <c r="G113" s="159">
        <v>1</v>
      </c>
      <c r="H113" s="338" t="s">
        <v>387</v>
      </c>
      <c r="I113" s="367" t="s">
        <v>129</v>
      </c>
    </row>
    <row r="114" spans="2:9">
      <c r="B114" s="361"/>
      <c r="C114" s="349"/>
      <c r="D114" s="349"/>
      <c r="E114" s="349"/>
      <c r="F114" s="64"/>
      <c r="G114" s="160">
        <v>1</v>
      </c>
      <c r="H114" s="269"/>
      <c r="I114" s="368"/>
    </row>
    <row r="115" spans="2:9" ht="15.75" thickBot="1">
      <c r="B115" s="366"/>
      <c r="C115" s="332"/>
      <c r="D115" s="332"/>
      <c r="E115" s="332"/>
      <c r="F115" s="66"/>
      <c r="G115" s="161">
        <v>1</v>
      </c>
      <c r="H115" s="335"/>
      <c r="I115" s="376"/>
    </row>
    <row r="116" spans="2:9">
      <c r="B116" s="357" t="s">
        <v>903</v>
      </c>
      <c r="C116" s="331">
        <v>5</v>
      </c>
      <c r="D116" s="331">
        <v>2</v>
      </c>
      <c r="E116" s="331">
        <v>1</v>
      </c>
      <c r="F116" s="38" t="s">
        <v>899</v>
      </c>
      <c r="G116" s="159">
        <v>1</v>
      </c>
      <c r="H116" s="338" t="s">
        <v>389</v>
      </c>
      <c r="I116" s="339" t="s">
        <v>49</v>
      </c>
    </row>
    <row r="117" spans="2:9">
      <c r="B117" s="358"/>
      <c r="C117" s="349"/>
      <c r="D117" s="349"/>
      <c r="E117" s="349"/>
      <c r="F117" s="64" t="s">
        <v>900</v>
      </c>
      <c r="G117" s="160">
        <v>1</v>
      </c>
      <c r="H117" s="269"/>
      <c r="I117" s="337"/>
    </row>
    <row r="118" spans="2:9">
      <c r="B118" s="358"/>
      <c r="C118" s="349"/>
      <c r="D118" s="349"/>
      <c r="E118" s="349"/>
      <c r="F118" s="64" t="s">
        <v>901</v>
      </c>
      <c r="G118" s="160">
        <v>1</v>
      </c>
      <c r="H118" s="269"/>
      <c r="I118" s="337"/>
    </row>
    <row r="119" spans="2:9" ht="15.75" thickBot="1">
      <c r="B119" s="359"/>
      <c r="C119" s="332"/>
      <c r="D119" s="332"/>
      <c r="E119" s="332"/>
      <c r="F119" s="66" t="s">
        <v>902</v>
      </c>
      <c r="G119" s="161">
        <v>1</v>
      </c>
      <c r="H119" s="335"/>
      <c r="I119" s="336"/>
    </row>
    <row r="120" spans="2:9">
      <c r="B120" s="360" t="s">
        <v>904</v>
      </c>
      <c r="C120" s="331">
        <v>4</v>
      </c>
      <c r="D120" s="331">
        <v>87</v>
      </c>
      <c r="E120" s="331">
        <v>1</v>
      </c>
      <c r="F120" s="38" t="s">
        <v>905</v>
      </c>
      <c r="G120" s="159">
        <v>1</v>
      </c>
      <c r="H120" s="338" t="s">
        <v>391</v>
      </c>
      <c r="I120" s="339" t="s">
        <v>684</v>
      </c>
    </row>
    <row r="121" spans="2:9" ht="15.75" thickBot="1">
      <c r="B121" s="366"/>
      <c r="C121" s="332"/>
      <c r="D121" s="332"/>
      <c r="E121" s="332"/>
      <c r="F121" s="66" t="s">
        <v>906</v>
      </c>
      <c r="G121" s="161">
        <v>1</v>
      </c>
      <c r="H121" s="335"/>
      <c r="I121" s="336"/>
    </row>
    <row r="122" spans="2:9">
      <c r="B122" s="357" t="s">
        <v>907</v>
      </c>
      <c r="C122" s="331" t="s">
        <v>863</v>
      </c>
      <c r="D122" s="331" t="s">
        <v>863</v>
      </c>
      <c r="E122" s="331">
        <v>1</v>
      </c>
      <c r="F122" s="38" t="s">
        <v>908</v>
      </c>
      <c r="G122" s="159">
        <v>1</v>
      </c>
      <c r="H122" s="338" t="s">
        <v>393</v>
      </c>
      <c r="I122" s="339" t="s">
        <v>49</v>
      </c>
    </row>
    <row r="123" spans="2:9" ht="15.75" thickBot="1">
      <c r="B123" s="359"/>
      <c r="C123" s="332"/>
      <c r="D123" s="332"/>
      <c r="E123" s="332"/>
      <c r="F123" s="66" t="s">
        <v>909</v>
      </c>
      <c r="G123" s="161">
        <v>1</v>
      </c>
      <c r="H123" s="335"/>
      <c r="I123" s="336"/>
    </row>
    <row r="124" spans="2:9">
      <c r="B124" s="360" t="s">
        <v>910</v>
      </c>
      <c r="C124" s="331">
        <v>4</v>
      </c>
      <c r="D124" s="331">
        <v>17</v>
      </c>
      <c r="E124" s="331">
        <v>1</v>
      </c>
      <c r="F124" s="38" t="s">
        <v>911</v>
      </c>
      <c r="G124" s="159">
        <v>1</v>
      </c>
      <c r="H124" s="338" t="s">
        <v>395</v>
      </c>
      <c r="I124" s="339" t="s">
        <v>24</v>
      </c>
    </row>
    <row r="125" spans="2:9" ht="15.75" thickBot="1">
      <c r="B125" s="366"/>
      <c r="C125" s="332"/>
      <c r="D125" s="332"/>
      <c r="E125" s="332"/>
      <c r="F125" s="66" t="s">
        <v>912</v>
      </c>
      <c r="G125" s="161">
        <v>1</v>
      </c>
      <c r="H125" s="335"/>
      <c r="I125" s="336"/>
    </row>
    <row r="126" spans="2:9" ht="15.75" thickBot="1">
      <c r="B126" s="166" t="s">
        <v>914</v>
      </c>
      <c r="C126" s="180">
        <v>0</v>
      </c>
      <c r="D126" s="180">
        <v>0</v>
      </c>
      <c r="E126" s="180">
        <v>1</v>
      </c>
      <c r="F126" s="167" t="s">
        <v>913</v>
      </c>
      <c r="G126" s="180">
        <v>1</v>
      </c>
      <c r="H126" s="167" t="s">
        <v>397</v>
      </c>
      <c r="I126" s="188" t="s">
        <v>24</v>
      </c>
    </row>
    <row r="127" spans="2:9" ht="30.75" thickBot="1">
      <c r="B127" s="184" t="s">
        <v>915</v>
      </c>
      <c r="C127" s="180">
        <v>3.5</v>
      </c>
      <c r="D127" s="180">
        <v>19</v>
      </c>
      <c r="E127" s="180">
        <v>1</v>
      </c>
      <c r="F127" s="167" t="s">
        <v>916</v>
      </c>
      <c r="G127" s="180">
        <v>1</v>
      </c>
      <c r="H127" s="167" t="s">
        <v>400</v>
      </c>
      <c r="I127" s="188" t="s">
        <v>24</v>
      </c>
    </row>
    <row r="128" spans="2:9" ht="30.75" thickBot="1">
      <c r="B128" s="184" t="s">
        <v>917</v>
      </c>
      <c r="C128" s="180">
        <v>4.5</v>
      </c>
      <c r="D128" s="180">
        <v>8</v>
      </c>
      <c r="E128" s="180">
        <v>1</v>
      </c>
      <c r="F128" s="167" t="s">
        <v>918</v>
      </c>
      <c r="G128" s="180">
        <v>1</v>
      </c>
      <c r="H128" s="167" t="s">
        <v>402</v>
      </c>
      <c r="I128" s="188" t="s">
        <v>24</v>
      </c>
    </row>
    <row r="129" spans="2:9" ht="15.75" thickBot="1">
      <c r="B129" s="166" t="s">
        <v>919</v>
      </c>
      <c r="C129" s="180">
        <v>5</v>
      </c>
      <c r="D129" s="180">
        <v>6</v>
      </c>
      <c r="E129" s="180">
        <v>1</v>
      </c>
      <c r="F129" s="167" t="s">
        <v>920</v>
      </c>
      <c r="G129" s="180">
        <v>1</v>
      </c>
      <c r="H129" s="167" t="s">
        <v>407</v>
      </c>
      <c r="I129" s="188" t="s">
        <v>24</v>
      </c>
    </row>
    <row r="130" spans="2:9" ht="15.75" thickBot="1">
      <c r="B130" s="94" t="s">
        <v>922</v>
      </c>
      <c r="C130" s="159">
        <v>5</v>
      </c>
      <c r="D130" s="159">
        <v>1</v>
      </c>
      <c r="E130" s="159">
        <v>1</v>
      </c>
      <c r="F130" s="93" t="s">
        <v>921</v>
      </c>
      <c r="G130" s="159">
        <v>1</v>
      </c>
      <c r="H130" s="93" t="s">
        <v>409</v>
      </c>
      <c r="I130" s="170" t="s">
        <v>24</v>
      </c>
    </row>
    <row r="131" spans="2:9" ht="30">
      <c r="B131" s="377" t="s">
        <v>925</v>
      </c>
      <c r="C131" s="331">
        <v>5</v>
      </c>
      <c r="D131" s="331">
        <v>9</v>
      </c>
      <c r="E131" s="331">
        <v>1</v>
      </c>
      <c r="F131" s="189" t="s">
        <v>923</v>
      </c>
      <c r="G131" s="159">
        <v>1</v>
      </c>
      <c r="H131" s="338" t="s">
        <v>411</v>
      </c>
      <c r="I131" s="339" t="s">
        <v>24</v>
      </c>
    </row>
    <row r="132" spans="2:9" ht="30.75" thickBot="1">
      <c r="B132" s="378"/>
      <c r="C132" s="332"/>
      <c r="D132" s="332"/>
      <c r="E132" s="332"/>
      <c r="F132" s="190" t="s">
        <v>924</v>
      </c>
      <c r="G132" s="161">
        <v>1</v>
      </c>
      <c r="H132" s="335"/>
      <c r="I132" s="336"/>
    </row>
    <row r="133" spans="2:9" ht="15.75" thickBot="1">
      <c r="B133" s="171" t="s">
        <v>927</v>
      </c>
      <c r="C133" s="180">
        <v>3</v>
      </c>
      <c r="D133" s="180">
        <v>1</v>
      </c>
      <c r="E133" s="180">
        <v>1</v>
      </c>
      <c r="F133" s="172" t="s">
        <v>926</v>
      </c>
      <c r="G133" s="180">
        <v>1</v>
      </c>
      <c r="H133" s="172" t="s">
        <v>413</v>
      </c>
      <c r="I133" s="187" t="s">
        <v>24</v>
      </c>
    </row>
    <row r="134" spans="2:9" ht="30.75" thickBot="1">
      <c r="B134" s="186" t="s">
        <v>928</v>
      </c>
      <c r="C134" s="180">
        <v>4.5</v>
      </c>
      <c r="D134" s="180">
        <v>18</v>
      </c>
      <c r="E134" s="180">
        <v>1</v>
      </c>
      <c r="F134" s="172" t="s">
        <v>929</v>
      </c>
      <c r="G134" s="180">
        <v>1</v>
      </c>
      <c r="H134" s="172" t="s">
        <v>415</v>
      </c>
      <c r="I134" s="187" t="s">
        <v>24</v>
      </c>
    </row>
    <row r="135" spans="2:9" ht="15.75" thickBot="1">
      <c r="B135" s="171" t="s">
        <v>930</v>
      </c>
      <c r="C135" s="180">
        <v>3</v>
      </c>
      <c r="D135" s="180">
        <v>1</v>
      </c>
      <c r="E135" s="180">
        <v>1</v>
      </c>
      <c r="F135" s="172" t="s">
        <v>931</v>
      </c>
      <c r="G135" s="180">
        <v>1</v>
      </c>
      <c r="H135" s="172" t="s">
        <v>418</v>
      </c>
      <c r="I135" s="187" t="s">
        <v>24</v>
      </c>
    </row>
    <row r="136" spans="2:9" ht="15.75" thickBot="1">
      <c r="B136" s="171" t="s">
        <v>932</v>
      </c>
      <c r="C136" s="180">
        <v>4</v>
      </c>
      <c r="D136" s="180">
        <v>17</v>
      </c>
      <c r="E136" s="180">
        <v>1</v>
      </c>
      <c r="F136" s="172" t="s">
        <v>933</v>
      </c>
      <c r="G136" s="180">
        <v>1</v>
      </c>
      <c r="H136" s="172" t="s">
        <v>423</v>
      </c>
      <c r="I136" s="187" t="s">
        <v>114</v>
      </c>
    </row>
    <row r="137" spans="2:9" ht="15.75" thickBot="1">
      <c r="B137" s="171" t="s">
        <v>934</v>
      </c>
      <c r="C137" s="180">
        <v>5</v>
      </c>
      <c r="D137" s="180">
        <v>281</v>
      </c>
      <c r="E137" s="180">
        <v>1</v>
      </c>
      <c r="F137" s="172" t="s">
        <v>935</v>
      </c>
      <c r="G137" s="180">
        <v>1</v>
      </c>
      <c r="H137" s="172" t="s">
        <v>425</v>
      </c>
      <c r="I137" s="187" t="s">
        <v>24</v>
      </c>
    </row>
    <row r="138" spans="2:9">
      <c r="B138" s="357" t="s">
        <v>936</v>
      </c>
      <c r="C138" s="331">
        <v>4.5</v>
      </c>
      <c r="D138" s="331">
        <v>13</v>
      </c>
      <c r="E138" s="331">
        <v>1</v>
      </c>
      <c r="F138" s="93" t="s">
        <v>937</v>
      </c>
      <c r="G138" s="159">
        <v>1</v>
      </c>
      <c r="H138" s="338" t="s">
        <v>427</v>
      </c>
      <c r="I138" s="367" t="s">
        <v>24</v>
      </c>
    </row>
    <row r="139" spans="2:9">
      <c r="B139" s="358"/>
      <c r="C139" s="349"/>
      <c r="D139" s="349"/>
      <c r="E139" s="349"/>
      <c r="F139" s="168" t="s">
        <v>938</v>
      </c>
      <c r="G139" s="160">
        <v>1</v>
      </c>
      <c r="H139" s="269"/>
      <c r="I139" s="368"/>
    </row>
    <row r="140" spans="2:9">
      <c r="B140" s="358"/>
      <c r="C140" s="349"/>
      <c r="D140" s="349"/>
      <c r="E140" s="349"/>
      <c r="F140" s="168" t="s">
        <v>939</v>
      </c>
      <c r="G140" s="160">
        <v>1</v>
      </c>
      <c r="H140" s="269"/>
      <c r="I140" s="368"/>
    </row>
    <row r="141" spans="2:9">
      <c r="B141" s="358"/>
      <c r="C141" s="349"/>
      <c r="D141" s="349"/>
      <c r="E141" s="349"/>
      <c r="F141" s="168" t="s">
        <v>940</v>
      </c>
      <c r="G141" s="160">
        <v>1</v>
      </c>
      <c r="H141" s="269"/>
      <c r="I141" s="368"/>
    </row>
    <row r="142" spans="2:9" ht="15.75" thickBot="1">
      <c r="B142" s="359"/>
      <c r="C142" s="332"/>
      <c r="D142" s="332"/>
      <c r="E142" s="332"/>
      <c r="F142" s="169" t="s">
        <v>940</v>
      </c>
      <c r="G142" s="161">
        <v>1</v>
      </c>
      <c r="H142" s="335"/>
      <c r="I142" s="376"/>
    </row>
    <row r="143" spans="2:9" ht="15.75" thickBot="1">
      <c r="B143" s="163" t="s">
        <v>946</v>
      </c>
      <c r="C143" s="180">
        <v>4</v>
      </c>
      <c r="D143" s="180">
        <v>53</v>
      </c>
      <c r="E143" s="180">
        <v>1</v>
      </c>
      <c r="F143" s="164" t="s">
        <v>945</v>
      </c>
      <c r="G143" s="180">
        <v>1</v>
      </c>
      <c r="H143" s="164" t="s">
        <v>438</v>
      </c>
      <c r="I143" s="187" t="s">
        <v>24</v>
      </c>
    </row>
    <row r="144" spans="2:9" ht="15.75" thickBot="1">
      <c r="B144" s="163" t="s">
        <v>948</v>
      </c>
      <c r="C144" s="180">
        <v>4</v>
      </c>
      <c r="D144" s="180">
        <v>103</v>
      </c>
      <c r="E144" s="180">
        <v>1</v>
      </c>
      <c r="F144" s="164" t="s">
        <v>947</v>
      </c>
      <c r="G144" s="180">
        <v>1</v>
      </c>
      <c r="H144" s="164" t="s">
        <v>441</v>
      </c>
      <c r="I144" s="187" t="s">
        <v>129</v>
      </c>
    </row>
    <row r="145" spans="2:9" ht="15.75" thickBot="1">
      <c r="B145" s="163" t="s">
        <v>950</v>
      </c>
      <c r="C145" s="180">
        <v>4.5</v>
      </c>
      <c r="D145" s="180">
        <v>12</v>
      </c>
      <c r="E145" s="180">
        <v>1</v>
      </c>
      <c r="F145" s="164" t="s">
        <v>949</v>
      </c>
      <c r="G145" s="180">
        <v>1</v>
      </c>
      <c r="H145" s="164" t="s">
        <v>443</v>
      </c>
      <c r="I145" s="187" t="s">
        <v>674</v>
      </c>
    </row>
    <row r="146" spans="2:9" ht="15.75" thickBot="1">
      <c r="B146" s="163" t="s">
        <v>953</v>
      </c>
      <c r="C146" s="180">
        <v>4</v>
      </c>
      <c r="D146" s="180">
        <v>5</v>
      </c>
      <c r="E146" s="180">
        <v>1</v>
      </c>
      <c r="F146" s="164" t="s">
        <v>954</v>
      </c>
      <c r="G146" s="180">
        <v>1</v>
      </c>
      <c r="H146" s="164" t="s">
        <v>450</v>
      </c>
      <c r="I146" s="187" t="s">
        <v>114</v>
      </c>
    </row>
    <row r="147" spans="2:9">
      <c r="B147" s="360" t="s">
        <v>955</v>
      </c>
      <c r="C147" s="331">
        <v>3.5</v>
      </c>
      <c r="D147" s="331">
        <v>59</v>
      </c>
      <c r="E147" s="331">
        <v>1</v>
      </c>
      <c r="F147" s="38" t="s">
        <v>956</v>
      </c>
      <c r="G147" s="159">
        <v>1</v>
      </c>
      <c r="H147" s="338" t="s">
        <v>452</v>
      </c>
      <c r="I147" s="367" t="s">
        <v>24</v>
      </c>
    </row>
    <row r="148" spans="2:9">
      <c r="B148" s="361"/>
      <c r="C148" s="349"/>
      <c r="D148" s="349"/>
      <c r="E148" s="349"/>
      <c r="F148" s="64" t="s">
        <v>957</v>
      </c>
      <c r="G148" s="160">
        <v>1</v>
      </c>
      <c r="H148" s="269"/>
      <c r="I148" s="368"/>
    </row>
    <row r="149" spans="2:9">
      <c r="B149" s="361"/>
      <c r="C149" s="349"/>
      <c r="D149" s="349"/>
      <c r="E149" s="349"/>
      <c r="F149" s="64" t="s">
        <v>958</v>
      </c>
      <c r="G149" s="160">
        <v>1</v>
      </c>
      <c r="H149" s="269"/>
      <c r="I149" s="368"/>
    </row>
    <row r="150" spans="2:9" ht="15.75" thickBot="1">
      <c r="B150" s="366"/>
      <c r="C150" s="332"/>
      <c r="D150" s="332"/>
      <c r="E150" s="332"/>
      <c r="F150" s="66" t="s">
        <v>959</v>
      </c>
      <c r="G150" s="161">
        <v>1</v>
      </c>
      <c r="H150" s="335"/>
      <c r="I150" s="376"/>
    </row>
    <row r="151" spans="2:9" ht="15.75" thickBot="1">
      <c r="B151" s="163" t="s">
        <v>961</v>
      </c>
      <c r="C151" s="180" t="s">
        <v>863</v>
      </c>
      <c r="D151" s="180" t="s">
        <v>863</v>
      </c>
      <c r="E151" s="180">
        <v>1</v>
      </c>
      <c r="F151" s="164" t="s">
        <v>960</v>
      </c>
      <c r="G151" s="180">
        <v>1</v>
      </c>
      <c r="H151" s="164" t="s">
        <v>455</v>
      </c>
      <c r="I151" s="187" t="s">
        <v>24</v>
      </c>
    </row>
    <row r="152" spans="2:9" ht="15.75" thickBot="1">
      <c r="B152" s="163" t="s">
        <v>963</v>
      </c>
      <c r="C152" s="180">
        <v>4</v>
      </c>
      <c r="D152" s="180">
        <v>8</v>
      </c>
      <c r="E152" s="180">
        <v>1</v>
      </c>
      <c r="F152" s="164" t="s">
        <v>962</v>
      </c>
      <c r="G152" s="180">
        <v>1</v>
      </c>
      <c r="H152" s="164" t="s">
        <v>458</v>
      </c>
      <c r="I152" s="187" t="s">
        <v>24</v>
      </c>
    </row>
    <row r="153" spans="2:9" ht="15.75" thickBot="1">
      <c r="B153" s="163" t="s">
        <v>964</v>
      </c>
      <c r="C153" s="180">
        <v>0</v>
      </c>
      <c r="D153" s="180">
        <v>0</v>
      </c>
      <c r="E153" s="180">
        <v>1</v>
      </c>
      <c r="F153" s="164" t="s">
        <v>965</v>
      </c>
      <c r="G153" s="180">
        <v>1</v>
      </c>
      <c r="H153" s="164" t="s">
        <v>460</v>
      </c>
      <c r="I153" s="187" t="s">
        <v>24</v>
      </c>
    </row>
    <row r="154" spans="2:9" ht="15.75" thickBot="1">
      <c r="B154" s="163" t="s">
        <v>967</v>
      </c>
      <c r="C154" s="180">
        <v>0</v>
      </c>
      <c r="D154" s="180">
        <v>0</v>
      </c>
      <c r="E154" s="180">
        <v>1</v>
      </c>
      <c r="F154" s="164" t="s">
        <v>968</v>
      </c>
      <c r="G154" s="180">
        <v>1</v>
      </c>
      <c r="H154" s="164" t="s">
        <v>466</v>
      </c>
      <c r="I154" s="187" t="s">
        <v>24</v>
      </c>
    </row>
    <row r="155" spans="2:9">
      <c r="B155" s="357" t="s">
        <v>969</v>
      </c>
      <c r="C155" s="331">
        <v>4.5</v>
      </c>
      <c r="D155" s="331">
        <v>99</v>
      </c>
      <c r="E155" s="331">
        <v>1</v>
      </c>
      <c r="F155" s="38" t="s">
        <v>970</v>
      </c>
      <c r="G155" s="159">
        <v>1</v>
      </c>
      <c r="H155" s="338" t="s">
        <v>468</v>
      </c>
      <c r="I155" s="367" t="s">
        <v>24</v>
      </c>
    </row>
    <row r="156" spans="2:9">
      <c r="B156" s="358"/>
      <c r="C156" s="349"/>
      <c r="D156" s="349"/>
      <c r="E156" s="349"/>
      <c r="F156" s="64" t="s">
        <v>971</v>
      </c>
      <c r="G156" s="160">
        <v>1</v>
      </c>
      <c r="H156" s="269"/>
      <c r="I156" s="368"/>
    </row>
    <row r="157" spans="2:9">
      <c r="B157" s="358"/>
      <c r="C157" s="349"/>
      <c r="D157" s="349"/>
      <c r="E157" s="349"/>
      <c r="F157" s="64" t="s">
        <v>972</v>
      </c>
      <c r="G157" s="160">
        <v>1</v>
      </c>
      <c r="H157" s="269"/>
      <c r="I157" s="368"/>
    </row>
    <row r="158" spans="2:9">
      <c r="B158" s="358"/>
      <c r="C158" s="349"/>
      <c r="D158" s="349"/>
      <c r="E158" s="349"/>
      <c r="F158" s="64" t="s">
        <v>973</v>
      </c>
      <c r="G158" s="160">
        <v>1</v>
      </c>
      <c r="H158" s="269"/>
      <c r="I158" s="368"/>
    </row>
    <row r="159" spans="2:9" ht="15.75" thickBot="1">
      <c r="B159" s="359"/>
      <c r="C159" s="332"/>
      <c r="D159" s="332"/>
      <c r="E159" s="332"/>
      <c r="F159" s="66" t="s">
        <v>974</v>
      </c>
      <c r="G159" s="161">
        <v>1</v>
      </c>
      <c r="H159" s="335"/>
      <c r="I159" s="376"/>
    </row>
    <row r="160" spans="2:9">
      <c r="B160" s="357" t="s">
        <v>977</v>
      </c>
      <c r="C160" s="331">
        <v>2.5</v>
      </c>
      <c r="D160" s="331">
        <v>8</v>
      </c>
      <c r="E160" s="331">
        <v>1</v>
      </c>
      <c r="F160" s="38" t="s">
        <v>975</v>
      </c>
      <c r="G160" s="159">
        <v>1</v>
      </c>
      <c r="H160" s="338" t="s">
        <v>470</v>
      </c>
      <c r="I160" s="367" t="s">
        <v>24</v>
      </c>
    </row>
    <row r="161" spans="2:9" ht="15.75" thickBot="1">
      <c r="B161" s="359"/>
      <c r="C161" s="332"/>
      <c r="D161" s="332"/>
      <c r="E161" s="332"/>
      <c r="F161" s="66" t="s">
        <v>976</v>
      </c>
      <c r="G161" s="161">
        <v>1</v>
      </c>
      <c r="H161" s="335"/>
      <c r="I161" s="376"/>
    </row>
    <row r="162" spans="2:9" ht="15.75" thickBot="1">
      <c r="B162" s="163" t="s">
        <v>979</v>
      </c>
      <c r="C162" s="180">
        <v>4.5</v>
      </c>
      <c r="D162" s="180">
        <v>6</v>
      </c>
      <c r="E162" s="180">
        <v>1</v>
      </c>
      <c r="F162" s="164" t="s">
        <v>978</v>
      </c>
      <c r="G162" s="180">
        <v>1</v>
      </c>
      <c r="H162" s="164" t="s">
        <v>472</v>
      </c>
      <c r="I162" s="187" t="s">
        <v>24</v>
      </c>
    </row>
    <row r="163" spans="2:9" ht="15.75" thickBot="1">
      <c r="B163" s="163" t="s">
        <v>982</v>
      </c>
      <c r="C163" s="180">
        <v>0</v>
      </c>
      <c r="D163" s="180">
        <v>0</v>
      </c>
      <c r="E163" s="180">
        <v>1</v>
      </c>
      <c r="F163" s="164" t="s">
        <v>983</v>
      </c>
      <c r="G163" s="180">
        <v>1</v>
      </c>
      <c r="H163" s="164" t="s">
        <v>480</v>
      </c>
      <c r="I163" s="187" t="s">
        <v>129</v>
      </c>
    </row>
    <row r="164" spans="2:9" ht="15.75" thickBot="1">
      <c r="B164" s="163" t="s">
        <v>988</v>
      </c>
      <c r="C164" s="180" t="s">
        <v>863</v>
      </c>
      <c r="D164" s="180" t="s">
        <v>863</v>
      </c>
      <c r="E164" s="180">
        <v>1</v>
      </c>
      <c r="F164" s="164" t="s">
        <v>987</v>
      </c>
      <c r="G164" s="180">
        <v>1</v>
      </c>
      <c r="H164" s="164" t="s">
        <v>486</v>
      </c>
      <c r="I164" s="187" t="s">
        <v>677</v>
      </c>
    </row>
    <row r="165" spans="2:9" ht="30.75" thickBot="1">
      <c r="B165" s="182" t="s">
        <v>989</v>
      </c>
      <c r="C165" s="180">
        <v>3</v>
      </c>
      <c r="D165" s="180">
        <v>27</v>
      </c>
      <c r="E165" s="180">
        <v>1</v>
      </c>
      <c r="F165" s="164" t="s">
        <v>990</v>
      </c>
      <c r="G165" s="180">
        <v>1</v>
      </c>
      <c r="H165" s="172" t="s">
        <v>490</v>
      </c>
      <c r="I165" s="187" t="s">
        <v>24</v>
      </c>
    </row>
    <row r="166" spans="2:9">
      <c r="B166" s="357" t="s">
        <v>991</v>
      </c>
      <c r="C166" s="331">
        <v>5</v>
      </c>
      <c r="D166" s="331">
        <v>1</v>
      </c>
      <c r="E166" s="331">
        <v>1</v>
      </c>
      <c r="F166" s="38" t="s">
        <v>992</v>
      </c>
      <c r="G166" s="159">
        <v>1</v>
      </c>
      <c r="H166" s="338" t="s">
        <v>491</v>
      </c>
      <c r="I166" s="367" t="s">
        <v>24</v>
      </c>
    </row>
    <row r="167" spans="2:9">
      <c r="B167" s="358"/>
      <c r="C167" s="349"/>
      <c r="D167" s="349"/>
      <c r="E167" s="349"/>
      <c r="F167" s="64" t="s">
        <v>993</v>
      </c>
      <c r="G167" s="160">
        <v>1</v>
      </c>
      <c r="H167" s="269"/>
      <c r="I167" s="368"/>
    </row>
    <row r="168" spans="2:9" ht="15.75" thickBot="1">
      <c r="B168" s="359"/>
      <c r="C168" s="332"/>
      <c r="D168" s="332"/>
      <c r="E168" s="332"/>
      <c r="F168" s="66" t="s">
        <v>994</v>
      </c>
      <c r="G168" s="161">
        <v>1</v>
      </c>
      <c r="H168" s="335"/>
      <c r="I168" s="376"/>
    </row>
    <row r="169" spans="2:9" ht="15.75" thickBot="1">
      <c r="B169" s="166" t="s">
        <v>1005</v>
      </c>
      <c r="C169" s="180">
        <v>0</v>
      </c>
      <c r="D169" s="180">
        <v>0</v>
      </c>
      <c r="E169" s="180">
        <v>1</v>
      </c>
      <c r="F169" s="167" t="s">
        <v>1004</v>
      </c>
      <c r="G169" s="180">
        <v>1</v>
      </c>
      <c r="H169" s="167" t="s">
        <v>501</v>
      </c>
      <c r="I169" s="187" t="s">
        <v>24</v>
      </c>
    </row>
    <row r="170" spans="2:9" ht="15.75" thickBot="1">
      <c r="B170" s="166" t="s">
        <v>1007</v>
      </c>
      <c r="C170" s="180">
        <v>4.5</v>
      </c>
      <c r="D170" s="180">
        <v>257</v>
      </c>
      <c r="E170" s="180">
        <v>1</v>
      </c>
      <c r="F170" s="167" t="s">
        <v>1006</v>
      </c>
      <c r="G170" s="180">
        <v>1</v>
      </c>
      <c r="H170" s="167" t="s">
        <v>499</v>
      </c>
      <c r="I170" s="187" t="s">
        <v>24</v>
      </c>
    </row>
    <row r="171" spans="2:9" ht="15.75" thickBot="1">
      <c r="B171" s="166" t="s">
        <v>1011</v>
      </c>
      <c r="C171" s="180" t="s">
        <v>863</v>
      </c>
      <c r="D171" s="180" t="s">
        <v>863</v>
      </c>
      <c r="E171" s="180">
        <v>1</v>
      </c>
      <c r="F171" s="167" t="s">
        <v>1010</v>
      </c>
      <c r="G171" s="180">
        <v>1</v>
      </c>
      <c r="H171" s="167" t="s">
        <v>509</v>
      </c>
      <c r="I171" s="187" t="s">
        <v>676</v>
      </c>
    </row>
    <row r="172" spans="2:9">
      <c r="B172" s="357" t="s">
        <v>1018</v>
      </c>
      <c r="C172" s="331">
        <v>4</v>
      </c>
      <c r="D172" s="331">
        <v>22</v>
      </c>
      <c r="E172" s="331">
        <v>1</v>
      </c>
      <c r="F172" s="173" t="s">
        <v>1021</v>
      </c>
      <c r="G172" s="159">
        <v>1</v>
      </c>
      <c r="H172" s="338" t="s">
        <v>515</v>
      </c>
      <c r="I172" s="367" t="s">
        <v>24</v>
      </c>
    </row>
    <row r="173" spans="2:9">
      <c r="B173" s="358"/>
      <c r="C173" s="349"/>
      <c r="D173" s="349"/>
      <c r="E173" s="349"/>
      <c r="F173" s="158" t="s">
        <v>1020</v>
      </c>
      <c r="G173" s="160">
        <v>1</v>
      </c>
      <c r="H173" s="269"/>
      <c r="I173" s="368"/>
    </row>
    <row r="174" spans="2:9" ht="15.75" thickBot="1">
      <c r="B174" s="359"/>
      <c r="C174" s="332"/>
      <c r="D174" s="332"/>
      <c r="E174" s="332"/>
      <c r="F174" s="174" t="s">
        <v>1019</v>
      </c>
      <c r="G174" s="161">
        <v>1</v>
      </c>
      <c r="H174" s="335"/>
      <c r="I174" s="376"/>
    </row>
    <row r="175" spans="2:9" ht="15.75" thickBot="1">
      <c r="B175" s="171" t="s">
        <v>1022</v>
      </c>
      <c r="C175" s="180">
        <v>4.5</v>
      </c>
      <c r="D175" s="180">
        <v>305</v>
      </c>
      <c r="E175" s="180">
        <v>1</v>
      </c>
      <c r="F175" s="172" t="s">
        <v>1023</v>
      </c>
      <c r="G175" s="180">
        <v>1</v>
      </c>
      <c r="H175" s="172" t="s">
        <v>517</v>
      </c>
      <c r="I175" s="192" t="s">
        <v>24</v>
      </c>
    </row>
    <row r="176" spans="2:9" ht="30">
      <c r="B176" s="193" t="s">
        <v>1030</v>
      </c>
      <c r="C176" s="159">
        <v>5</v>
      </c>
      <c r="D176" s="159">
        <v>4</v>
      </c>
      <c r="E176" s="159">
        <v>1</v>
      </c>
      <c r="F176" s="338" t="s">
        <v>1029</v>
      </c>
      <c r="G176" s="331">
        <v>1</v>
      </c>
      <c r="H176" s="338" t="s">
        <v>523</v>
      </c>
      <c r="I176" s="339" t="s">
        <v>674</v>
      </c>
    </row>
    <row r="177" spans="2:9" ht="15.75" thickBot="1">
      <c r="B177" s="177" t="s">
        <v>1031</v>
      </c>
      <c r="C177" s="161">
        <v>1</v>
      </c>
      <c r="D177" s="161">
        <v>4</v>
      </c>
      <c r="E177" s="161">
        <v>1</v>
      </c>
      <c r="F177" s="335"/>
      <c r="G177" s="332"/>
      <c r="H177" s="335"/>
      <c r="I177" s="336"/>
    </row>
    <row r="178" spans="2:9" ht="15.75" thickBot="1">
      <c r="B178" s="171" t="s">
        <v>1033</v>
      </c>
      <c r="C178" s="180">
        <v>3.5</v>
      </c>
      <c r="D178" s="180">
        <v>23</v>
      </c>
      <c r="E178" s="180">
        <v>1</v>
      </c>
      <c r="F178" s="172" t="s">
        <v>1032</v>
      </c>
      <c r="G178" s="180">
        <v>1</v>
      </c>
      <c r="H178" s="172" t="s">
        <v>526</v>
      </c>
      <c r="I178" s="192" t="s">
        <v>24</v>
      </c>
    </row>
    <row r="179" spans="2:9" ht="15.75" thickBot="1">
      <c r="B179" s="171" t="s">
        <v>1034</v>
      </c>
      <c r="C179" s="180">
        <v>4</v>
      </c>
      <c r="D179" s="180">
        <v>17</v>
      </c>
      <c r="E179" s="180">
        <v>1</v>
      </c>
      <c r="F179" s="172" t="s">
        <v>1035</v>
      </c>
      <c r="G179" s="180">
        <v>1</v>
      </c>
      <c r="H179" s="172" t="s">
        <v>530</v>
      </c>
      <c r="I179" s="192" t="s">
        <v>24</v>
      </c>
    </row>
    <row r="180" spans="2:9" ht="30.75" thickBot="1">
      <c r="B180" s="186" t="s">
        <v>1036</v>
      </c>
      <c r="C180" s="180">
        <v>0</v>
      </c>
      <c r="D180" s="180">
        <v>0</v>
      </c>
      <c r="E180" s="180">
        <v>1</v>
      </c>
      <c r="F180" s="172" t="s">
        <v>1037</v>
      </c>
      <c r="G180" s="180">
        <v>1</v>
      </c>
      <c r="H180" s="172" t="s">
        <v>532</v>
      </c>
      <c r="I180" s="192" t="s">
        <v>24</v>
      </c>
    </row>
    <row r="181" spans="2:9" ht="15.75" thickBot="1">
      <c r="B181" s="171" t="s">
        <v>1042</v>
      </c>
      <c r="C181" s="180">
        <v>3</v>
      </c>
      <c r="D181" s="180">
        <v>6</v>
      </c>
      <c r="E181" s="180">
        <v>1</v>
      </c>
      <c r="F181" s="172" t="s">
        <v>1043</v>
      </c>
      <c r="G181" s="180">
        <v>1</v>
      </c>
      <c r="H181" s="172" t="s">
        <v>538</v>
      </c>
      <c r="I181" s="192" t="s">
        <v>674</v>
      </c>
    </row>
    <row r="182" spans="2:9" ht="15.75" thickBot="1">
      <c r="B182" s="171" t="s">
        <v>1044</v>
      </c>
      <c r="C182" s="180">
        <v>5</v>
      </c>
      <c r="D182" s="180">
        <v>3</v>
      </c>
      <c r="E182" s="180">
        <v>1</v>
      </c>
      <c r="F182" s="172" t="s">
        <v>1045</v>
      </c>
      <c r="G182" s="180">
        <v>1</v>
      </c>
      <c r="H182" s="172" t="s">
        <v>540</v>
      </c>
      <c r="I182" s="192" t="s">
        <v>24</v>
      </c>
    </row>
    <row r="183" spans="2:9" ht="15.75" thickBot="1">
      <c r="B183" s="171" t="s">
        <v>1047</v>
      </c>
      <c r="C183" s="180">
        <v>0</v>
      </c>
      <c r="D183" s="180">
        <v>0</v>
      </c>
      <c r="E183" s="180">
        <v>1</v>
      </c>
      <c r="F183" s="172" t="s">
        <v>1046</v>
      </c>
      <c r="G183" s="180">
        <v>1</v>
      </c>
      <c r="H183" s="172" t="s">
        <v>542</v>
      </c>
      <c r="I183" s="192" t="s">
        <v>674</v>
      </c>
    </row>
    <row r="184" spans="2:9" ht="15.75" thickBot="1">
      <c r="B184" s="171" t="s">
        <v>1051</v>
      </c>
      <c r="C184" s="180">
        <v>4.5</v>
      </c>
      <c r="D184" s="180">
        <v>147</v>
      </c>
      <c r="E184" s="180">
        <v>1</v>
      </c>
      <c r="F184" s="172" t="s">
        <v>1050</v>
      </c>
      <c r="G184" s="180">
        <v>1</v>
      </c>
      <c r="H184" s="172" t="s">
        <v>548</v>
      </c>
      <c r="I184" s="192" t="s">
        <v>129</v>
      </c>
    </row>
    <row r="185" spans="2:9" ht="15.75" thickBot="1">
      <c r="B185" s="171" t="s">
        <v>1052</v>
      </c>
      <c r="C185" s="180">
        <v>4.5</v>
      </c>
      <c r="D185" s="180">
        <v>142</v>
      </c>
      <c r="E185" s="180">
        <v>1</v>
      </c>
      <c r="F185" s="172" t="s">
        <v>1053</v>
      </c>
      <c r="G185" s="180">
        <v>1</v>
      </c>
      <c r="H185" s="172" t="s">
        <v>551</v>
      </c>
      <c r="I185" s="192" t="s">
        <v>129</v>
      </c>
    </row>
    <row r="186" spans="2:9" ht="15.75" thickBot="1">
      <c r="B186" s="171" t="s">
        <v>1055</v>
      </c>
      <c r="C186" s="180">
        <v>0</v>
      </c>
      <c r="D186" s="180">
        <v>0</v>
      </c>
      <c r="E186" s="180">
        <v>1</v>
      </c>
      <c r="F186" s="172" t="s">
        <v>1054</v>
      </c>
      <c r="G186" s="180">
        <v>1</v>
      </c>
      <c r="H186" s="172" t="s">
        <v>553</v>
      </c>
      <c r="I186" s="192" t="s">
        <v>24</v>
      </c>
    </row>
    <row r="187" spans="2:9">
      <c r="B187" s="357" t="s">
        <v>1056</v>
      </c>
      <c r="C187" s="331">
        <v>4</v>
      </c>
      <c r="D187" s="331">
        <v>315</v>
      </c>
      <c r="E187" s="331">
        <v>1</v>
      </c>
      <c r="F187" s="173" t="s">
        <v>1057</v>
      </c>
      <c r="G187" s="159">
        <v>1</v>
      </c>
      <c r="H187" s="338" t="s">
        <v>555</v>
      </c>
      <c r="I187" s="339" t="s">
        <v>24</v>
      </c>
    </row>
    <row r="188" spans="2:9" ht="15.75" thickBot="1">
      <c r="B188" s="359"/>
      <c r="C188" s="332"/>
      <c r="D188" s="332"/>
      <c r="E188" s="332"/>
      <c r="F188" s="174" t="s">
        <v>1058</v>
      </c>
      <c r="G188" s="161">
        <v>1</v>
      </c>
      <c r="H188" s="335"/>
      <c r="I188" s="336"/>
    </row>
    <row r="189" spans="2:9" ht="15.75" thickBot="1">
      <c r="B189" s="171" t="s">
        <v>1060</v>
      </c>
      <c r="C189" s="180">
        <v>3.5</v>
      </c>
      <c r="D189" s="180">
        <v>12</v>
      </c>
      <c r="E189" s="180">
        <v>1</v>
      </c>
      <c r="F189" s="172" t="s">
        <v>1059</v>
      </c>
      <c r="G189" s="180">
        <v>1</v>
      </c>
      <c r="H189" s="172" t="s">
        <v>557</v>
      </c>
      <c r="I189" s="192" t="s">
        <v>674</v>
      </c>
    </row>
    <row r="190" spans="2:9">
      <c r="B190" s="237"/>
    </row>
  </sheetData>
  <mergeCells count="266">
    <mergeCell ref="L46:Q46"/>
    <mergeCell ref="R46:W46"/>
    <mergeCell ref="L67:Q67"/>
    <mergeCell ref="R67:W67"/>
    <mergeCell ref="B12:B14"/>
    <mergeCell ref="C12:C14"/>
    <mergeCell ref="D12:D14"/>
    <mergeCell ref="E12:E14"/>
    <mergeCell ref="I12:I14"/>
    <mergeCell ref="I40:I42"/>
    <mergeCell ref="E40:E42"/>
    <mergeCell ref="D40:D42"/>
    <mergeCell ref="C40:C42"/>
    <mergeCell ref="B40:B42"/>
    <mergeCell ref="I28:I29"/>
    <mergeCell ref="H28:H29"/>
    <mergeCell ref="G28:G29"/>
    <mergeCell ref="F28:F29"/>
    <mergeCell ref="B28:B30"/>
    <mergeCell ref="C28:C30"/>
    <mergeCell ref="D28:D30"/>
    <mergeCell ref="E28:E30"/>
    <mergeCell ref="B15:B17"/>
    <mergeCell ref="C15:C17"/>
    <mergeCell ref="B187:B188"/>
    <mergeCell ref="C187:C188"/>
    <mergeCell ref="D187:D188"/>
    <mergeCell ref="E187:E188"/>
    <mergeCell ref="H187:H188"/>
    <mergeCell ref="B155:B159"/>
    <mergeCell ref="B160:B161"/>
    <mergeCell ref="C155:C159"/>
    <mergeCell ref="C160:C161"/>
    <mergeCell ref="D160:D161"/>
    <mergeCell ref="D155:D159"/>
    <mergeCell ref="I187:I188"/>
    <mergeCell ref="H40:H41"/>
    <mergeCell ref="F176:F177"/>
    <mergeCell ref="G176:G177"/>
    <mergeCell ref="H176:H177"/>
    <mergeCell ref="I176:I177"/>
    <mergeCell ref="B172:B174"/>
    <mergeCell ref="C172:C174"/>
    <mergeCell ref="D172:D174"/>
    <mergeCell ref="E172:E174"/>
    <mergeCell ref="H172:H174"/>
    <mergeCell ref="I172:I174"/>
    <mergeCell ref="I166:I168"/>
    <mergeCell ref="H166:H168"/>
    <mergeCell ref="E166:E168"/>
    <mergeCell ref="D166:D168"/>
    <mergeCell ref="C166:C168"/>
    <mergeCell ref="B166:B168"/>
    <mergeCell ref="E155:E159"/>
    <mergeCell ref="E160:E161"/>
    <mergeCell ref="H155:H159"/>
    <mergeCell ref="I155:I159"/>
    <mergeCell ref="H160:H161"/>
    <mergeCell ref="I160:I161"/>
    <mergeCell ref="I147:I150"/>
    <mergeCell ref="H147:H150"/>
    <mergeCell ref="E147:E150"/>
    <mergeCell ref="D147:D150"/>
    <mergeCell ref="C147:C150"/>
    <mergeCell ref="B147:B150"/>
    <mergeCell ref="H138:H142"/>
    <mergeCell ref="I138:I142"/>
    <mergeCell ref="E138:E142"/>
    <mergeCell ref="D138:D142"/>
    <mergeCell ref="C138:C142"/>
    <mergeCell ref="B138:B142"/>
    <mergeCell ref="I131:I132"/>
    <mergeCell ref="B124:B125"/>
    <mergeCell ref="C124:C125"/>
    <mergeCell ref="D124:D125"/>
    <mergeCell ref="E124:E125"/>
    <mergeCell ref="H124:H125"/>
    <mergeCell ref="I124:I125"/>
    <mergeCell ref="I122:I123"/>
    <mergeCell ref="H122:H123"/>
    <mergeCell ref="E122:E123"/>
    <mergeCell ref="D122:D123"/>
    <mergeCell ref="C122:C123"/>
    <mergeCell ref="B122:B123"/>
    <mergeCell ref="B131:B132"/>
    <mergeCell ref="C131:C132"/>
    <mergeCell ref="D131:D132"/>
    <mergeCell ref="E131:E132"/>
    <mergeCell ref="H131:H132"/>
    <mergeCell ref="H120:H121"/>
    <mergeCell ref="I120:I121"/>
    <mergeCell ref="B116:B119"/>
    <mergeCell ref="C116:C119"/>
    <mergeCell ref="D116:D119"/>
    <mergeCell ref="E116:E119"/>
    <mergeCell ref="I116:I119"/>
    <mergeCell ref="H116:H119"/>
    <mergeCell ref="I113:I115"/>
    <mergeCell ref="H113:H115"/>
    <mergeCell ref="B113:B115"/>
    <mergeCell ref="C113:C115"/>
    <mergeCell ref="D113:D115"/>
    <mergeCell ref="E113:E115"/>
    <mergeCell ref="B120:B121"/>
    <mergeCell ref="C120:C121"/>
    <mergeCell ref="D120:D121"/>
    <mergeCell ref="E120:E121"/>
    <mergeCell ref="B107:B109"/>
    <mergeCell ref="C107:C109"/>
    <mergeCell ref="D107:D109"/>
    <mergeCell ref="E107:E109"/>
    <mergeCell ref="H107:H109"/>
    <mergeCell ref="I107:I109"/>
    <mergeCell ref="B96:B102"/>
    <mergeCell ref="C96:C102"/>
    <mergeCell ref="D96:D102"/>
    <mergeCell ref="E96:E102"/>
    <mergeCell ref="H96:H102"/>
    <mergeCell ref="I96:I102"/>
    <mergeCell ref="B94:B95"/>
    <mergeCell ref="C94:C95"/>
    <mergeCell ref="D94:D95"/>
    <mergeCell ref="E94:E95"/>
    <mergeCell ref="I94:I95"/>
    <mergeCell ref="H94:H95"/>
    <mergeCell ref="B92:B93"/>
    <mergeCell ref="C92:C93"/>
    <mergeCell ref="D92:D93"/>
    <mergeCell ref="E92:E93"/>
    <mergeCell ref="H92:H93"/>
    <mergeCell ref="I92:I93"/>
    <mergeCell ref="I89:I90"/>
    <mergeCell ref="H89:H90"/>
    <mergeCell ref="E89:E90"/>
    <mergeCell ref="D89:D90"/>
    <mergeCell ref="C89:C90"/>
    <mergeCell ref="B89:B90"/>
    <mergeCell ref="B86:B87"/>
    <mergeCell ref="C86:C87"/>
    <mergeCell ref="D86:D87"/>
    <mergeCell ref="E86:E87"/>
    <mergeCell ref="H86:H87"/>
    <mergeCell ref="I86:I87"/>
    <mergeCell ref="I83:I84"/>
    <mergeCell ref="H83:H84"/>
    <mergeCell ref="E83:E84"/>
    <mergeCell ref="D83:D84"/>
    <mergeCell ref="C83:C84"/>
    <mergeCell ref="B83:B84"/>
    <mergeCell ref="I62:I69"/>
    <mergeCell ref="B55:B56"/>
    <mergeCell ref="C55:C56"/>
    <mergeCell ref="D55:D56"/>
    <mergeCell ref="E55:E56"/>
    <mergeCell ref="H55:H56"/>
    <mergeCell ref="I55:I56"/>
    <mergeCell ref="H75:H82"/>
    <mergeCell ref="I75:I82"/>
    <mergeCell ref="B75:B82"/>
    <mergeCell ref="C75:C82"/>
    <mergeCell ref="D75:D82"/>
    <mergeCell ref="E75:E82"/>
    <mergeCell ref="B73:B74"/>
    <mergeCell ref="C73:C74"/>
    <mergeCell ref="D73:D74"/>
    <mergeCell ref="E73:E74"/>
    <mergeCell ref="H73:H74"/>
    <mergeCell ref="I73:I74"/>
    <mergeCell ref="H34:H35"/>
    <mergeCell ref="C31:C33"/>
    <mergeCell ref="D31:D33"/>
    <mergeCell ref="E31:E33"/>
    <mergeCell ref="E62:E69"/>
    <mergeCell ref="D62:D69"/>
    <mergeCell ref="C62:C69"/>
    <mergeCell ref="B62:B69"/>
    <mergeCell ref="H62:H69"/>
    <mergeCell ref="H43:H45"/>
    <mergeCell ref="I43:I45"/>
    <mergeCell ref="E43:E45"/>
    <mergeCell ref="D43:D45"/>
    <mergeCell ref="C43:C45"/>
    <mergeCell ref="H36:H38"/>
    <mergeCell ref="I36:I39"/>
    <mergeCell ref="E36:E39"/>
    <mergeCell ref="D36:D39"/>
    <mergeCell ref="C36:C39"/>
    <mergeCell ref="I48:I53"/>
    <mergeCell ref="E48:E53"/>
    <mergeCell ref="H46:H47"/>
    <mergeCell ref="I46:I47"/>
    <mergeCell ref="E46:E47"/>
    <mergeCell ref="B26:B27"/>
    <mergeCell ref="D48:D53"/>
    <mergeCell ref="C48:C53"/>
    <mergeCell ref="B48:B53"/>
    <mergeCell ref="D46:D47"/>
    <mergeCell ref="I26:I27"/>
    <mergeCell ref="G26:G27"/>
    <mergeCell ref="F26:F27"/>
    <mergeCell ref="E26:E27"/>
    <mergeCell ref="D26:D27"/>
    <mergeCell ref="C26:C27"/>
    <mergeCell ref="G31:G32"/>
    <mergeCell ref="F31:F32"/>
    <mergeCell ref="H32:H33"/>
    <mergeCell ref="I31:I33"/>
    <mergeCell ref="B31:B33"/>
    <mergeCell ref="I34:I35"/>
    <mergeCell ref="E34:E35"/>
    <mergeCell ref="D34:D35"/>
    <mergeCell ref="H48:H52"/>
    <mergeCell ref="G52:G53"/>
    <mergeCell ref="F52:F53"/>
    <mergeCell ref="C34:C35"/>
    <mergeCell ref="B34:B35"/>
    <mergeCell ref="B36:B39"/>
    <mergeCell ref="C46:C47"/>
    <mergeCell ref="B46:B47"/>
    <mergeCell ref="H18:H19"/>
    <mergeCell ref="E18:E19"/>
    <mergeCell ref="D18:D19"/>
    <mergeCell ref="C18:C19"/>
    <mergeCell ref="B18:B19"/>
    <mergeCell ref="B43:B45"/>
    <mergeCell ref="B20:B21"/>
    <mergeCell ref="C20:C21"/>
    <mergeCell ref="D20:D21"/>
    <mergeCell ref="E20:E21"/>
    <mergeCell ref="B24:B25"/>
    <mergeCell ref="C24:C25"/>
    <mergeCell ref="D24:D25"/>
    <mergeCell ref="E24:E25"/>
    <mergeCell ref="G22:G23"/>
    <mergeCell ref="F22:F23"/>
    <mergeCell ref="E22:E23"/>
    <mergeCell ref="D22:D23"/>
    <mergeCell ref="C22:C23"/>
    <mergeCell ref="B22:B23"/>
    <mergeCell ref="L30:O30"/>
    <mergeCell ref="D5:D8"/>
    <mergeCell ref="C5:C8"/>
    <mergeCell ref="B5:B8"/>
    <mergeCell ref="E9:E11"/>
    <mergeCell ref="D9:D11"/>
    <mergeCell ref="C9:C11"/>
    <mergeCell ref="B9:B11"/>
    <mergeCell ref="I5:I6"/>
    <mergeCell ref="I7:I8"/>
    <mergeCell ref="G5:G8"/>
    <mergeCell ref="F5:F8"/>
    <mergeCell ref="E5:E8"/>
    <mergeCell ref="I10:I11"/>
    <mergeCell ref="D15:D17"/>
    <mergeCell ref="E15:E17"/>
    <mergeCell ref="F15:F17"/>
    <mergeCell ref="G15:G17"/>
    <mergeCell ref="L39:O39"/>
    <mergeCell ref="L38:O38"/>
    <mergeCell ref="L37:O37"/>
    <mergeCell ref="L36:O36"/>
    <mergeCell ref="L35:O35"/>
    <mergeCell ref="L34:O34"/>
    <mergeCell ref="L33:O33"/>
    <mergeCell ref="L32:O32"/>
    <mergeCell ref="L31:O31"/>
  </mergeCells>
  <conditionalFormatting sqref="E5:E12 E83:E189 E15:E40 G5:G189 E43:E74">
    <cfRule type="cellIs" dxfId="0" priority="2" operator="greaterThan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91"/>
  <sheetViews>
    <sheetView zoomScaleNormal="100" workbookViewId="0">
      <selection activeCell="C89" sqref="C89:E91"/>
    </sheetView>
  </sheetViews>
  <sheetFormatPr defaultRowHeight="15"/>
  <cols>
    <col min="2" max="2" width="15.42578125" bestFit="1" customWidth="1"/>
    <col min="3" max="3" width="15.5703125" bestFit="1" customWidth="1"/>
    <col min="4" max="4" width="11.85546875" bestFit="1" customWidth="1"/>
    <col min="5" max="5" width="8.85546875" bestFit="1" customWidth="1"/>
    <col min="6" max="6" width="50.140625" bestFit="1" customWidth="1"/>
    <col min="9" max="9" width="6.85546875" bestFit="1" customWidth="1"/>
    <col min="10" max="10" width="12.28515625" bestFit="1" customWidth="1"/>
    <col min="11" max="11" width="18.28515625" bestFit="1" customWidth="1"/>
    <col min="20" max="20" width="4" bestFit="1" customWidth="1"/>
    <col min="21" max="21" width="8.42578125" bestFit="1" customWidth="1"/>
    <col min="22" max="22" width="28.28515625" bestFit="1" customWidth="1"/>
    <col min="23" max="23" width="15.5703125" bestFit="1" customWidth="1"/>
    <col min="24" max="24" width="21.5703125" bestFit="1" customWidth="1"/>
    <col min="25" max="25" width="13.28515625" bestFit="1" customWidth="1"/>
    <col min="26" max="26" width="17.7109375" bestFit="1" customWidth="1"/>
    <col min="27" max="27" width="21.85546875" bestFit="1" customWidth="1"/>
    <col min="28" max="28" width="43.140625" bestFit="1" customWidth="1"/>
    <col min="29" max="29" width="8.7109375" bestFit="1" customWidth="1"/>
    <col min="30" max="30" width="17" bestFit="1" customWidth="1"/>
    <col min="31" max="31" width="115.140625" bestFit="1" customWidth="1"/>
    <col min="32" max="32" width="254.42578125" bestFit="1" customWidth="1"/>
    <col min="33" max="33" width="200.140625" style="1" bestFit="1" customWidth="1"/>
    <col min="34" max="34" width="16.7109375" bestFit="1" customWidth="1"/>
    <col min="35" max="35" width="14.85546875" bestFit="1" customWidth="1"/>
    <col min="36" max="36" width="9.42578125" bestFit="1" customWidth="1"/>
  </cols>
  <sheetData>
    <row r="1" spans="2:36">
      <c r="B1" s="2"/>
      <c r="C1" s="2"/>
      <c r="D1" s="2"/>
      <c r="E1" s="2"/>
      <c r="F1" s="2"/>
      <c r="G1" s="302" t="s">
        <v>14</v>
      </c>
      <c r="H1" s="302"/>
      <c r="I1" s="302"/>
      <c r="J1" s="302"/>
      <c r="K1" s="302"/>
      <c r="L1" s="302" t="s">
        <v>4</v>
      </c>
      <c r="M1" s="302"/>
      <c r="N1" s="302"/>
      <c r="O1" s="302"/>
      <c r="P1" s="302"/>
      <c r="Q1" s="302"/>
      <c r="R1" s="302"/>
      <c r="S1" s="302"/>
      <c r="T1" s="302" t="s">
        <v>15</v>
      </c>
      <c r="U1" s="302"/>
      <c r="V1" s="302"/>
      <c r="W1" s="302"/>
      <c r="X1" s="302"/>
      <c r="Y1" s="302" t="s">
        <v>18</v>
      </c>
      <c r="Z1" s="302"/>
      <c r="AA1" s="302"/>
      <c r="AB1" s="302"/>
      <c r="AC1" s="302" t="s">
        <v>35</v>
      </c>
      <c r="AD1" s="302"/>
      <c r="AE1" s="302"/>
      <c r="AF1" s="302"/>
      <c r="AG1" s="302" t="s">
        <v>560</v>
      </c>
      <c r="AH1" s="302"/>
      <c r="AI1" s="302"/>
      <c r="AJ1" s="302"/>
    </row>
    <row r="2" spans="2:36">
      <c r="B2" s="2" t="s">
        <v>0</v>
      </c>
      <c r="C2" s="2" t="s">
        <v>64</v>
      </c>
      <c r="D2" s="2" t="s">
        <v>47</v>
      </c>
      <c r="E2" s="2" t="s">
        <v>23</v>
      </c>
      <c r="F2" s="2" t="s">
        <v>34</v>
      </c>
      <c r="G2" s="302" t="s">
        <v>13</v>
      </c>
      <c r="H2" s="302"/>
      <c r="I2" s="2" t="s">
        <v>1</v>
      </c>
      <c r="J2" s="2" t="s">
        <v>2</v>
      </c>
      <c r="K2" s="2" t="s">
        <v>3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302" t="s">
        <v>13</v>
      </c>
      <c r="U2" s="302"/>
      <c r="V2" s="2" t="s">
        <v>1</v>
      </c>
      <c r="W2" s="2" t="s">
        <v>16</v>
      </c>
      <c r="X2" s="2" t="s">
        <v>17</v>
      </c>
      <c r="Y2" s="2" t="s">
        <v>19</v>
      </c>
      <c r="Z2" s="2" t="s">
        <v>20</v>
      </c>
      <c r="AA2" s="2" t="s">
        <v>21</v>
      </c>
      <c r="AB2" s="2" t="s">
        <v>22</v>
      </c>
      <c r="AC2" s="2" t="s">
        <v>36</v>
      </c>
      <c r="AD2" s="2" t="s">
        <v>23</v>
      </c>
      <c r="AE2" s="2" t="s">
        <v>37</v>
      </c>
      <c r="AF2" s="2" t="s">
        <v>38</v>
      </c>
      <c r="AG2" s="3" t="s">
        <v>561</v>
      </c>
      <c r="AH2" s="3" t="s">
        <v>562</v>
      </c>
      <c r="AI2" s="3" t="s">
        <v>23</v>
      </c>
      <c r="AJ2" s="3" t="s">
        <v>710</v>
      </c>
    </row>
    <row r="3" spans="2:36">
      <c r="B3" s="265" t="s">
        <v>272</v>
      </c>
      <c r="C3" s="311">
        <v>42153</v>
      </c>
      <c r="D3" s="311">
        <v>42156</v>
      </c>
      <c r="E3" s="268" t="s">
        <v>24</v>
      </c>
      <c r="F3" s="291" t="s">
        <v>273</v>
      </c>
      <c r="G3" s="314"/>
      <c r="H3" s="287"/>
      <c r="I3" s="287"/>
      <c r="J3" s="314"/>
      <c r="K3" s="314"/>
      <c r="L3" s="287"/>
      <c r="M3" s="287"/>
      <c r="N3" s="287"/>
      <c r="O3" s="287"/>
      <c r="P3" s="287"/>
      <c r="Q3" s="287"/>
      <c r="R3" s="287"/>
      <c r="S3" s="287"/>
      <c r="T3" s="294">
        <v>4.3</v>
      </c>
      <c r="U3" s="268" t="s">
        <v>25</v>
      </c>
      <c r="V3" s="268" t="s">
        <v>31</v>
      </c>
      <c r="W3" s="294">
        <v>2.9</v>
      </c>
      <c r="X3" s="294">
        <v>8.6</v>
      </c>
      <c r="Y3" s="268" t="s">
        <v>26</v>
      </c>
      <c r="Z3" s="268" t="s">
        <v>25</v>
      </c>
      <c r="AA3" s="268" t="s">
        <v>33</v>
      </c>
      <c r="AB3" s="268" t="s">
        <v>70</v>
      </c>
      <c r="AC3" s="5" t="s">
        <v>39</v>
      </c>
      <c r="AD3" s="5" t="s">
        <v>40</v>
      </c>
      <c r="AE3" s="32"/>
      <c r="AF3" s="5" t="s">
        <v>274</v>
      </c>
      <c r="AG3" s="268" t="s">
        <v>588</v>
      </c>
      <c r="AH3" s="287"/>
      <c r="AI3" s="268" t="s">
        <v>565</v>
      </c>
      <c r="AJ3" s="299" t="s">
        <v>566</v>
      </c>
    </row>
    <row r="4" spans="2:36">
      <c r="B4" s="266"/>
      <c r="C4" s="312"/>
      <c r="D4" s="312"/>
      <c r="E4" s="269"/>
      <c r="F4" s="269"/>
      <c r="G4" s="315"/>
      <c r="H4" s="288"/>
      <c r="I4" s="288"/>
      <c r="J4" s="315"/>
      <c r="K4" s="315"/>
      <c r="L4" s="288"/>
      <c r="M4" s="288"/>
      <c r="N4" s="288"/>
      <c r="O4" s="288"/>
      <c r="P4" s="288"/>
      <c r="Q4" s="288"/>
      <c r="R4" s="288"/>
      <c r="S4" s="288"/>
      <c r="T4" s="295"/>
      <c r="U4" s="269"/>
      <c r="V4" s="269"/>
      <c r="W4" s="295"/>
      <c r="X4" s="295"/>
      <c r="Y4" s="269"/>
      <c r="Z4" s="269"/>
      <c r="AA4" s="269"/>
      <c r="AB4" s="269"/>
      <c r="AC4" s="6" t="s">
        <v>39</v>
      </c>
      <c r="AD4" s="6" t="s">
        <v>41</v>
      </c>
      <c r="AE4" s="33"/>
      <c r="AF4" s="7" t="s">
        <v>31</v>
      </c>
      <c r="AG4" s="269"/>
      <c r="AH4" s="288"/>
      <c r="AI4" s="269"/>
      <c r="AJ4" s="300"/>
    </row>
    <row r="5" spans="2:36">
      <c r="B5" s="266"/>
      <c r="C5" s="312"/>
      <c r="D5" s="312"/>
      <c r="E5" s="269"/>
      <c r="F5" s="269"/>
      <c r="G5" s="315"/>
      <c r="H5" s="288"/>
      <c r="I5" s="288"/>
      <c r="J5" s="315"/>
      <c r="K5" s="315"/>
      <c r="L5" s="288"/>
      <c r="M5" s="288"/>
      <c r="N5" s="288"/>
      <c r="O5" s="288"/>
      <c r="P5" s="288"/>
      <c r="Q5" s="288"/>
      <c r="R5" s="288"/>
      <c r="S5" s="288"/>
      <c r="T5" s="295"/>
      <c r="U5" s="269"/>
      <c r="V5" s="269"/>
      <c r="W5" s="295"/>
      <c r="X5" s="295"/>
      <c r="Y5" s="269"/>
      <c r="Z5" s="269"/>
      <c r="AA5" s="269"/>
      <c r="AB5" s="269"/>
      <c r="AC5" s="6" t="s">
        <v>39</v>
      </c>
      <c r="AD5" s="6" t="s">
        <v>43</v>
      </c>
      <c r="AE5" s="33"/>
      <c r="AF5" s="6" t="s">
        <v>45</v>
      </c>
      <c r="AG5" s="269"/>
      <c r="AH5" s="288"/>
      <c r="AI5" s="269"/>
      <c r="AJ5" s="300"/>
    </row>
    <row r="6" spans="2:36">
      <c r="B6" s="266"/>
      <c r="C6" s="312"/>
      <c r="D6" s="312"/>
      <c r="E6" s="269"/>
      <c r="F6" s="269"/>
      <c r="G6" s="315"/>
      <c r="H6" s="288"/>
      <c r="I6" s="288"/>
      <c r="J6" s="315"/>
      <c r="K6" s="315"/>
      <c r="L6" s="288"/>
      <c r="M6" s="288"/>
      <c r="N6" s="288"/>
      <c r="O6" s="288"/>
      <c r="P6" s="288"/>
      <c r="Q6" s="288"/>
      <c r="R6" s="288"/>
      <c r="S6" s="288"/>
      <c r="T6" s="295"/>
      <c r="U6" s="269"/>
      <c r="V6" s="269"/>
      <c r="W6" s="295"/>
      <c r="X6" s="295"/>
      <c r="Y6" s="269"/>
      <c r="Z6" s="269"/>
      <c r="AA6" s="269"/>
      <c r="AB6" s="269"/>
      <c r="AC6" s="6" t="s">
        <v>30</v>
      </c>
      <c r="AD6" s="6" t="s">
        <v>46</v>
      </c>
      <c r="AE6" s="7" t="s">
        <v>275</v>
      </c>
      <c r="AF6" s="319" t="s">
        <v>279</v>
      </c>
      <c r="AG6" s="269"/>
      <c r="AH6" s="288"/>
      <c r="AI6" s="269"/>
      <c r="AJ6" s="300"/>
    </row>
    <row r="7" spans="2:36">
      <c r="B7" s="266"/>
      <c r="C7" s="312"/>
      <c r="D7" s="312"/>
      <c r="E7" s="269"/>
      <c r="F7" s="269"/>
      <c r="G7" s="315"/>
      <c r="H7" s="288"/>
      <c r="I7" s="288"/>
      <c r="J7" s="315"/>
      <c r="K7" s="315"/>
      <c r="L7" s="288"/>
      <c r="M7" s="288"/>
      <c r="N7" s="288"/>
      <c r="O7" s="288"/>
      <c r="P7" s="288"/>
      <c r="Q7" s="288"/>
      <c r="R7" s="288"/>
      <c r="S7" s="288"/>
      <c r="T7" s="295"/>
      <c r="U7" s="269"/>
      <c r="V7" s="269"/>
      <c r="W7" s="295"/>
      <c r="X7" s="295"/>
      <c r="Y7" s="269"/>
      <c r="Z7" s="269"/>
      <c r="AA7" s="269"/>
      <c r="AB7" s="269"/>
      <c r="AC7" s="6" t="s">
        <v>30</v>
      </c>
      <c r="AD7" s="6" t="s">
        <v>46</v>
      </c>
      <c r="AE7" s="7" t="s">
        <v>276</v>
      </c>
      <c r="AF7" s="319"/>
      <c r="AG7" s="269"/>
      <c r="AH7" s="288"/>
      <c r="AI7" s="269"/>
      <c r="AJ7" s="300"/>
    </row>
    <row r="8" spans="2:36">
      <c r="B8" s="267"/>
      <c r="C8" s="313"/>
      <c r="D8" s="313"/>
      <c r="E8" s="270"/>
      <c r="F8" s="270"/>
      <c r="G8" s="316"/>
      <c r="H8" s="289"/>
      <c r="I8" s="289"/>
      <c r="J8" s="316"/>
      <c r="K8" s="316"/>
      <c r="L8" s="289"/>
      <c r="M8" s="289"/>
      <c r="N8" s="289"/>
      <c r="O8" s="289"/>
      <c r="P8" s="289"/>
      <c r="Q8" s="289"/>
      <c r="R8" s="289"/>
      <c r="S8" s="289"/>
      <c r="T8" s="296"/>
      <c r="U8" s="270"/>
      <c r="V8" s="270"/>
      <c r="W8" s="296"/>
      <c r="X8" s="296"/>
      <c r="Y8" s="270"/>
      <c r="Z8" s="270"/>
      <c r="AA8" s="270"/>
      <c r="AB8" s="270"/>
      <c r="AC8" s="8" t="s">
        <v>30</v>
      </c>
      <c r="AD8" s="8" t="s">
        <v>46</v>
      </c>
      <c r="AE8" s="9" t="s">
        <v>277</v>
      </c>
      <c r="AF8" s="9" t="s">
        <v>278</v>
      </c>
      <c r="AG8" s="270"/>
      <c r="AH8" s="289"/>
      <c r="AI8" s="270"/>
      <c r="AJ8" s="301"/>
    </row>
    <row r="9" spans="2:36">
      <c r="B9" s="265" t="s">
        <v>280</v>
      </c>
      <c r="C9" s="311">
        <v>42100</v>
      </c>
      <c r="D9" s="311">
        <v>42706</v>
      </c>
      <c r="E9" s="268" t="s">
        <v>129</v>
      </c>
      <c r="F9" s="291" t="s">
        <v>282</v>
      </c>
      <c r="G9" s="314"/>
      <c r="H9" s="287"/>
      <c r="I9" s="287"/>
      <c r="J9" s="314"/>
      <c r="K9" s="314"/>
      <c r="L9" s="287"/>
      <c r="M9" s="287"/>
      <c r="N9" s="287"/>
      <c r="O9" s="287"/>
      <c r="P9" s="287"/>
      <c r="Q9" s="287"/>
      <c r="R9" s="287"/>
      <c r="S9" s="287"/>
      <c r="T9" s="294">
        <v>7.5</v>
      </c>
      <c r="U9" s="268" t="s">
        <v>116</v>
      </c>
      <c r="V9" s="268" t="s">
        <v>131</v>
      </c>
      <c r="W9" s="294">
        <v>6.4</v>
      </c>
      <c r="X9" s="294">
        <v>10</v>
      </c>
      <c r="Y9" s="268" t="s">
        <v>26</v>
      </c>
      <c r="Z9" s="268" t="s">
        <v>27</v>
      </c>
      <c r="AA9" s="268" t="s">
        <v>33</v>
      </c>
      <c r="AB9" s="290" t="s">
        <v>281</v>
      </c>
      <c r="AC9" s="5" t="s">
        <v>30</v>
      </c>
      <c r="AD9" s="5" t="s">
        <v>46</v>
      </c>
      <c r="AE9" s="10" t="s">
        <v>283</v>
      </c>
      <c r="AF9" s="10" t="s">
        <v>284</v>
      </c>
      <c r="AG9" s="268" t="s">
        <v>589</v>
      </c>
      <c r="AH9" s="287"/>
      <c r="AI9" s="268" t="s">
        <v>565</v>
      </c>
      <c r="AJ9" s="299" t="s">
        <v>566</v>
      </c>
    </row>
    <row r="10" spans="2:36">
      <c r="B10" s="266"/>
      <c r="C10" s="312"/>
      <c r="D10" s="312"/>
      <c r="E10" s="269"/>
      <c r="F10" s="269"/>
      <c r="G10" s="315"/>
      <c r="H10" s="288"/>
      <c r="I10" s="288"/>
      <c r="J10" s="315"/>
      <c r="K10" s="315"/>
      <c r="L10" s="288"/>
      <c r="M10" s="288"/>
      <c r="N10" s="288"/>
      <c r="O10" s="288"/>
      <c r="P10" s="288"/>
      <c r="Q10" s="288"/>
      <c r="R10" s="288"/>
      <c r="S10" s="288"/>
      <c r="T10" s="295"/>
      <c r="U10" s="269"/>
      <c r="V10" s="269"/>
      <c r="W10" s="295"/>
      <c r="X10" s="295"/>
      <c r="Y10" s="269"/>
      <c r="Z10" s="269"/>
      <c r="AA10" s="269"/>
      <c r="AB10" s="297"/>
      <c r="AC10" s="6" t="s">
        <v>39</v>
      </c>
      <c r="AD10" s="6" t="s">
        <v>46</v>
      </c>
      <c r="AE10" s="33"/>
      <c r="AF10" s="7" t="s">
        <v>285</v>
      </c>
      <c r="AG10" s="269"/>
      <c r="AH10" s="288"/>
      <c r="AI10" s="269"/>
      <c r="AJ10" s="300"/>
    </row>
    <row r="11" spans="2:36">
      <c r="B11" s="266"/>
      <c r="C11" s="312"/>
      <c r="D11" s="312"/>
      <c r="E11" s="269"/>
      <c r="F11" s="269"/>
      <c r="G11" s="315"/>
      <c r="H11" s="288"/>
      <c r="I11" s="288"/>
      <c r="J11" s="315"/>
      <c r="K11" s="315"/>
      <c r="L11" s="288"/>
      <c r="M11" s="288"/>
      <c r="N11" s="288"/>
      <c r="O11" s="288"/>
      <c r="P11" s="288"/>
      <c r="Q11" s="288"/>
      <c r="R11" s="288"/>
      <c r="S11" s="288"/>
      <c r="T11" s="295"/>
      <c r="U11" s="269"/>
      <c r="V11" s="269"/>
      <c r="W11" s="295"/>
      <c r="X11" s="295"/>
      <c r="Y11" s="269"/>
      <c r="Z11" s="269"/>
      <c r="AA11" s="269"/>
      <c r="AB11" s="297"/>
      <c r="AC11" s="6" t="s">
        <v>39</v>
      </c>
      <c r="AD11" s="6" t="s">
        <v>46</v>
      </c>
      <c r="AE11" s="33"/>
      <c r="AF11" s="7" t="s">
        <v>286</v>
      </c>
      <c r="AG11" s="269"/>
      <c r="AH11" s="288"/>
      <c r="AI11" s="269"/>
      <c r="AJ11" s="300"/>
    </row>
    <row r="12" spans="2:36">
      <c r="B12" s="267"/>
      <c r="C12" s="313"/>
      <c r="D12" s="313"/>
      <c r="E12" s="270"/>
      <c r="F12" s="270"/>
      <c r="G12" s="316"/>
      <c r="H12" s="289"/>
      <c r="I12" s="289"/>
      <c r="J12" s="316"/>
      <c r="K12" s="316"/>
      <c r="L12" s="289"/>
      <c r="M12" s="289"/>
      <c r="N12" s="289"/>
      <c r="O12" s="289"/>
      <c r="P12" s="289"/>
      <c r="Q12" s="289"/>
      <c r="R12" s="289"/>
      <c r="S12" s="289"/>
      <c r="T12" s="296"/>
      <c r="U12" s="270"/>
      <c r="V12" s="270"/>
      <c r="W12" s="296"/>
      <c r="X12" s="296"/>
      <c r="Y12" s="270"/>
      <c r="Z12" s="270"/>
      <c r="AA12" s="270"/>
      <c r="AB12" s="298"/>
      <c r="AC12" s="8" t="s">
        <v>30</v>
      </c>
      <c r="AD12" s="8" t="s">
        <v>46</v>
      </c>
      <c r="AE12" s="9" t="s">
        <v>283</v>
      </c>
      <c r="AF12" s="9" t="s">
        <v>284</v>
      </c>
      <c r="AG12" s="270"/>
      <c r="AH12" s="289"/>
      <c r="AI12" s="270"/>
      <c r="AJ12" s="301"/>
    </row>
    <row r="13" spans="2:36" ht="25.5">
      <c r="B13" s="265" t="s">
        <v>287</v>
      </c>
      <c r="C13" s="311">
        <v>42052</v>
      </c>
      <c r="D13" s="311">
        <v>42335</v>
      </c>
      <c r="E13" s="268" t="s">
        <v>24</v>
      </c>
      <c r="F13" s="291" t="s">
        <v>288</v>
      </c>
      <c r="G13" s="314"/>
      <c r="H13" s="287"/>
      <c r="I13" s="287"/>
      <c r="J13" s="314"/>
      <c r="K13" s="314"/>
      <c r="L13" s="287"/>
      <c r="M13" s="287"/>
      <c r="N13" s="287"/>
      <c r="O13" s="287"/>
      <c r="P13" s="287"/>
      <c r="Q13" s="287"/>
      <c r="R13" s="287"/>
      <c r="S13" s="287"/>
      <c r="T13" s="294">
        <v>4.3</v>
      </c>
      <c r="U13" s="268" t="s">
        <v>25</v>
      </c>
      <c r="V13" s="268" t="s">
        <v>31</v>
      </c>
      <c r="W13" s="294">
        <v>2.9</v>
      </c>
      <c r="X13" s="294">
        <v>8.6</v>
      </c>
      <c r="Y13" s="268" t="s">
        <v>26</v>
      </c>
      <c r="Z13" s="268" t="s">
        <v>25</v>
      </c>
      <c r="AA13" s="268" t="s">
        <v>33</v>
      </c>
      <c r="AB13" s="268" t="s">
        <v>70</v>
      </c>
      <c r="AC13" s="5" t="s">
        <v>39</v>
      </c>
      <c r="AD13" s="5" t="s">
        <v>151</v>
      </c>
      <c r="AE13" s="32"/>
      <c r="AF13" s="13" t="s">
        <v>289</v>
      </c>
      <c r="AG13" s="268" t="s">
        <v>590</v>
      </c>
      <c r="AH13" s="287"/>
      <c r="AI13" s="268" t="s">
        <v>565</v>
      </c>
      <c r="AJ13" s="299" t="s">
        <v>566</v>
      </c>
    </row>
    <row r="14" spans="2:36" ht="38.25">
      <c r="B14" s="266"/>
      <c r="C14" s="312"/>
      <c r="D14" s="312"/>
      <c r="E14" s="269"/>
      <c r="F14" s="269"/>
      <c r="G14" s="315"/>
      <c r="H14" s="288"/>
      <c r="I14" s="288"/>
      <c r="J14" s="315"/>
      <c r="K14" s="315"/>
      <c r="L14" s="288"/>
      <c r="M14" s="288"/>
      <c r="N14" s="288"/>
      <c r="O14" s="288"/>
      <c r="P14" s="288"/>
      <c r="Q14" s="288"/>
      <c r="R14" s="288"/>
      <c r="S14" s="288"/>
      <c r="T14" s="295"/>
      <c r="U14" s="269"/>
      <c r="V14" s="269"/>
      <c r="W14" s="295"/>
      <c r="X14" s="295"/>
      <c r="Y14" s="269"/>
      <c r="Z14" s="269"/>
      <c r="AA14" s="269"/>
      <c r="AB14" s="269"/>
      <c r="AC14" s="6" t="s">
        <v>166</v>
      </c>
      <c r="AD14" s="6" t="s">
        <v>151</v>
      </c>
      <c r="AE14" s="14" t="s">
        <v>290</v>
      </c>
      <c r="AF14" s="33"/>
      <c r="AG14" s="269"/>
      <c r="AH14" s="288"/>
      <c r="AI14" s="269"/>
      <c r="AJ14" s="300"/>
    </row>
    <row r="15" spans="2:36">
      <c r="B15" s="267"/>
      <c r="C15" s="313"/>
      <c r="D15" s="313"/>
      <c r="E15" s="270"/>
      <c r="F15" s="270"/>
      <c r="G15" s="316"/>
      <c r="H15" s="289"/>
      <c r="I15" s="289"/>
      <c r="J15" s="316"/>
      <c r="K15" s="316"/>
      <c r="L15" s="289"/>
      <c r="M15" s="289"/>
      <c r="N15" s="289"/>
      <c r="O15" s="289"/>
      <c r="P15" s="289"/>
      <c r="Q15" s="289"/>
      <c r="R15" s="289"/>
      <c r="S15" s="289"/>
      <c r="T15" s="296"/>
      <c r="U15" s="270"/>
      <c r="V15" s="270"/>
      <c r="W15" s="296"/>
      <c r="X15" s="296"/>
      <c r="Y15" s="270"/>
      <c r="Z15" s="270"/>
      <c r="AA15" s="270"/>
      <c r="AB15" s="270"/>
      <c r="AC15" s="8" t="s">
        <v>30</v>
      </c>
      <c r="AD15" s="8" t="s">
        <v>46</v>
      </c>
      <c r="AE15" s="9" t="s">
        <v>291</v>
      </c>
      <c r="AF15" s="9" t="s">
        <v>292</v>
      </c>
      <c r="AG15" s="270"/>
      <c r="AH15" s="289"/>
      <c r="AI15" s="270"/>
      <c r="AJ15" s="301"/>
    </row>
    <row r="16" spans="2:36">
      <c r="B16" s="265" t="s">
        <v>293</v>
      </c>
      <c r="C16" s="311">
        <v>42037</v>
      </c>
      <c r="D16" s="311">
        <v>42039</v>
      </c>
      <c r="E16" s="268" t="s">
        <v>129</v>
      </c>
      <c r="F16" s="291" t="s">
        <v>294</v>
      </c>
      <c r="G16" s="314"/>
      <c r="H16" s="287"/>
      <c r="I16" s="287"/>
      <c r="J16" s="314"/>
      <c r="K16" s="314"/>
      <c r="L16" s="287"/>
      <c r="M16" s="287"/>
      <c r="N16" s="287"/>
      <c r="O16" s="287"/>
      <c r="P16" s="287"/>
      <c r="Q16" s="287"/>
      <c r="R16" s="287"/>
      <c r="S16" s="287"/>
      <c r="T16" s="294">
        <v>6.5</v>
      </c>
      <c r="U16" s="268" t="s">
        <v>25</v>
      </c>
      <c r="V16" s="268" t="s">
        <v>295</v>
      </c>
      <c r="W16" s="294">
        <v>6.4</v>
      </c>
      <c r="X16" s="294">
        <v>8</v>
      </c>
      <c r="Y16" s="268" t="s">
        <v>26</v>
      </c>
      <c r="Z16" s="268" t="s">
        <v>27</v>
      </c>
      <c r="AA16" s="268" t="s">
        <v>33</v>
      </c>
      <c r="AB16" s="290" t="s">
        <v>281</v>
      </c>
      <c r="AC16" s="5" t="s">
        <v>39</v>
      </c>
      <c r="AD16" s="5" t="s">
        <v>40</v>
      </c>
      <c r="AE16" s="32"/>
      <c r="AF16" s="10" t="s">
        <v>300</v>
      </c>
      <c r="AG16" s="268" t="s">
        <v>591</v>
      </c>
      <c r="AH16" s="268" t="s">
        <v>592</v>
      </c>
      <c r="AI16" s="268" t="s">
        <v>565</v>
      </c>
      <c r="AJ16" s="299" t="s">
        <v>566</v>
      </c>
    </row>
    <row r="17" spans="2:36">
      <c r="B17" s="266"/>
      <c r="C17" s="312"/>
      <c r="D17" s="312"/>
      <c r="E17" s="269"/>
      <c r="F17" s="269"/>
      <c r="G17" s="315"/>
      <c r="H17" s="288"/>
      <c r="I17" s="288"/>
      <c r="J17" s="315"/>
      <c r="K17" s="315"/>
      <c r="L17" s="288"/>
      <c r="M17" s="288"/>
      <c r="N17" s="288"/>
      <c r="O17" s="288"/>
      <c r="P17" s="288"/>
      <c r="Q17" s="288"/>
      <c r="R17" s="288"/>
      <c r="S17" s="288"/>
      <c r="T17" s="295"/>
      <c r="U17" s="269"/>
      <c r="V17" s="269"/>
      <c r="W17" s="295"/>
      <c r="X17" s="295"/>
      <c r="Y17" s="269"/>
      <c r="Z17" s="269"/>
      <c r="AA17" s="269"/>
      <c r="AB17" s="297"/>
      <c r="AC17" s="6" t="s">
        <v>39</v>
      </c>
      <c r="AD17" s="6" t="s">
        <v>41</v>
      </c>
      <c r="AE17" s="33"/>
      <c r="AF17" s="7" t="s">
        <v>295</v>
      </c>
      <c r="AG17" s="269"/>
      <c r="AH17" s="269"/>
      <c r="AI17" s="269"/>
      <c r="AJ17" s="300"/>
    </row>
    <row r="18" spans="2:36">
      <c r="B18" s="266"/>
      <c r="C18" s="312"/>
      <c r="D18" s="312"/>
      <c r="E18" s="269"/>
      <c r="F18" s="269"/>
      <c r="G18" s="315"/>
      <c r="H18" s="288"/>
      <c r="I18" s="288"/>
      <c r="J18" s="315"/>
      <c r="K18" s="315"/>
      <c r="L18" s="288"/>
      <c r="M18" s="288"/>
      <c r="N18" s="288"/>
      <c r="O18" s="288"/>
      <c r="P18" s="288"/>
      <c r="Q18" s="288"/>
      <c r="R18" s="288"/>
      <c r="S18" s="288"/>
      <c r="T18" s="295"/>
      <c r="U18" s="269"/>
      <c r="V18" s="269"/>
      <c r="W18" s="295"/>
      <c r="X18" s="295"/>
      <c r="Y18" s="269"/>
      <c r="Z18" s="269"/>
      <c r="AA18" s="269"/>
      <c r="AB18" s="297"/>
      <c r="AC18" s="6" t="s">
        <v>39</v>
      </c>
      <c r="AD18" s="6" t="s">
        <v>43</v>
      </c>
      <c r="AE18" s="33"/>
      <c r="AF18" s="6" t="s">
        <v>137</v>
      </c>
      <c r="AG18" s="269"/>
      <c r="AH18" s="269"/>
      <c r="AI18" s="269"/>
      <c r="AJ18" s="300"/>
    </row>
    <row r="19" spans="2:36">
      <c r="B19" s="266"/>
      <c r="C19" s="312"/>
      <c r="D19" s="312"/>
      <c r="E19" s="269"/>
      <c r="F19" s="269"/>
      <c r="G19" s="315"/>
      <c r="H19" s="288"/>
      <c r="I19" s="288"/>
      <c r="J19" s="315"/>
      <c r="K19" s="315"/>
      <c r="L19" s="288"/>
      <c r="M19" s="288"/>
      <c r="N19" s="288"/>
      <c r="O19" s="288"/>
      <c r="P19" s="288"/>
      <c r="Q19" s="288"/>
      <c r="R19" s="288"/>
      <c r="S19" s="288"/>
      <c r="T19" s="295"/>
      <c r="U19" s="269"/>
      <c r="V19" s="269"/>
      <c r="W19" s="295"/>
      <c r="X19" s="295"/>
      <c r="Y19" s="269"/>
      <c r="Z19" s="269"/>
      <c r="AA19" s="269"/>
      <c r="AB19" s="297"/>
      <c r="AC19" s="6" t="s">
        <v>30</v>
      </c>
      <c r="AD19" s="6" t="s">
        <v>46</v>
      </c>
      <c r="AE19" s="7" t="s">
        <v>296</v>
      </c>
      <c r="AF19" s="7" t="s">
        <v>299</v>
      </c>
      <c r="AG19" s="269"/>
      <c r="AH19" s="269"/>
      <c r="AI19" s="269"/>
      <c r="AJ19" s="300"/>
    </row>
    <row r="20" spans="2:36">
      <c r="B20" s="267"/>
      <c r="C20" s="313"/>
      <c r="D20" s="313"/>
      <c r="E20" s="270"/>
      <c r="F20" s="270"/>
      <c r="G20" s="316"/>
      <c r="H20" s="289"/>
      <c r="I20" s="289"/>
      <c r="J20" s="316"/>
      <c r="K20" s="316"/>
      <c r="L20" s="289"/>
      <c r="M20" s="289"/>
      <c r="N20" s="289"/>
      <c r="O20" s="289"/>
      <c r="P20" s="289"/>
      <c r="Q20" s="289"/>
      <c r="R20" s="289"/>
      <c r="S20" s="289"/>
      <c r="T20" s="296"/>
      <c r="U20" s="270"/>
      <c r="V20" s="270"/>
      <c r="W20" s="296"/>
      <c r="X20" s="296"/>
      <c r="Y20" s="270"/>
      <c r="Z20" s="270"/>
      <c r="AA20" s="270"/>
      <c r="AB20" s="298"/>
      <c r="AC20" s="8" t="s">
        <v>30</v>
      </c>
      <c r="AD20" s="8" t="s">
        <v>46</v>
      </c>
      <c r="AE20" s="9" t="s">
        <v>297</v>
      </c>
      <c r="AF20" s="9" t="s">
        <v>298</v>
      </c>
      <c r="AG20" s="270"/>
      <c r="AH20" s="270"/>
      <c r="AI20" s="270"/>
      <c r="AJ20" s="301"/>
    </row>
    <row r="21" spans="2:36">
      <c r="B21" s="265" t="s">
        <v>301</v>
      </c>
      <c r="C21" s="311">
        <v>42032</v>
      </c>
      <c r="D21" s="311">
        <v>42032</v>
      </c>
      <c r="E21" s="268" t="s">
        <v>583</v>
      </c>
      <c r="F21" s="291" t="s">
        <v>302</v>
      </c>
      <c r="G21" s="314"/>
      <c r="H21" s="287"/>
      <c r="I21" s="287"/>
      <c r="J21" s="314"/>
      <c r="K21" s="314"/>
      <c r="L21" s="287"/>
      <c r="M21" s="287"/>
      <c r="N21" s="287"/>
      <c r="O21" s="287"/>
      <c r="P21" s="287"/>
      <c r="Q21" s="287"/>
      <c r="R21" s="287"/>
      <c r="S21" s="287"/>
      <c r="T21" s="294">
        <v>4</v>
      </c>
      <c r="U21" s="268" t="s">
        <v>25</v>
      </c>
      <c r="V21" s="268" t="s">
        <v>303</v>
      </c>
      <c r="W21" s="294">
        <v>2.9</v>
      </c>
      <c r="X21" s="294">
        <v>8</v>
      </c>
      <c r="Y21" s="268" t="s">
        <v>26</v>
      </c>
      <c r="Z21" s="268" t="s">
        <v>27</v>
      </c>
      <c r="AA21" s="268" t="s">
        <v>33</v>
      </c>
      <c r="AB21" s="268" t="s">
        <v>70</v>
      </c>
      <c r="AC21" s="5" t="s">
        <v>39</v>
      </c>
      <c r="AD21" s="5" t="s">
        <v>40</v>
      </c>
      <c r="AE21" s="32"/>
      <c r="AF21" s="10" t="s">
        <v>313</v>
      </c>
      <c r="AG21" s="268" t="s">
        <v>593</v>
      </c>
      <c r="AH21" s="287"/>
      <c r="AI21" s="268" t="s">
        <v>565</v>
      </c>
      <c r="AJ21" s="299" t="s">
        <v>566</v>
      </c>
    </row>
    <row r="22" spans="2:36">
      <c r="B22" s="266"/>
      <c r="C22" s="312"/>
      <c r="D22" s="312"/>
      <c r="E22" s="269"/>
      <c r="F22" s="269"/>
      <c r="G22" s="315"/>
      <c r="H22" s="288"/>
      <c r="I22" s="288"/>
      <c r="J22" s="315"/>
      <c r="K22" s="315"/>
      <c r="L22" s="288"/>
      <c r="M22" s="288"/>
      <c r="N22" s="288"/>
      <c r="O22" s="288"/>
      <c r="P22" s="288"/>
      <c r="Q22" s="288"/>
      <c r="R22" s="288"/>
      <c r="S22" s="288"/>
      <c r="T22" s="295"/>
      <c r="U22" s="269"/>
      <c r="V22" s="269"/>
      <c r="W22" s="295"/>
      <c r="X22" s="295"/>
      <c r="Y22" s="269"/>
      <c r="Z22" s="269"/>
      <c r="AA22" s="269"/>
      <c r="AB22" s="269"/>
      <c r="AC22" s="6" t="s">
        <v>39</v>
      </c>
      <c r="AD22" s="6" t="s">
        <v>41</v>
      </c>
      <c r="AE22" s="33"/>
      <c r="AF22" s="7" t="s">
        <v>303</v>
      </c>
      <c r="AG22" s="269"/>
      <c r="AH22" s="288"/>
      <c r="AI22" s="269"/>
      <c r="AJ22" s="300"/>
    </row>
    <row r="23" spans="2:36">
      <c r="B23" s="266"/>
      <c r="C23" s="312"/>
      <c r="D23" s="312"/>
      <c r="E23" s="269"/>
      <c r="F23" s="269"/>
      <c r="G23" s="315"/>
      <c r="H23" s="288"/>
      <c r="I23" s="288"/>
      <c r="J23" s="315"/>
      <c r="K23" s="315"/>
      <c r="L23" s="288"/>
      <c r="M23" s="288"/>
      <c r="N23" s="288"/>
      <c r="O23" s="288"/>
      <c r="P23" s="288"/>
      <c r="Q23" s="288"/>
      <c r="R23" s="288"/>
      <c r="S23" s="288"/>
      <c r="T23" s="295"/>
      <c r="U23" s="269"/>
      <c r="V23" s="269"/>
      <c r="W23" s="295"/>
      <c r="X23" s="295"/>
      <c r="Y23" s="269"/>
      <c r="Z23" s="269"/>
      <c r="AA23" s="269"/>
      <c r="AB23" s="269"/>
      <c r="AC23" s="6" t="s">
        <v>39</v>
      </c>
      <c r="AD23" s="6" t="s">
        <v>43</v>
      </c>
      <c r="AE23" s="33"/>
      <c r="AF23" s="6" t="s">
        <v>312</v>
      </c>
      <c r="AG23" s="269"/>
      <c r="AH23" s="288"/>
      <c r="AI23" s="269"/>
      <c r="AJ23" s="300"/>
    </row>
    <row r="24" spans="2:36">
      <c r="B24" s="266"/>
      <c r="C24" s="312"/>
      <c r="D24" s="312"/>
      <c r="E24" s="269"/>
      <c r="F24" s="269"/>
      <c r="G24" s="315"/>
      <c r="H24" s="288"/>
      <c r="I24" s="288"/>
      <c r="J24" s="315"/>
      <c r="K24" s="315"/>
      <c r="L24" s="288"/>
      <c r="M24" s="288"/>
      <c r="N24" s="288"/>
      <c r="O24" s="288"/>
      <c r="P24" s="288"/>
      <c r="Q24" s="288"/>
      <c r="R24" s="288"/>
      <c r="S24" s="288"/>
      <c r="T24" s="295"/>
      <c r="U24" s="269"/>
      <c r="V24" s="269"/>
      <c r="W24" s="295"/>
      <c r="X24" s="295"/>
      <c r="Y24" s="269"/>
      <c r="Z24" s="269"/>
      <c r="AA24" s="269"/>
      <c r="AB24" s="269"/>
      <c r="AC24" s="6" t="s">
        <v>30</v>
      </c>
      <c r="AD24" s="6" t="s">
        <v>46</v>
      </c>
      <c r="AE24" s="7" t="s">
        <v>304</v>
      </c>
      <c r="AF24" s="7" t="s">
        <v>311</v>
      </c>
      <c r="AG24" s="269"/>
      <c r="AH24" s="288"/>
      <c r="AI24" s="269"/>
      <c r="AJ24" s="300"/>
    </row>
    <row r="25" spans="2:36">
      <c r="B25" s="266"/>
      <c r="C25" s="312"/>
      <c r="D25" s="312"/>
      <c r="E25" s="269"/>
      <c r="F25" s="269"/>
      <c r="G25" s="315"/>
      <c r="H25" s="288"/>
      <c r="I25" s="288"/>
      <c r="J25" s="315"/>
      <c r="K25" s="315"/>
      <c r="L25" s="288"/>
      <c r="M25" s="288"/>
      <c r="N25" s="288"/>
      <c r="O25" s="288"/>
      <c r="P25" s="288"/>
      <c r="Q25" s="288"/>
      <c r="R25" s="288"/>
      <c r="S25" s="288"/>
      <c r="T25" s="295"/>
      <c r="U25" s="269"/>
      <c r="V25" s="269"/>
      <c r="W25" s="295"/>
      <c r="X25" s="295"/>
      <c r="Y25" s="269"/>
      <c r="Z25" s="269"/>
      <c r="AA25" s="269"/>
      <c r="AB25" s="269"/>
      <c r="AC25" s="6" t="s">
        <v>30</v>
      </c>
      <c r="AD25" s="6" t="s">
        <v>46</v>
      </c>
      <c r="AE25" s="7" t="s">
        <v>305</v>
      </c>
      <c r="AF25" s="7" t="s">
        <v>310</v>
      </c>
      <c r="AG25" s="269"/>
      <c r="AH25" s="288"/>
      <c r="AI25" s="269"/>
      <c r="AJ25" s="300"/>
    </row>
    <row r="26" spans="2:36">
      <c r="B26" s="266"/>
      <c r="C26" s="312"/>
      <c r="D26" s="312"/>
      <c r="E26" s="269"/>
      <c r="F26" s="269"/>
      <c r="G26" s="315"/>
      <c r="H26" s="288"/>
      <c r="I26" s="288"/>
      <c r="J26" s="315"/>
      <c r="K26" s="315"/>
      <c r="L26" s="288"/>
      <c r="M26" s="288"/>
      <c r="N26" s="288"/>
      <c r="O26" s="288"/>
      <c r="P26" s="288"/>
      <c r="Q26" s="288"/>
      <c r="R26" s="288"/>
      <c r="S26" s="288"/>
      <c r="T26" s="295"/>
      <c r="U26" s="269"/>
      <c r="V26" s="269"/>
      <c r="W26" s="295"/>
      <c r="X26" s="295"/>
      <c r="Y26" s="269"/>
      <c r="Z26" s="269"/>
      <c r="AA26" s="269"/>
      <c r="AB26" s="269"/>
      <c r="AC26" s="6" t="s">
        <v>30</v>
      </c>
      <c r="AD26" s="6" t="s">
        <v>46</v>
      </c>
      <c r="AE26" s="7" t="s">
        <v>306</v>
      </c>
      <c r="AF26" s="7" t="s">
        <v>309</v>
      </c>
      <c r="AG26" s="269"/>
      <c r="AH26" s="288"/>
      <c r="AI26" s="269"/>
      <c r="AJ26" s="300"/>
    </row>
    <row r="27" spans="2:36">
      <c r="B27" s="267"/>
      <c r="C27" s="313"/>
      <c r="D27" s="313"/>
      <c r="E27" s="270"/>
      <c r="F27" s="270"/>
      <c r="G27" s="316"/>
      <c r="H27" s="289"/>
      <c r="I27" s="289"/>
      <c r="J27" s="316"/>
      <c r="K27" s="316"/>
      <c r="L27" s="289"/>
      <c r="M27" s="289"/>
      <c r="N27" s="289"/>
      <c r="O27" s="289"/>
      <c r="P27" s="289"/>
      <c r="Q27" s="289"/>
      <c r="R27" s="289"/>
      <c r="S27" s="289"/>
      <c r="T27" s="296"/>
      <c r="U27" s="270"/>
      <c r="V27" s="270"/>
      <c r="W27" s="296"/>
      <c r="X27" s="296"/>
      <c r="Y27" s="270"/>
      <c r="Z27" s="270"/>
      <c r="AA27" s="270"/>
      <c r="AB27" s="270"/>
      <c r="AC27" s="8" t="s">
        <v>30</v>
      </c>
      <c r="AD27" s="8" t="s">
        <v>46</v>
      </c>
      <c r="AE27" s="9" t="s">
        <v>307</v>
      </c>
      <c r="AF27" s="9" t="s">
        <v>308</v>
      </c>
      <c r="AG27" s="270"/>
      <c r="AH27" s="289"/>
      <c r="AI27" s="270"/>
      <c r="AJ27" s="301"/>
    </row>
    <row r="28" spans="2:36">
      <c r="B28" s="265" t="s">
        <v>314</v>
      </c>
      <c r="C28" s="311">
        <v>42032</v>
      </c>
      <c r="D28" s="311">
        <v>42032</v>
      </c>
      <c r="E28" s="268" t="s">
        <v>583</v>
      </c>
      <c r="F28" s="291" t="s">
        <v>315</v>
      </c>
      <c r="G28" s="314"/>
      <c r="H28" s="287"/>
      <c r="I28" s="287"/>
      <c r="J28" s="314"/>
      <c r="K28" s="314"/>
      <c r="L28" s="287"/>
      <c r="M28" s="287"/>
      <c r="N28" s="287"/>
      <c r="O28" s="287"/>
      <c r="P28" s="287"/>
      <c r="Q28" s="287"/>
      <c r="R28" s="287"/>
      <c r="S28" s="287"/>
      <c r="T28" s="294">
        <v>7.5</v>
      </c>
      <c r="U28" s="268" t="s">
        <v>116</v>
      </c>
      <c r="V28" s="268" t="s">
        <v>131</v>
      </c>
      <c r="W28" s="294">
        <v>6.4</v>
      </c>
      <c r="X28" s="294">
        <v>10</v>
      </c>
      <c r="Y28" s="268" t="s">
        <v>26</v>
      </c>
      <c r="Z28" s="268" t="s">
        <v>27</v>
      </c>
      <c r="AA28" s="268" t="s">
        <v>33</v>
      </c>
      <c r="AB28" s="290" t="s">
        <v>281</v>
      </c>
      <c r="AC28" s="5" t="s">
        <v>39</v>
      </c>
      <c r="AD28" s="5" t="s">
        <v>40</v>
      </c>
      <c r="AE28" s="32"/>
      <c r="AF28" s="10" t="s">
        <v>316</v>
      </c>
      <c r="AG28" s="268" t="s">
        <v>593</v>
      </c>
      <c r="AH28" s="287"/>
      <c r="AI28" s="268" t="s">
        <v>565</v>
      </c>
      <c r="AJ28" s="299" t="s">
        <v>566</v>
      </c>
    </row>
    <row r="29" spans="2:36">
      <c r="B29" s="266"/>
      <c r="C29" s="312"/>
      <c r="D29" s="312"/>
      <c r="E29" s="269"/>
      <c r="F29" s="269"/>
      <c r="G29" s="315"/>
      <c r="H29" s="288"/>
      <c r="I29" s="288"/>
      <c r="J29" s="315"/>
      <c r="K29" s="315"/>
      <c r="L29" s="288"/>
      <c r="M29" s="288"/>
      <c r="N29" s="288"/>
      <c r="O29" s="288"/>
      <c r="P29" s="288"/>
      <c r="Q29" s="288"/>
      <c r="R29" s="288"/>
      <c r="S29" s="288"/>
      <c r="T29" s="295"/>
      <c r="U29" s="269"/>
      <c r="V29" s="269"/>
      <c r="W29" s="295"/>
      <c r="X29" s="295"/>
      <c r="Y29" s="269"/>
      <c r="Z29" s="269"/>
      <c r="AA29" s="269"/>
      <c r="AB29" s="297"/>
      <c r="AC29" s="6" t="s">
        <v>39</v>
      </c>
      <c r="AD29" s="6" t="s">
        <v>41</v>
      </c>
      <c r="AE29" s="33"/>
      <c r="AF29" s="7" t="s">
        <v>131</v>
      </c>
      <c r="AG29" s="269"/>
      <c r="AH29" s="288"/>
      <c r="AI29" s="269"/>
      <c r="AJ29" s="300"/>
    </row>
    <row r="30" spans="2:36">
      <c r="B30" s="266"/>
      <c r="C30" s="312"/>
      <c r="D30" s="312"/>
      <c r="E30" s="269"/>
      <c r="F30" s="269"/>
      <c r="G30" s="315"/>
      <c r="H30" s="288"/>
      <c r="I30" s="288"/>
      <c r="J30" s="315"/>
      <c r="K30" s="315"/>
      <c r="L30" s="288"/>
      <c r="M30" s="288"/>
      <c r="N30" s="288"/>
      <c r="O30" s="288"/>
      <c r="P30" s="288"/>
      <c r="Q30" s="288"/>
      <c r="R30" s="288"/>
      <c r="S30" s="288"/>
      <c r="T30" s="295"/>
      <c r="U30" s="269"/>
      <c r="V30" s="269"/>
      <c r="W30" s="295"/>
      <c r="X30" s="295"/>
      <c r="Y30" s="269"/>
      <c r="Z30" s="269"/>
      <c r="AA30" s="269"/>
      <c r="AB30" s="297"/>
      <c r="AC30" s="6" t="s">
        <v>39</v>
      </c>
      <c r="AD30" s="6" t="s">
        <v>43</v>
      </c>
      <c r="AE30" s="33"/>
      <c r="AF30" s="7" t="s">
        <v>232</v>
      </c>
      <c r="AG30" s="269"/>
      <c r="AH30" s="288"/>
      <c r="AI30" s="269"/>
      <c r="AJ30" s="300"/>
    </row>
    <row r="31" spans="2:36">
      <c r="B31" s="266"/>
      <c r="C31" s="312"/>
      <c r="D31" s="312"/>
      <c r="E31" s="269"/>
      <c r="F31" s="269"/>
      <c r="G31" s="315"/>
      <c r="H31" s="288"/>
      <c r="I31" s="288"/>
      <c r="J31" s="315"/>
      <c r="K31" s="315"/>
      <c r="L31" s="288"/>
      <c r="M31" s="288"/>
      <c r="N31" s="288"/>
      <c r="O31" s="288"/>
      <c r="P31" s="288"/>
      <c r="Q31" s="288"/>
      <c r="R31" s="288"/>
      <c r="S31" s="288"/>
      <c r="T31" s="295"/>
      <c r="U31" s="269"/>
      <c r="V31" s="269"/>
      <c r="W31" s="295"/>
      <c r="X31" s="295"/>
      <c r="Y31" s="269"/>
      <c r="Z31" s="269"/>
      <c r="AA31" s="269"/>
      <c r="AB31" s="297"/>
      <c r="AC31" s="6" t="s">
        <v>30</v>
      </c>
      <c r="AD31" s="6" t="s">
        <v>46</v>
      </c>
      <c r="AE31" s="7" t="s">
        <v>304</v>
      </c>
      <c r="AF31" s="7" t="s">
        <v>311</v>
      </c>
      <c r="AG31" s="269"/>
      <c r="AH31" s="288"/>
      <c r="AI31" s="269"/>
      <c r="AJ31" s="300"/>
    </row>
    <row r="32" spans="2:36">
      <c r="B32" s="266"/>
      <c r="C32" s="312"/>
      <c r="D32" s="312"/>
      <c r="E32" s="269"/>
      <c r="F32" s="269"/>
      <c r="G32" s="315"/>
      <c r="H32" s="288"/>
      <c r="I32" s="288"/>
      <c r="J32" s="315"/>
      <c r="K32" s="315"/>
      <c r="L32" s="288"/>
      <c r="M32" s="288"/>
      <c r="N32" s="288"/>
      <c r="O32" s="288"/>
      <c r="P32" s="288"/>
      <c r="Q32" s="288"/>
      <c r="R32" s="288"/>
      <c r="S32" s="288"/>
      <c r="T32" s="295"/>
      <c r="U32" s="269"/>
      <c r="V32" s="269"/>
      <c r="W32" s="295"/>
      <c r="X32" s="295"/>
      <c r="Y32" s="269"/>
      <c r="Z32" s="269"/>
      <c r="AA32" s="269"/>
      <c r="AB32" s="297"/>
      <c r="AC32" s="6" t="s">
        <v>30</v>
      </c>
      <c r="AD32" s="6" t="s">
        <v>46</v>
      </c>
      <c r="AE32" s="7" t="s">
        <v>305</v>
      </c>
      <c r="AF32" s="7" t="s">
        <v>310</v>
      </c>
      <c r="AG32" s="269"/>
      <c r="AH32" s="288"/>
      <c r="AI32" s="269"/>
      <c r="AJ32" s="300"/>
    </row>
    <row r="33" spans="2:36">
      <c r="B33" s="266"/>
      <c r="C33" s="312"/>
      <c r="D33" s="312"/>
      <c r="E33" s="269"/>
      <c r="F33" s="269"/>
      <c r="G33" s="315"/>
      <c r="H33" s="288"/>
      <c r="I33" s="288"/>
      <c r="J33" s="315"/>
      <c r="K33" s="315"/>
      <c r="L33" s="288"/>
      <c r="M33" s="288"/>
      <c r="N33" s="288"/>
      <c r="O33" s="288"/>
      <c r="P33" s="288"/>
      <c r="Q33" s="288"/>
      <c r="R33" s="288"/>
      <c r="S33" s="288"/>
      <c r="T33" s="295"/>
      <c r="U33" s="269"/>
      <c r="V33" s="269"/>
      <c r="W33" s="295"/>
      <c r="X33" s="295"/>
      <c r="Y33" s="269"/>
      <c r="Z33" s="269"/>
      <c r="AA33" s="269"/>
      <c r="AB33" s="297"/>
      <c r="AC33" s="6" t="s">
        <v>30</v>
      </c>
      <c r="AD33" s="6" t="s">
        <v>46</v>
      </c>
      <c r="AE33" s="7" t="s">
        <v>318</v>
      </c>
      <c r="AF33" s="7" t="s">
        <v>317</v>
      </c>
      <c r="AG33" s="269"/>
      <c r="AH33" s="288"/>
      <c r="AI33" s="269"/>
      <c r="AJ33" s="300"/>
    </row>
    <row r="34" spans="2:36">
      <c r="B34" s="267"/>
      <c r="C34" s="313"/>
      <c r="D34" s="313"/>
      <c r="E34" s="270"/>
      <c r="F34" s="270"/>
      <c r="G34" s="316"/>
      <c r="H34" s="289"/>
      <c r="I34" s="289"/>
      <c r="J34" s="316"/>
      <c r="K34" s="316"/>
      <c r="L34" s="289"/>
      <c r="M34" s="289"/>
      <c r="N34" s="289"/>
      <c r="O34" s="289"/>
      <c r="P34" s="289"/>
      <c r="Q34" s="289"/>
      <c r="R34" s="289"/>
      <c r="S34" s="289"/>
      <c r="T34" s="296"/>
      <c r="U34" s="270"/>
      <c r="V34" s="270"/>
      <c r="W34" s="296"/>
      <c r="X34" s="296"/>
      <c r="Y34" s="270"/>
      <c r="Z34" s="270"/>
      <c r="AA34" s="270"/>
      <c r="AB34" s="298"/>
      <c r="AC34" s="8" t="s">
        <v>30</v>
      </c>
      <c r="AD34" s="8" t="s">
        <v>46</v>
      </c>
      <c r="AE34" s="9" t="s">
        <v>307</v>
      </c>
      <c r="AF34" s="9" t="s">
        <v>308</v>
      </c>
      <c r="AG34" s="270"/>
      <c r="AH34" s="289"/>
      <c r="AI34" s="270"/>
      <c r="AJ34" s="301"/>
    </row>
    <row r="35" spans="2:36">
      <c r="B35" s="265" t="s">
        <v>319</v>
      </c>
      <c r="C35" s="311">
        <v>42031</v>
      </c>
      <c r="D35" s="311">
        <v>42702</v>
      </c>
      <c r="E35" s="268" t="s">
        <v>24</v>
      </c>
      <c r="F35" s="291" t="s">
        <v>320</v>
      </c>
      <c r="G35" s="314"/>
      <c r="H35" s="287"/>
      <c r="I35" s="287"/>
      <c r="J35" s="314"/>
      <c r="K35" s="314"/>
      <c r="L35" s="287"/>
      <c r="M35" s="287"/>
      <c r="N35" s="287"/>
      <c r="O35" s="287"/>
      <c r="P35" s="287"/>
      <c r="Q35" s="287"/>
      <c r="R35" s="287"/>
      <c r="S35" s="287"/>
      <c r="T35" s="294">
        <v>4.3</v>
      </c>
      <c r="U35" s="268" t="s">
        <v>25</v>
      </c>
      <c r="V35" s="268" t="s">
        <v>31</v>
      </c>
      <c r="W35" s="294">
        <v>2.9</v>
      </c>
      <c r="X35" s="294">
        <v>8.6</v>
      </c>
      <c r="Y35" s="268" t="s">
        <v>26</v>
      </c>
      <c r="Z35" s="268" t="s">
        <v>27</v>
      </c>
      <c r="AA35" s="268" t="s">
        <v>33</v>
      </c>
      <c r="AB35" s="268" t="s">
        <v>70</v>
      </c>
      <c r="AC35" s="5" t="s">
        <v>39</v>
      </c>
      <c r="AD35" s="5" t="s">
        <v>46</v>
      </c>
      <c r="AE35" s="32"/>
      <c r="AF35" s="10" t="s">
        <v>322</v>
      </c>
      <c r="AG35" s="268" t="s">
        <v>593</v>
      </c>
      <c r="AH35" s="287"/>
      <c r="AI35" s="268" t="s">
        <v>565</v>
      </c>
      <c r="AJ35" s="299" t="s">
        <v>566</v>
      </c>
    </row>
    <row r="36" spans="2:36">
      <c r="B36" s="266"/>
      <c r="C36" s="312"/>
      <c r="D36" s="312"/>
      <c r="E36" s="269"/>
      <c r="F36" s="269"/>
      <c r="G36" s="315"/>
      <c r="H36" s="288"/>
      <c r="I36" s="288"/>
      <c r="J36" s="315"/>
      <c r="K36" s="315"/>
      <c r="L36" s="288"/>
      <c r="M36" s="288"/>
      <c r="N36" s="288"/>
      <c r="O36" s="288"/>
      <c r="P36" s="288"/>
      <c r="Q36" s="288"/>
      <c r="R36" s="288"/>
      <c r="S36" s="288"/>
      <c r="T36" s="295"/>
      <c r="U36" s="269"/>
      <c r="V36" s="269"/>
      <c r="W36" s="295"/>
      <c r="X36" s="295"/>
      <c r="Y36" s="269"/>
      <c r="Z36" s="269"/>
      <c r="AA36" s="269"/>
      <c r="AB36" s="269"/>
      <c r="AC36" s="6" t="s">
        <v>39</v>
      </c>
      <c r="AD36" s="6" t="s">
        <v>46</v>
      </c>
      <c r="AE36" s="33"/>
      <c r="AF36" s="7" t="s">
        <v>321</v>
      </c>
      <c r="AG36" s="269"/>
      <c r="AH36" s="288"/>
      <c r="AI36" s="269"/>
      <c r="AJ36" s="300"/>
    </row>
    <row r="37" spans="2:36">
      <c r="B37" s="266"/>
      <c r="C37" s="312"/>
      <c r="D37" s="312"/>
      <c r="E37" s="269"/>
      <c r="F37" s="269"/>
      <c r="G37" s="315"/>
      <c r="H37" s="288"/>
      <c r="I37" s="288"/>
      <c r="J37" s="315"/>
      <c r="K37" s="315"/>
      <c r="L37" s="288"/>
      <c r="M37" s="288"/>
      <c r="N37" s="288"/>
      <c r="O37" s="288"/>
      <c r="P37" s="288"/>
      <c r="Q37" s="288"/>
      <c r="R37" s="288"/>
      <c r="S37" s="288"/>
      <c r="T37" s="295"/>
      <c r="U37" s="269"/>
      <c r="V37" s="269"/>
      <c r="W37" s="295"/>
      <c r="X37" s="295"/>
      <c r="Y37" s="269"/>
      <c r="Z37" s="269"/>
      <c r="AA37" s="269"/>
      <c r="AB37" s="269"/>
      <c r="AC37" s="6" t="s">
        <v>39</v>
      </c>
      <c r="AD37" s="6" t="s">
        <v>40</v>
      </c>
      <c r="AE37" s="33"/>
      <c r="AF37" s="7" t="s">
        <v>316</v>
      </c>
      <c r="AG37" s="269"/>
      <c r="AH37" s="288"/>
      <c r="AI37" s="269"/>
      <c r="AJ37" s="300"/>
    </row>
    <row r="38" spans="2:36">
      <c r="B38" s="266"/>
      <c r="C38" s="312"/>
      <c r="D38" s="312"/>
      <c r="E38" s="269"/>
      <c r="F38" s="269"/>
      <c r="G38" s="315"/>
      <c r="H38" s="288"/>
      <c r="I38" s="288"/>
      <c r="J38" s="315"/>
      <c r="K38" s="315"/>
      <c r="L38" s="288"/>
      <c r="M38" s="288"/>
      <c r="N38" s="288"/>
      <c r="O38" s="288"/>
      <c r="P38" s="288"/>
      <c r="Q38" s="288"/>
      <c r="R38" s="288"/>
      <c r="S38" s="288"/>
      <c r="T38" s="295"/>
      <c r="U38" s="269"/>
      <c r="V38" s="269"/>
      <c r="W38" s="295"/>
      <c r="X38" s="295"/>
      <c r="Y38" s="269"/>
      <c r="Z38" s="269"/>
      <c r="AA38" s="269"/>
      <c r="AB38" s="269"/>
      <c r="AC38" s="6" t="s">
        <v>39</v>
      </c>
      <c r="AD38" s="6" t="s">
        <v>41</v>
      </c>
      <c r="AE38" s="33"/>
      <c r="AF38" s="7" t="s">
        <v>31</v>
      </c>
      <c r="AG38" s="269"/>
      <c r="AH38" s="288"/>
      <c r="AI38" s="269"/>
      <c r="AJ38" s="300"/>
    </row>
    <row r="39" spans="2:36">
      <c r="B39" s="267"/>
      <c r="C39" s="313"/>
      <c r="D39" s="313"/>
      <c r="E39" s="270"/>
      <c r="F39" s="270"/>
      <c r="G39" s="316"/>
      <c r="H39" s="289"/>
      <c r="I39" s="289"/>
      <c r="J39" s="316"/>
      <c r="K39" s="316"/>
      <c r="L39" s="289"/>
      <c r="M39" s="289"/>
      <c r="N39" s="289"/>
      <c r="O39" s="289"/>
      <c r="P39" s="289"/>
      <c r="Q39" s="289"/>
      <c r="R39" s="289"/>
      <c r="S39" s="289"/>
      <c r="T39" s="296"/>
      <c r="U39" s="270"/>
      <c r="V39" s="270"/>
      <c r="W39" s="296"/>
      <c r="X39" s="296"/>
      <c r="Y39" s="270"/>
      <c r="Z39" s="270"/>
      <c r="AA39" s="270"/>
      <c r="AB39" s="270"/>
      <c r="AC39" s="8" t="s">
        <v>39</v>
      </c>
      <c r="AD39" s="8" t="s">
        <v>43</v>
      </c>
      <c r="AE39" s="35"/>
      <c r="AF39" s="8" t="s">
        <v>45</v>
      </c>
      <c r="AG39" s="270"/>
      <c r="AH39" s="289"/>
      <c r="AI39" s="270"/>
      <c r="AJ39" s="301"/>
    </row>
    <row r="40" spans="2:36">
      <c r="B40" s="265" t="s">
        <v>323</v>
      </c>
      <c r="C40" s="311">
        <v>42031</v>
      </c>
      <c r="D40" s="311">
        <v>42331</v>
      </c>
      <c r="E40" s="268" t="s">
        <v>49</v>
      </c>
      <c r="F40" s="291" t="s">
        <v>324</v>
      </c>
      <c r="G40" s="314"/>
      <c r="H40" s="287"/>
      <c r="I40" s="287"/>
      <c r="J40" s="314"/>
      <c r="K40" s="314"/>
      <c r="L40" s="287"/>
      <c r="M40" s="287"/>
      <c r="N40" s="287"/>
      <c r="O40" s="287"/>
      <c r="P40" s="287"/>
      <c r="Q40" s="287"/>
      <c r="R40" s="287"/>
      <c r="S40" s="287"/>
      <c r="T40" s="294">
        <v>5</v>
      </c>
      <c r="U40" s="268" t="s">
        <v>25</v>
      </c>
      <c r="V40" s="268" t="s">
        <v>198</v>
      </c>
      <c r="W40" s="294">
        <v>2.9</v>
      </c>
      <c r="X40" s="294">
        <v>10</v>
      </c>
      <c r="Y40" s="268" t="s">
        <v>26</v>
      </c>
      <c r="Z40" s="268" t="s">
        <v>27</v>
      </c>
      <c r="AA40" s="268" t="s">
        <v>33</v>
      </c>
      <c r="AB40" s="268" t="s">
        <v>70</v>
      </c>
      <c r="AC40" s="5" t="s">
        <v>39</v>
      </c>
      <c r="AD40" s="5" t="s">
        <v>40</v>
      </c>
      <c r="AE40" s="32"/>
      <c r="AF40" s="10" t="s">
        <v>316</v>
      </c>
      <c r="AG40" s="268" t="s">
        <v>593</v>
      </c>
      <c r="AH40" s="287"/>
      <c r="AI40" s="268" t="s">
        <v>565</v>
      </c>
      <c r="AJ40" s="299" t="s">
        <v>566</v>
      </c>
    </row>
    <row r="41" spans="2:36">
      <c r="B41" s="266"/>
      <c r="C41" s="312"/>
      <c r="D41" s="312"/>
      <c r="E41" s="269"/>
      <c r="F41" s="269"/>
      <c r="G41" s="315"/>
      <c r="H41" s="288"/>
      <c r="I41" s="288"/>
      <c r="J41" s="315"/>
      <c r="K41" s="315"/>
      <c r="L41" s="288"/>
      <c r="M41" s="288"/>
      <c r="N41" s="288"/>
      <c r="O41" s="288"/>
      <c r="P41" s="288"/>
      <c r="Q41" s="288"/>
      <c r="R41" s="288"/>
      <c r="S41" s="288"/>
      <c r="T41" s="295"/>
      <c r="U41" s="269"/>
      <c r="V41" s="269"/>
      <c r="W41" s="295"/>
      <c r="X41" s="295"/>
      <c r="Y41" s="269"/>
      <c r="Z41" s="269"/>
      <c r="AA41" s="269"/>
      <c r="AB41" s="269"/>
      <c r="AC41" s="6" t="s">
        <v>39</v>
      </c>
      <c r="AD41" s="6" t="s">
        <v>41</v>
      </c>
      <c r="AE41" s="33"/>
      <c r="AF41" s="7" t="s">
        <v>198</v>
      </c>
      <c r="AG41" s="269"/>
      <c r="AH41" s="288"/>
      <c r="AI41" s="269"/>
      <c r="AJ41" s="300"/>
    </row>
    <row r="42" spans="2:36">
      <c r="B42" s="266"/>
      <c r="C42" s="312"/>
      <c r="D42" s="312"/>
      <c r="E42" s="269"/>
      <c r="F42" s="269"/>
      <c r="G42" s="315"/>
      <c r="H42" s="288"/>
      <c r="I42" s="288"/>
      <c r="J42" s="315"/>
      <c r="K42" s="315"/>
      <c r="L42" s="288"/>
      <c r="M42" s="288"/>
      <c r="N42" s="288"/>
      <c r="O42" s="288"/>
      <c r="P42" s="288"/>
      <c r="Q42" s="288"/>
      <c r="R42" s="288"/>
      <c r="S42" s="288"/>
      <c r="T42" s="295"/>
      <c r="U42" s="269"/>
      <c r="V42" s="269"/>
      <c r="W42" s="295"/>
      <c r="X42" s="295"/>
      <c r="Y42" s="269"/>
      <c r="Z42" s="269"/>
      <c r="AA42" s="269"/>
      <c r="AB42" s="269"/>
      <c r="AC42" s="6" t="s">
        <v>39</v>
      </c>
      <c r="AD42" s="6" t="s">
        <v>43</v>
      </c>
      <c r="AE42" s="33"/>
      <c r="AF42" s="7" t="s">
        <v>60</v>
      </c>
      <c r="AG42" s="269"/>
      <c r="AH42" s="288"/>
      <c r="AI42" s="269"/>
      <c r="AJ42" s="300"/>
    </row>
    <row r="43" spans="2:36">
      <c r="B43" s="266"/>
      <c r="C43" s="312"/>
      <c r="D43" s="312"/>
      <c r="E43" s="269"/>
      <c r="F43" s="269"/>
      <c r="G43" s="315"/>
      <c r="H43" s="288"/>
      <c r="I43" s="288"/>
      <c r="J43" s="315"/>
      <c r="K43" s="315"/>
      <c r="L43" s="288"/>
      <c r="M43" s="288"/>
      <c r="N43" s="288"/>
      <c r="O43" s="288"/>
      <c r="P43" s="288"/>
      <c r="Q43" s="288"/>
      <c r="R43" s="288"/>
      <c r="S43" s="288"/>
      <c r="T43" s="295"/>
      <c r="U43" s="269"/>
      <c r="V43" s="269"/>
      <c r="W43" s="295"/>
      <c r="X43" s="295"/>
      <c r="Y43" s="269"/>
      <c r="Z43" s="269"/>
      <c r="AA43" s="269"/>
      <c r="AB43" s="269"/>
      <c r="AC43" s="6" t="s">
        <v>30</v>
      </c>
      <c r="AD43" s="6" t="s">
        <v>46</v>
      </c>
      <c r="AE43" s="7" t="s">
        <v>304</v>
      </c>
      <c r="AF43" s="7" t="s">
        <v>311</v>
      </c>
      <c r="AG43" s="269"/>
      <c r="AH43" s="288"/>
      <c r="AI43" s="269"/>
      <c r="AJ43" s="300"/>
    </row>
    <row r="44" spans="2:36">
      <c r="B44" s="266"/>
      <c r="C44" s="312"/>
      <c r="D44" s="312"/>
      <c r="E44" s="269"/>
      <c r="F44" s="269"/>
      <c r="G44" s="315"/>
      <c r="H44" s="288"/>
      <c r="I44" s="288"/>
      <c r="J44" s="315"/>
      <c r="K44" s="315"/>
      <c r="L44" s="288"/>
      <c r="M44" s="288"/>
      <c r="N44" s="288"/>
      <c r="O44" s="288"/>
      <c r="P44" s="288"/>
      <c r="Q44" s="288"/>
      <c r="R44" s="288"/>
      <c r="S44" s="288"/>
      <c r="T44" s="295"/>
      <c r="U44" s="269"/>
      <c r="V44" s="269"/>
      <c r="W44" s="295"/>
      <c r="X44" s="295"/>
      <c r="Y44" s="269"/>
      <c r="Z44" s="269"/>
      <c r="AA44" s="269"/>
      <c r="AB44" s="269"/>
      <c r="AC44" s="6" t="s">
        <v>30</v>
      </c>
      <c r="AD44" s="6" t="s">
        <v>46</v>
      </c>
      <c r="AE44" s="7" t="s">
        <v>305</v>
      </c>
      <c r="AF44" s="7" t="s">
        <v>310</v>
      </c>
      <c r="AG44" s="269"/>
      <c r="AH44" s="288"/>
      <c r="AI44" s="269"/>
      <c r="AJ44" s="300"/>
    </row>
    <row r="45" spans="2:36">
      <c r="B45" s="266"/>
      <c r="C45" s="312"/>
      <c r="D45" s="312"/>
      <c r="E45" s="269"/>
      <c r="F45" s="269"/>
      <c r="G45" s="315"/>
      <c r="H45" s="288"/>
      <c r="I45" s="288"/>
      <c r="J45" s="315"/>
      <c r="K45" s="315"/>
      <c r="L45" s="288"/>
      <c r="M45" s="288"/>
      <c r="N45" s="288"/>
      <c r="O45" s="288"/>
      <c r="P45" s="288"/>
      <c r="Q45" s="288"/>
      <c r="R45" s="288"/>
      <c r="S45" s="288"/>
      <c r="T45" s="295"/>
      <c r="U45" s="269"/>
      <c r="V45" s="269"/>
      <c r="W45" s="295"/>
      <c r="X45" s="295"/>
      <c r="Y45" s="269"/>
      <c r="Z45" s="269"/>
      <c r="AA45" s="269"/>
      <c r="AB45" s="269"/>
      <c r="AC45" s="6" t="s">
        <v>30</v>
      </c>
      <c r="AD45" s="6" t="s">
        <v>46</v>
      </c>
      <c r="AE45" s="7" t="s">
        <v>318</v>
      </c>
      <c r="AF45" s="7" t="s">
        <v>317</v>
      </c>
      <c r="AG45" s="269"/>
      <c r="AH45" s="288"/>
      <c r="AI45" s="269"/>
      <c r="AJ45" s="300"/>
    </row>
    <row r="46" spans="2:36">
      <c r="B46" s="266"/>
      <c r="C46" s="312"/>
      <c r="D46" s="312"/>
      <c r="E46" s="269"/>
      <c r="F46" s="269"/>
      <c r="G46" s="315"/>
      <c r="H46" s="288"/>
      <c r="I46" s="288"/>
      <c r="J46" s="315"/>
      <c r="K46" s="315"/>
      <c r="L46" s="288"/>
      <c r="M46" s="288"/>
      <c r="N46" s="288"/>
      <c r="O46" s="288"/>
      <c r="P46" s="288"/>
      <c r="Q46" s="288"/>
      <c r="R46" s="288"/>
      <c r="S46" s="288"/>
      <c r="T46" s="295"/>
      <c r="U46" s="269"/>
      <c r="V46" s="269"/>
      <c r="W46" s="295"/>
      <c r="X46" s="295"/>
      <c r="Y46" s="269"/>
      <c r="Z46" s="269"/>
      <c r="AA46" s="269"/>
      <c r="AB46" s="269"/>
      <c r="AC46" s="6" t="s">
        <v>30</v>
      </c>
      <c r="AD46" s="6" t="s">
        <v>46</v>
      </c>
      <c r="AE46" s="7" t="s">
        <v>307</v>
      </c>
      <c r="AF46" s="7" t="s">
        <v>308</v>
      </c>
      <c r="AG46" s="269"/>
      <c r="AH46" s="288"/>
      <c r="AI46" s="269"/>
      <c r="AJ46" s="300"/>
    </row>
    <row r="47" spans="2:36">
      <c r="B47" s="266"/>
      <c r="C47" s="312"/>
      <c r="D47" s="312"/>
      <c r="E47" s="269"/>
      <c r="F47" s="269"/>
      <c r="G47" s="315"/>
      <c r="H47" s="288"/>
      <c r="I47" s="288"/>
      <c r="J47" s="315"/>
      <c r="K47" s="315"/>
      <c r="L47" s="288"/>
      <c r="M47" s="288"/>
      <c r="N47" s="288"/>
      <c r="O47" s="288"/>
      <c r="P47" s="288"/>
      <c r="Q47" s="288"/>
      <c r="R47" s="288"/>
      <c r="S47" s="288"/>
      <c r="T47" s="295"/>
      <c r="U47" s="269"/>
      <c r="V47" s="269"/>
      <c r="W47" s="295"/>
      <c r="X47" s="295"/>
      <c r="Y47" s="269"/>
      <c r="Z47" s="269"/>
      <c r="AA47" s="269"/>
      <c r="AB47" s="269"/>
      <c r="AC47" s="6" t="s">
        <v>30</v>
      </c>
      <c r="AD47" s="6" t="s">
        <v>46</v>
      </c>
      <c r="AE47" s="7" t="s">
        <v>326</v>
      </c>
      <c r="AF47" s="7" t="s">
        <v>327</v>
      </c>
      <c r="AG47" s="269"/>
      <c r="AH47" s="288"/>
      <c r="AI47" s="269"/>
      <c r="AJ47" s="300"/>
    </row>
    <row r="48" spans="2:36">
      <c r="B48" s="267"/>
      <c r="C48" s="313"/>
      <c r="D48" s="313"/>
      <c r="E48" s="270"/>
      <c r="F48" s="270"/>
      <c r="G48" s="316"/>
      <c r="H48" s="289"/>
      <c r="I48" s="289"/>
      <c r="J48" s="316"/>
      <c r="K48" s="316"/>
      <c r="L48" s="289"/>
      <c r="M48" s="289"/>
      <c r="N48" s="289"/>
      <c r="O48" s="289"/>
      <c r="P48" s="289"/>
      <c r="Q48" s="289"/>
      <c r="R48" s="289"/>
      <c r="S48" s="289"/>
      <c r="T48" s="296"/>
      <c r="U48" s="270"/>
      <c r="V48" s="270"/>
      <c r="W48" s="296"/>
      <c r="X48" s="296"/>
      <c r="Y48" s="270"/>
      <c r="Z48" s="270"/>
      <c r="AA48" s="270"/>
      <c r="AB48" s="270"/>
      <c r="AC48" s="8" t="s">
        <v>30</v>
      </c>
      <c r="AD48" s="8" t="s">
        <v>46</v>
      </c>
      <c r="AE48" s="9" t="s">
        <v>325</v>
      </c>
      <c r="AF48" s="9" t="s">
        <v>328</v>
      </c>
      <c r="AG48" s="270"/>
      <c r="AH48" s="289"/>
      <c r="AI48" s="270"/>
      <c r="AJ48" s="301"/>
    </row>
    <row r="49" spans="2:36">
      <c r="B49" s="265" t="s">
        <v>329</v>
      </c>
      <c r="C49" s="311">
        <v>42006</v>
      </c>
      <c r="D49" s="311">
        <v>42009</v>
      </c>
      <c r="E49" s="268" t="s">
        <v>49</v>
      </c>
      <c r="F49" s="291" t="s">
        <v>330</v>
      </c>
      <c r="G49" s="314"/>
      <c r="H49" s="287"/>
      <c r="I49" s="287"/>
      <c r="J49" s="314"/>
      <c r="K49" s="314"/>
      <c r="L49" s="287"/>
      <c r="M49" s="287"/>
      <c r="N49" s="287"/>
      <c r="O49" s="287"/>
      <c r="P49" s="287"/>
      <c r="Q49" s="287"/>
      <c r="R49" s="287"/>
      <c r="S49" s="287"/>
      <c r="T49" s="294">
        <v>3.5</v>
      </c>
      <c r="U49" s="268" t="s">
        <v>27</v>
      </c>
      <c r="V49" s="268" t="s">
        <v>331</v>
      </c>
      <c r="W49" s="294">
        <v>2.9</v>
      </c>
      <c r="X49" s="294">
        <v>6.8</v>
      </c>
      <c r="Y49" s="268" t="s">
        <v>26</v>
      </c>
      <c r="Z49" s="268" t="s">
        <v>25</v>
      </c>
      <c r="AA49" s="268" t="s">
        <v>33</v>
      </c>
      <c r="AB49" s="268" t="s">
        <v>70</v>
      </c>
      <c r="AC49" s="5" t="s">
        <v>39</v>
      </c>
      <c r="AD49" s="5" t="s">
        <v>40</v>
      </c>
      <c r="AE49" s="32"/>
      <c r="AF49" s="10" t="s">
        <v>334</v>
      </c>
      <c r="AG49" s="268" t="s">
        <v>594</v>
      </c>
      <c r="AH49" s="287"/>
      <c r="AI49" s="268" t="s">
        <v>565</v>
      </c>
      <c r="AJ49" s="299" t="s">
        <v>566</v>
      </c>
    </row>
    <row r="50" spans="2:36">
      <c r="B50" s="266"/>
      <c r="C50" s="312"/>
      <c r="D50" s="312"/>
      <c r="E50" s="269"/>
      <c r="F50" s="269"/>
      <c r="G50" s="315"/>
      <c r="H50" s="288"/>
      <c r="I50" s="288"/>
      <c r="J50" s="315"/>
      <c r="K50" s="315"/>
      <c r="L50" s="288"/>
      <c r="M50" s="288"/>
      <c r="N50" s="288"/>
      <c r="O50" s="288"/>
      <c r="P50" s="288"/>
      <c r="Q50" s="288"/>
      <c r="R50" s="288"/>
      <c r="S50" s="288"/>
      <c r="T50" s="295"/>
      <c r="U50" s="269"/>
      <c r="V50" s="269"/>
      <c r="W50" s="295"/>
      <c r="X50" s="295"/>
      <c r="Y50" s="269"/>
      <c r="Z50" s="269"/>
      <c r="AA50" s="269"/>
      <c r="AB50" s="269"/>
      <c r="AC50" s="6" t="s">
        <v>39</v>
      </c>
      <c r="AD50" s="6" t="s">
        <v>41</v>
      </c>
      <c r="AE50" s="33"/>
      <c r="AF50" s="7" t="s">
        <v>331</v>
      </c>
      <c r="AG50" s="269"/>
      <c r="AH50" s="288"/>
      <c r="AI50" s="269"/>
      <c r="AJ50" s="300"/>
    </row>
    <row r="51" spans="2:36">
      <c r="B51" s="266"/>
      <c r="C51" s="312"/>
      <c r="D51" s="312"/>
      <c r="E51" s="269"/>
      <c r="F51" s="269"/>
      <c r="G51" s="315"/>
      <c r="H51" s="288"/>
      <c r="I51" s="288"/>
      <c r="J51" s="315"/>
      <c r="K51" s="315"/>
      <c r="L51" s="288"/>
      <c r="M51" s="288"/>
      <c r="N51" s="288"/>
      <c r="O51" s="288"/>
      <c r="P51" s="288"/>
      <c r="Q51" s="288"/>
      <c r="R51" s="288"/>
      <c r="S51" s="288"/>
      <c r="T51" s="295"/>
      <c r="U51" s="269"/>
      <c r="V51" s="269"/>
      <c r="W51" s="295"/>
      <c r="X51" s="295"/>
      <c r="Y51" s="269"/>
      <c r="Z51" s="269"/>
      <c r="AA51" s="269"/>
      <c r="AB51" s="269"/>
      <c r="AC51" s="6" t="s">
        <v>39</v>
      </c>
      <c r="AD51" s="6" t="s">
        <v>43</v>
      </c>
      <c r="AE51" s="33"/>
      <c r="AF51" s="7" t="s">
        <v>60</v>
      </c>
      <c r="AG51" s="269"/>
      <c r="AH51" s="288"/>
      <c r="AI51" s="269"/>
      <c r="AJ51" s="300"/>
    </row>
    <row r="52" spans="2:36">
      <c r="B52" s="267"/>
      <c r="C52" s="313"/>
      <c r="D52" s="313"/>
      <c r="E52" s="270"/>
      <c r="F52" s="270"/>
      <c r="G52" s="316"/>
      <c r="H52" s="289"/>
      <c r="I52" s="289"/>
      <c r="J52" s="316"/>
      <c r="K52" s="316"/>
      <c r="L52" s="289"/>
      <c r="M52" s="289"/>
      <c r="N52" s="289"/>
      <c r="O52" s="289"/>
      <c r="P52" s="289"/>
      <c r="Q52" s="289"/>
      <c r="R52" s="289"/>
      <c r="S52" s="289"/>
      <c r="T52" s="296"/>
      <c r="U52" s="270"/>
      <c r="V52" s="270"/>
      <c r="W52" s="296"/>
      <c r="X52" s="296"/>
      <c r="Y52" s="270"/>
      <c r="Z52" s="270"/>
      <c r="AA52" s="270"/>
      <c r="AB52" s="270"/>
      <c r="AC52" s="8" t="s">
        <v>30</v>
      </c>
      <c r="AD52" s="8" t="s">
        <v>46</v>
      </c>
      <c r="AE52" s="9" t="s">
        <v>332</v>
      </c>
      <c r="AF52" s="9" t="s">
        <v>333</v>
      </c>
      <c r="AG52" s="270"/>
      <c r="AH52" s="289"/>
      <c r="AI52" s="270"/>
      <c r="AJ52" s="301"/>
    </row>
    <row r="53" spans="2:36">
      <c r="B53" s="265" t="s">
        <v>335</v>
      </c>
      <c r="C53" s="311">
        <v>42006</v>
      </c>
      <c r="D53" s="311">
        <v>42009</v>
      </c>
      <c r="E53" s="268" t="s">
        <v>129</v>
      </c>
      <c r="F53" s="291" t="s">
        <v>336</v>
      </c>
      <c r="G53" s="314"/>
      <c r="H53" s="287"/>
      <c r="I53" s="287"/>
      <c r="J53" s="314"/>
      <c r="K53" s="314"/>
      <c r="L53" s="287"/>
      <c r="M53" s="287"/>
      <c r="N53" s="287"/>
      <c r="O53" s="287"/>
      <c r="P53" s="287"/>
      <c r="Q53" s="287"/>
      <c r="R53" s="287"/>
      <c r="S53" s="287"/>
      <c r="T53" s="294">
        <v>6.5</v>
      </c>
      <c r="U53" s="268" t="s">
        <v>25</v>
      </c>
      <c r="V53" s="268" t="s">
        <v>295</v>
      </c>
      <c r="W53" s="294">
        <v>6.4</v>
      </c>
      <c r="X53" s="294">
        <v>8</v>
      </c>
      <c r="Y53" s="268" t="s">
        <v>26</v>
      </c>
      <c r="Z53" s="268" t="s">
        <v>27</v>
      </c>
      <c r="AA53" s="268" t="s">
        <v>33</v>
      </c>
      <c r="AB53" s="290" t="s">
        <v>281</v>
      </c>
      <c r="AC53" s="5" t="s">
        <v>30</v>
      </c>
      <c r="AD53" s="5" t="s">
        <v>46</v>
      </c>
      <c r="AE53" s="10" t="s">
        <v>337</v>
      </c>
      <c r="AF53" s="10" t="s">
        <v>338</v>
      </c>
      <c r="AG53" s="268" t="s">
        <v>594</v>
      </c>
      <c r="AH53" s="287"/>
      <c r="AI53" s="268" t="s">
        <v>565</v>
      </c>
      <c r="AJ53" s="299" t="s">
        <v>566</v>
      </c>
    </row>
    <row r="54" spans="2:36">
      <c r="B54" s="266"/>
      <c r="C54" s="312"/>
      <c r="D54" s="312"/>
      <c r="E54" s="269"/>
      <c r="F54" s="269"/>
      <c r="G54" s="315"/>
      <c r="H54" s="288"/>
      <c r="I54" s="288"/>
      <c r="J54" s="315"/>
      <c r="K54" s="315"/>
      <c r="L54" s="288"/>
      <c r="M54" s="288"/>
      <c r="N54" s="288"/>
      <c r="O54" s="288"/>
      <c r="P54" s="288"/>
      <c r="Q54" s="288"/>
      <c r="R54" s="288"/>
      <c r="S54" s="288"/>
      <c r="T54" s="295"/>
      <c r="U54" s="269"/>
      <c r="V54" s="269"/>
      <c r="W54" s="295"/>
      <c r="X54" s="295"/>
      <c r="Y54" s="269"/>
      <c r="Z54" s="269"/>
      <c r="AA54" s="269"/>
      <c r="AB54" s="297"/>
      <c r="AC54" s="6" t="s">
        <v>39</v>
      </c>
      <c r="AD54" s="6" t="s">
        <v>40</v>
      </c>
      <c r="AE54" s="33"/>
      <c r="AF54" s="7" t="s">
        <v>339</v>
      </c>
      <c r="AG54" s="269"/>
      <c r="AH54" s="288"/>
      <c r="AI54" s="269"/>
      <c r="AJ54" s="300"/>
    </row>
    <row r="55" spans="2:36">
      <c r="B55" s="266"/>
      <c r="C55" s="312"/>
      <c r="D55" s="312"/>
      <c r="E55" s="269"/>
      <c r="F55" s="269"/>
      <c r="G55" s="315"/>
      <c r="H55" s="288"/>
      <c r="I55" s="288"/>
      <c r="J55" s="315"/>
      <c r="K55" s="315"/>
      <c r="L55" s="288"/>
      <c r="M55" s="288"/>
      <c r="N55" s="288"/>
      <c r="O55" s="288"/>
      <c r="P55" s="288"/>
      <c r="Q55" s="288"/>
      <c r="R55" s="288"/>
      <c r="S55" s="288"/>
      <c r="T55" s="295"/>
      <c r="U55" s="269"/>
      <c r="V55" s="269"/>
      <c r="W55" s="295"/>
      <c r="X55" s="295"/>
      <c r="Y55" s="269"/>
      <c r="Z55" s="269"/>
      <c r="AA55" s="269"/>
      <c r="AB55" s="297"/>
      <c r="AC55" s="6" t="s">
        <v>39</v>
      </c>
      <c r="AD55" s="6" t="s">
        <v>41</v>
      </c>
      <c r="AE55" s="33"/>
      <c r="AF55" s="7" t="s">
        <v>295</v>
      </c>
      <c r="AG55" s="269"/>
      <c r="AH55" s="288"/>
      <c r="AI55" s="269"/>
      <c r="AJ55" s="300"/>
    </row>
    <row r="56" spans="2:36">
      <c r="B56" s="266"/>
      <c r="C56" s="312"/>
      <c r="D56" s="312"/>
      <c r="E56" s="269"/>
      <c r="F56" s="269"/>
      <c r="G56" s="315"/>
      <c r="H56" s="288"/>
      <c r="I56" s="288"/>
      <c r="J56" s="315"/>
      <c r="K56" s="315"/>
      <c r="L56" s="288"/>
      <c r="M56" s="288"/>
      <c r="N56" s="288"/>
      <c r="O56" s="288"/>
      <c r="P56" s="288"/>
      <c r="Q56" s="288"/>
      <c r="R56" s="288"/>
      <c r="S56" s="288"/>
      <c r="T56" s="295"/>
      <c r="U56" s="269"/>
      <c r="V56" s="269"/>
      <c r="W56" s="295"/>
      <c r="X56" s="295"/>
      <c r="Y56" s="269"/>
      <c r="Z56" s="269"/>
      <c r="AA56" s="269"/>
      <c r="AB56" s="297"/>
      <c r="AC56" s="6" t="s">
        <v>39</v>
      </c>
      <c r="AD56" s="6" t="s">
        <v>43</v>
      </c>
      <c r="AE56" s="33"/>
      <c r="AF56" s="7" t="s">
        <v>137</v>
      </c>
      <c r="AG56" s="269"/>
      <c r="AH56" s="288"/>
      <c r="AI56" s="269"/>
      <c r="AJ56" s="300"/>
    </row>
    <row r="57" spans="2:36">
      <c r="B57" s="266"/>
      <c r="C57" s="312"/>
      <c r="D57" s="312"/>
      <c r="E57" s="269"/>
      <c r="F57" s="269"/>
      <c r="G57" s="315"/>
      <c r="H57" s="288"/>
      <c r="I57" s="288"/>
      <c r="J57" s="315"/>
      <c r="K57" s="315"/>
      <c r="L57" s="288"/>
      <c r="M57" s="288"/>
      <c r="N57" s="288"/>
      <c r="O57" s="288"/>
      <c r="P57" s="288"/>
      <c r="Q57" s="288"/>
      <c r="R57" s="288"/>
      <c r="S57" s="288"/>
      <c r="T57" s="295"/>
      <c r="U57" s="269"/>
      <c r="V57" s="269"/>
      <c r="W57" s="295"/>
      <c r="X57" s="295"/>
      <c r="Y57" s="269"/>
      <c r="Z57" s="269"/>
      <c r="AA57" s="269"/>
      <c r="AB57" s="297"/>
      <c r="AC57" s="6" t="s">
        <v>30</v>
      </c>
      <c r="AD57" s="6" t="s">
        <v>46</v>
      </c>
      <c r="AE57" s="7" t="s">
        <v>343</v>
      </c>
      <c r="AF57" s="7" t="s">
        <v>340</v>
      </c>
      <c r="AG57" s="269"/>
      <c r="AH57" s="288"/>
      <c r="AI57" s="269"/>
      <c r="AJ57" s="300"/>
    </row>
    <row r="58" spans="2:36">
      <c r="B58" s="267"/>
      <c r="C58" s="313"/>
      <c r="D58" s="313"/>
      <c r="E58" s="270"/>
      <c r="F58" s="270"/>
      <c r="G58" s="316"/>
      <c r="H58" s="289"/>
      <c r="I58" s="289"/>
      <c r="J58" s="316"/>
      <c r="K58" s="316"/>
      <c r="L58" s="289"/>
      <c r="M58" s="289"/>
      <c r="N58" s="289"/>
      <c r="O58" s="289"/>
      <c r="P58" s="289"/>
      <c r="Q58" s="289"/>
      <c r="R58" s="289"/>
      <c r="S58" s="289"/>
      <c r="T58" s="296"/>
      <c r="U58" s="270"/>
      <c r="V58" s="270"/>
      <c r="W58" s="296"/>
      <c r="X58" s="296"/>
      <c r="Y58" s="270"/>
      <c r="Z58" s="270"/>
      <c r="AA58" s="270"/>
      <c r="AB58" s="298"/>
      <c r="AC58" s="8" t="s">
        <v>30</v>
      </c>
      <c r="AD58" s="8" t="s">
        <v>46</v>
      </c>
      <c r="AE58" s="9" t="s">
        <v>342</v>
      </c>
      <c r="AF58" s="9" t="s">
        <v>341</v>
      </c>
      <c r="AG58" s="270"/>
      <c r="AH58" s="289"/>
      <c r="AI58" s="270"/>
      <c r="AJ58" s="301"/>
    </row>
    <row r="59" spans="2:36">
      <c r="B59" s="265" t="s">
        <v>344</v>
      </c>
      <c r="C59" s="311">
        <v>42005</v>
      </c>
      <c r="D59" s="311">
        <v>42087</v>
      </c>
      <c r="E59" s="268" t="s">
        <v>129</v>
      </c>
      <c r="F59" s="291" t="s">
        <v>345</v>
      </c>
      <c r="G59" s="314"/>
      <c r="H59" s="287"/>
      <c r="I59" s="287"/>
      <c r="J59" s="314"/>
      <c r="K59" s="314"/>
      <c r="L59" s="287"/>
      <c r="M59" s="287"/>
      <c r="N59" s="287"/>
      <c r="O59" s="287"/>
      <c r="P59" s="287"/>
      <c r="Q59" s="287"/>
      <c r="R59" s="287"/>
      <c r="S59" s="287"/>
      <c r="T59" s="294">
        <v>7.5</v>
      </c>
      <c r="U59" s="268" t="s">
        <v>116</v>
      </c>
      <c r="V59" s="268" t="s">
        <v>131</v>
      </c>
      <c r="W59" s="294">
        <v>6.4</v>
      </c>
      <c r="X59" s="294">
        <v>10</v>
      </c>
      <c r="Y59" s="268" t="s">
        <v>26</v>
      </c>
      <c r="Z59" s="268" t="s">
        <v>27</v>
      </c>
      <c r="AA59" s="268" t="s">
        <v>33</v>
      </c>
      <c r="AB59" s="290" t="s">
        <v>281</v>
      </c>
      <c r="AC59" s="5" t="s">
        <v>30</v>
      </c>
      <c r="AD59" s="5" t="s">
        <v>46</v>
      </c>
      <c r="AE59" s="5" t="s">
        <v>346</v>
      </c>
      <c r="AF59" s="10" t="s">
        <v>347</v>
      </c>
      <c r="AG59" s="291" t="s">
        <v>595</v>
      </c>
      <c r="AH59" s="287"/>
      <c r="AI59" s="268" t="s">
        <v>565</v>
      </c>
      <c r="AJ59" s="299" t="s">
        <v>566</v>
      </c>
    </row>
    <row r="60" spans="2:36">
      <c r="B60" s="266"/>
      <c r="C60" s="312"/>
      <c r="D60" s="312"/>
      <c r="E60" s="269"/>
      <c r="F60" s="269"/>
      <c r="G60" s="315"/>
      <c r="H60" s="288"/>
      <c r="I60" s="288"/>
      <c r="J60" s="315"/>
      <c r="K60" s="315"/>
      <c r="L60" s="288"/>
      <c r="M60" s="288"/>
      <c r="N60" s="288"/>
      <c r="O60" s="288"/>
      <c r="P60" s="288"/>
      <c r="Q60" s="288"/>
      <c r="R60" s="288"/>
      <c r="S60" s="288"/>
      <c r="T60" s="295"/>
      <c r="U60" s="269"/>
      <c r="V60" s="269"/>
      <c r="W60" s="295"/>
      <c r="X60" s="295"/>
      <c r="Y60" s="269"/>
      <c r="Z60" s="269"/>
      <c r="AA60" s="269"/>
      <c r="AB60" s="297"/>
      <c r="AC60" s="6" t="s">
        <v>39</v>
      </c>
      <c r="AD60" s="6" t="s">
        <v>40</v>
      </c>
      <c r="AE60" s="33"/>
      <c r="AF60" s="7" t="s">
        <v>346</v>
      </c>
      <c r="AG60" s="292"/>
      <c r="AH60" s="288"/>
      <c r="AI60" s="269"/>
      <c r="AJ60" s="300"/>
    </row>
    <row r="61" spans="2:36">
      <c r="B61" s="266"/>
      <c r="C61" s="312"/>
      <c r="D61" s="312"/>
      <c r="E61" s="269"/>
      <c r="F61" s="269"/>
      <c r="G61" s="315"/>
      <c r="H61" s="288"/>
      <c r="I61" s="288"/>
      <c r="J61" s="315"/>
      <c r="K61" s="315"/>
      <c r="L61" s="288"/>
      <c r="M61" s="288"/>
      <c r="N61" s="288"/>
      <c r="O61" s="288"/>
      <c r="P61" s="288"/>
      <c r="Q61" s="288"/>
      <c r="R61" s="288"/>
      <c r="S61" s="288"/>
      <c r="T61" s="295"/>
      <c r="U61" s="269"/>
      <c r="V61" s="269"/>
      <c r="W61" s="295"/>
      <c r="X61" s="295"/>
      <c r="Y61" s="269"/>
      <c r="Z61" s="269"/>
      <c r="AA61" s="269"/>
      <c r="AB61" s="297"/>
      <c r="AC61" s="6" t="s">
        <v>39</v>
      </c>
      <c r="AD61" s="6" t="s">
        <v>41</v>
      </c>
      <c r="AE61" s="33"/>
      <c r="AF61" s="7" t="s">
        <v>131</v>
      </c>
      <c r="AG61" s="292"/>
      <c r="AH61" s="288"/>
      <c r="AI61" s="269"/>
      <c r="AJ61" s="300"/>
    </row>
    <row r="62" spans="2:36">
      <c r="B62" s="266"/>
      <c r="C62" s="312"/>
      <c r="D62" s="312"/>
      <c r="E62" s="269"/>
      <c r="F62" s="269"/>
      <c r="G62" s="315"/>
      <c r="H62" s="288"/>
      <c r="I62" s="288"/>
      <c r="J62" s="315"/>
      <c r="K62" s="315"/>
      <c r="L62" s="288"/>
      <c r="M62" s="288"/>
      <c r="N62" s="288"/>
      <c r="O62" s="288"/>
      <c r="P62" s="288"/>
      <c r="Q62" s="288"/>
      <c r="R62" s="288"/>
      <c r="S62" s="288"/>
      <c r="T62" s="295"/>
      <c r="U62" s="269"/>
      <c r="V62" s="269"/>
      <c r="W62" s="295"/>
      <c r="X62" s="295"/>
      <c r="Y62" s="269"/>
      <c r="Z62" s="269"/>
      <c r="AA62" s="269"/>
      <c r="AB62" s="297"/>
      <c r="AC62" s="6" t="s">
        <v>39</v>
      </c>
      <c r="AD62" s="6" t="s">
        <v>43</v>
      </c>
      <c r="AE62" s="33"/>
      <c r="AF62" s="7" t="s">
        <v>137</v>
      </c>
      <c r="AG62" s="292"/>
      <c r="AH62" s="288"/>
      <c r="AI62" s="269"/>
      <c r="AJ62" s="300"/>
    </row>
    <row r="63" spans="2:36">
      <c r="B63" s="267"/>
      <c r="C63" s="313"/>
      <c r="D63" s="313"/>
      <c r="E63" s="270"/>
      <c r="F63" s="270"/>
      <c r="G63" s="316"/>
      <c r="H63" s="289"/>
      <c r="I63" s="289"/>
      <c r="J63" s="316"/>
      <c r="K63" s="316"/>
      <c r="L63" s="289"/>
      <c r="M63" s="289"/>
      <c r="N63" s="289"/>
      <c r="O63" s="289"/>
      <c r="P63" s="289"/>
      <c r="Q63" s="289"/>
      <c r="R63" s="289"/>
      <c r="S63" s="289"/>
      <c r="T63" s="296"/>
      <c r="U63" s="270"/>
      <c r="V63" s="270"/>
      <c r="W63" s="296"/>
      <c r="X63" s="296"/>
      <c r="Y63" s="270"/>
      <c r="Z63" s="270"/>
      <c r="AA63" s="270"/>
      <c r="AB63" s="298"/>
      <c r="AC63" s="8" t="s">
        <v>30</v>
      </c>
      <c r="AD63" s="8" t="s">
        <v>46</v>
      </c>
      <c r="AE63" s="9" t="s">
        <v>349</v>
      </c>
      <c r="AF63" s="9" t="s">
        <v>348</v>
      </c>
      <c r="AG63" s="293"/>
      <c r="AH63" s="289"/>
      <c r="AI63" s="270"/>
      <c r="AJ63" s="301"/>
    </row>
    <row r="64" spans="2:36">
      <c r="B64" s="265" t="s">
        <v>350</v>
      </c>
      <c r="C64" s="311">
        <v>41975</v>
      </c>
      <c r="D64" s="311">
        <v>41976</v>
      </c>
      <c r="E64" s="268" t="s">
        <v>129</v>
      </c>
      <c r="F64" s="291" t="s">
        <v>351</v>
      </c>
      <c r="G64" s="314"/>
      <c r="H64" s="287"/>
      <c r="I64" s="287"/>
      <c r="J64" s="314"/>
      <c r="K64" s="314"/>
      <c r="L64" s="287"/>
      <c r="M64" s="287"/>
      <c r="N64" s="287"/>
      <c r="O64" s="287"/>
      <c r="P64" s="287"/>
      <c r="Q64" s="287"/>
      <c r="R64" s="287"/>
      <c r="S64" s="287"/>
      <c r="T64" s="294">
        <v>7.5</v>
      </c>
      <c r="U64" s="268" t="s">
        <v>116</v>
      </c>
      <c r="V64" s="268" t="s">
        <v>131</v>
      </c>
      <c r="W64" s="294">
        <v>6.4</v>
      </c>
      <c r="X64" s="294">
        <v>10</v>
      </c>
      <c r="Y64" s="268" t="s">
        <v>26</v>
      </c>
      <c r="Z64" s="268" t="s">
        <v>27</v>
      </c>
      <c r="AA64" s="268" t="s">
        <v>33</v>
      </c>
      <c r="AB64" s="290" t="s">
        <v>281</v>
      </c>
      <c r="AC64" s="5" t="s">
        <v>30</v>
      </c>
      <c r="AD64" s="5" t="s">
        <v>46</v>
      </c>
      <c r="AE64" s="10" t="s">
        <v>352</v>
      </c>
      <c r="AF64" s="10" t="s">
        <v>353</v>
      </c>
      <c r="AG64" s="268" t="s">
        <v>596</v>
      </c>
      <c r="AH64" s="268" t="s">
        <v>592</v>
      </c>
      <c r="AI64" s="268" t="s">
        <v>565</v>
      </c>
      <c r="AJ64" s="299" t="s">
        <v>566</v>
      </c>
    </row>
    <row r="65" spans="2:36">
      <c r="B65" s="266"/>
      <c r="C65" s="312"/>
      <c r="D65" s="312"/>
      <c r="E65" s="269"/>
      <c r="F65" s="269"/>
      <c r="G65" s="315"/>
      <c r="H65" s="288"/>
      <c r="I65" s="288"/>
      <c r="J65" s="315"/>
      <c r="K65" s="315"/>
      <c r="L65" s="288"/>
      <c r="M65" s="288"/>
      <c r="N65" s="288"/>
      <c r="O65" s="288"/>
      <c r="P65" s="288"/>
      <c r="Q65" s="288"/>
      <c r="R65" s="288"/>
      <c r="S65" s="288"/>
      <c r="T65" s="295"/>
      <c r="U65" s="269"/>
      <c r="V65" s="269"/>
      <c r="W65" s="295"/>
      <c r="X65" s="295"/>
      <c r="Y65" s="269"/>
      <c r="Z65" s="269"/>
      <c r="AA65" s="269"/>
      <c r="AB65" s="297"/>
      <c r="AC65" s="6" t="s">
        <v>39</v>
      </c>
      <c r="AD65" s="6" t="s">
        <v>40</v>
      </c>
      <c r="AE65" s="33"/>
      <c r="AF65" s="7" t="s">
        <v>354</v>
      </c>
      <c r="AG65" s="269"/>
      <c r="AH65" s="269"/>
      <c r="AI65" s="269"/>
      <c r="AJ65" s="300"/>
    </row>
    <row r="66" spans="2:36">
      <c r="B66" s="266"/>
      <c r="C66" s="312"/>
      <c r="D66" s="312"/>
      <c r="E66" s="269"/>
      <c r="F66" s="269"/>
      <c r="G66" s="315"/>
      <c r="H66" s="288"/>
      <c r="I66" s="288"/>
      <c r="J66" s="315"/>
      <c r="K66" s="315"/>
      <c r="L66" s="288"/>
      <c r="M66" s="288"/>
      <c r="N66" s="288"/>
      <c r="O66" s="288"/>
      <c r="P66" s="288"/>
      <c r="Q66" s="288"/>
      <c r="R66" s="288"/>
      <c r="S66" s="288"/>
      <c r="T66" s="295"/>
      <c r="U66" s="269"/>
      <c r="V66" s="269"/>
      <c r="W66" s="295"/>
      <c r="X66" s="295"/>
      <c r="Y66" s="269"/>
      <c r="Z66" s="269"/>
      <c r="AA66" s="269"/>
      <c r="AB66" s="297"/>
      <c r="AC66" s="6" t="s">
        <v>39</v>
      </c>
      <c r="AD66" s="6" t="s">
        <v>41</v>
      </c>
      <c r="AE66" s="33"/>
      <c r="AF66" s="7" t="s">
        <v>131</v>
      </c>
      <c r="AG66" s="269"/>
      <c r="AH66" s="269"/>
      <c r="AI66" s="269"/>
      <c r="AJ66" s="300"/>
    </row>
    <row r="67" spans="2:36">
      <c r="B67" s="266"/>
      <c r="C67" s="312"/>
      <c r="D67" s="312"/>
      <c r="E67" s="269"/>
      <c r="F67" s="269"/>
      <c r="G67" s="315"/>
      <c r="H67" s="288"/>
      <c r="I67" s="288"/>
      <c r="J67" s="315"/>
      <c r="K67" s="315"/>
      <c r="L67" s="288"/>
      <c r="M67" s="288"/>
      <c r="N67" s="288"/>
      <c r="O67" s="288"/>
      <c r="P67" s="288"/>
      <c r="Q67" s="288"/>
      <c r="R67" s="288"/>
      <c r="S67" s="288"/>
      <c r="T67" s="295"/>
      <c r="U67" s="269"/>
      <c r="V67" s="269"/>
      <c r="W67" s="295"/>
      <c r="X67" s="295"/>
      <c r="Y67" s="269"/>
      <c r="Z67" s="269"/>
      <c r="AA67" s="269"/>
      <c r="AB67" s="297"/>
      <c r="AC67" s="6" t="s">
        <v>39</v>
      </c>
      <c r="AD67" s="6" t="s">
        <v>43</v>
      </c>
      <c r="AE67" s="33"/>
      <c r="AF67" s="7" t="s">
        <v>137</v>
      </c>
      <c r="AG67" s="269"/>
      <c r="AH67" s="269"/>
      <c r="AI67" s="269"/>
      <c r="AJ67" s="300"/>
    </row>
    <row r="68" spans="2:36">
      <c r="B68" s="266"/>
      <c r="C68" s="312"/>
      <c r="D68" s="312"/>
      <c r="E68" s="269"/>
      <c r="F68" s="269"/>
      <c r="G68" s="315"/>
      <c r="H68" s="288"/>
      <c r="I68" s="288"/>
      <c r="J68" s="315"/>
      <c r="K68" s="315"/>
      <c r="L68" s="288"/>
      <c r="M68" s="288"/>
      <c r="N68" s="288"/>
      <c r="O68" s="288"/>
      <c r="P68" s="288"/>
      <c r="Q68" s="288"/>
      <c r="R68" s="288"/>
      <c r="S68" s="288"/>
      <c r="T68" s="295"/>
      <c r="U68" s="269"/>
      <c r="V68" s="269"/>
      <c r="W68" s="295"/>
      <c r="X68" s="295"/>
      <c r="Y68" s="269"/>
      <c r="Z68" s="269"/>
      <c r="AA68" s="269"/>
      <c r="AB68" s="297"/>
      <c r="AC68" s="6" t="s">
        <v>30</v>
      </c>
      <c r="AD68" s="6" t="s">
        <v>46</v>
      </c>
      <c r="AE68" s="7" t="s">
        <v>356</v>
      </c>
      <c r="AF68" s="7" t="s">
        <v>355</v>
      </c>
      <c r="AG68" s="269"/>
      <c r="AH68" s="269"/>
      <c r="AI68" s="269"/>
      <c r="AJ68" s="300"/>
    </row>
    <row r="69" spans="2:36">
      <c r="B69" s="266"/>
      <c r="C69" s="312"/>
      <c r="D69" s="312"/>
      <c r="E69" s="269"/>
      <c r="F69" s="269"/>
      <c r="G69" s="315"/>
      <c r="H69" s="288"/>
      <c r="I69" s="288"/>
      <c r="J69" s="315"/>
      <c r="K69" s="315"/>
      <c r="L69" s="288"/>
      <c r="M69" s="288"/>
      <c r="N69" s="288"/>
      <c r="O69" s="288"/>
      <c r="P69" s="288"/>
      <c r="Q69" s="288"/>
      <c r="R69" s="288"/>
      <c r="S69" s="288"/>
      <c r="T69" s="295"/>
      <c r="U69" s="269"/>
      <c r="V69" s="269"/>
      <c r="W69" s="295"/>
      <c r="X69" s="295"/>
      <c r="Y69" s="269"/>
      <c r="Z69" s="269"/>
      <c r="AA69" s="269"/>
      <c r="AB69" s="297"/>
      <c r="AC69" s="6" t="s">
        <v>30</v>
      </c>
      <c r="AD69" s="6" t="s">
        <v>46</v>
      </c>
      <c r="AE69" s="7" t="s">
        <v>357</v>
      </c>
      <c r="AF69" s="7" t="s">
        <v>358</v>
      </c>
      <c r="AG69" s="269"/>
      <c r="AH69" s="269"/>
      <c r="AI69" s="269"/>
      <c r="AJ69" s="300"/>
    </row>
    <row r="70" spans="2:36">
      <c r="B70" s="267"/>
      <c r="C70" s="313"/>
      <c r="D70" s="313"/>
      <c r="E70" s="270"/>
      <c r="F70" s="270"/>
      <c r="G70" s="316"/>
      <c r="H70" s="289"/>
      <c r="I70" s="289"/>
      <c r="J70" s="316"/>
      <c r="K70" s="316"/>
      <c r="L70" s="289"/>
      <c r="M70" s="289"/>
      <c r="N70" s="289"/>
      <c r="O70" s="289"/>
      <c r="P70" s="289"/>
      <c r="Q70" s="289"/>
      <c r="R70" s="289"/>
      <c r="S70" s="289"/>
      <c r="T70" s="296"/>
      <c r="U70" s="270"/>
      <c r="V70" s="270"/>
      <c r="W70" s="296"/>
      <c r="X70" s="296"/>
      <c r="Y70" s="270"/>
      <c r="Z70" s="270"/>
      <c r="AA70" s="270"/>
      <c r="AB70" s="298"/>
      <c r="AC70" s="8" t="s">
        <v>30</v>
      </c>
      <c r="AD70" s="8" t="s">
        <v>46</v>
      </c>
      <c r="AE70" s="9" t="s">
        <v>359</v>
      </c>
      <c r="AF70" s="9" t="s">
        <v>352</v>
      </c>
      <c r="AG70" s="270"/>
      <c r="AH70" s="270"/>
      <c r="AI70" s="270"/>
      <c r="AJ70" s="301"/>
    </row>
    <row r="71" spans="2:36">
      <c r="B71" s="265" t="s">
        <v>360</v>
      </c>
      <c r="C71" s="311">
        <v>41971</v>
      </c>
      <c r="D71" s="311">
        <v>41971</v>
      </c>
      <c r="E71" s="268" t="s">
        <v>49</v>
      </c>
      <c r="F71" s="291" t="s">
        <v>361</v>
      </c>
      <c r="G71" s="314"/>
      <c r="H71" s="287"/>
      <c r="I71" s="287"/>
      <c r="J71" s="314"/>
      <c r="K71" s="314"/>
      <c r="L71" s="287"/>
      <c r="M71" s="287"/>
      <c r="N71" s="287"/>
      <c r="O71" s="287"/>
      <c r="P71" s="287"/>
      <c r="Q71" s="287"/>
      <c r="R71" s="287"/>
      <c r="S71" s="287"/>
      <c r="T71" s="294">
        <v>5</v>
      </c>
      <c r="U71" s="268" t="s">
        <v>25</v>
      </c>
      <c r="V71" s="268" t="s">
        <v>236</v>
      </c>
      <c r="W71" s="294">
        <v>2.9</v>
      </c>
      <c r="X71" s="294">
        <v>10</v>
      </c>
      <c r="Y71" s="268" t="s">
        <v>26</v>
      </c>
      <c r="Z71" s="268" t="s">
        <v>27</v>
      </c>
      <c r="AA71" s="268" t="s">
        <v>33</v>
      </c>
      <c r="AB71" s="268" t="s">
        <v>70</v>
      </c>
      <c r="AC71" s="5" t="s">
        <v>39</v>
      </c>
      <c r="AD71" s="5" t="s">
        <v>40</v>
      </c>
      <c r="AE71" s="32"/>
      <c r="AF71" s="10" t="s">
        <v>362</v>
      </c>
      <c r="AG71" s="268" t="s">
        <v>597</v>
      </c>
      <c r="AH71" s="268" t="s">
        <v>598</v>
      </c>
      <c r="AI71" s="268" t="s">
        <v>565</v>
      </c>
      <c r="AJ71" s="299" t="s">
        <v>566</v>
      </c>
    </row>
    <row r="72" spans="2:36">
      <c r="B72" s="266"/>
      <c r="C72" s="312"/>
      <c r="D72" s="312"/>
      <c r="E72" s="269"/>
      <c r="F72" s="269"/>
      <c r="G72" s="315"/>
      <c r="H72" s="288"/>
      <c r="I72" s="288"/>
      <c r="J72" s="315"/>
      <c r="K72" s="315"/>
      <c r="L72" s="288"/>
      <c r="M72" s="288"/>
      <c r="N72" s="288"/>
      <c r="O72" s="288"/>
      <c r="P72" s="288"/>
      <c r="Q72" s="288"/>
      <c r="R72" s="288"/>
      <c r="S72" s="288"/>
      <c r="T72" s="295"/>
      <c r="U72" s="269"/>
      <c r="V72" s="269"/>
      <c r="W72" s="295"/>
      <c r="X72" s="295"/>
      <c r="Y72" s="269"/>
      <c r="Z72" s="269"/>
      <c r="AA72" s="269"/>
      <c r="AB72" s="269"/>
      <c r="AC72" s="6" t="s">
        <v>39</v>
      </c>
      <c r="AD72" s="6" t="s">
        <v>41</v>
      </c>
      <c r="AE72" s="33"/>
      <c r="AF72" s="7" t="s">
        <v>236</v>
      </c>
      <c r="AG72" s="269"/>
      <c r="AH72" s="269"/>
      <c r="AI72" s="269"/>
      <c r="AJ72" s="300"/>
    </row>
    <row r="73" spans="2:36">
      <c r="B73" s="266"/>
      <c r="C73" s="312"/>
      <c r="D73" s="312"/>
      <c r="E73" s="269"/>
      <c r="F73" s="269"/>
      <c r="G73" s="315"/>
      <c r="H73" s="288"/>
      <c r="I73" s="288"/>
      <c r="J73" s="315"/>
      <c r="K73" s="315"/>
      <c r="L73" s="288"/>
      <c r="M73" s="288"/>
      <c r="N73" s="288"/>
      <c r="O73" s="288"/>
      <c r="P73" s="288"/>
      <c r="Q73" s="288"/>
      <c r="R73" s="288"/>
      <c r="S73" s="288"/>
      <c r="T73" s="295"/>
      <c r="U73" s="269"/>
      <c r="V73" s="269"/>
      <c r="W73" s="295"/>
      <c r="X73" s="295"/>
      <c r="Y73" s="269"/>
      <c r="Z73" s="269"/>
      <c r="AA73" s="269"/>
      <c r="AB73" s="269"/>
      <c r="AC73" s="6" t="s">
        <v>39</v>
      </c>
      <c r="AD73" s="6" t="s">
        <v>43</v>
      </c>
      <c r="AE73" s="33"/>
      <c r="AF73" s="7" t="s">
        <v>60</v>
      </c>
      <c r="AG73" s="269"/>
      <c r="AH73" s="269"/>
      <c r="AI73" s="269"/>
      <c r="AJ73" s="300"/>
    </row>
    <row r="74" spans="2:36">
      <c r="B74" s="266"/>
      <c r="C74" s="312"/>
      <c r="D74" s="312"/>
      <c r="E74" s="269"/>
      <c r="F74" s="269"/>
      <c r="G74" s="315"/>
      <c r="H74" s="288"/>
      <c r="I74" s="288"/>
      <c r="J74" s="315"/>
      <c r="K74" s="315"/>
      <c r="L74" s="288"/>
      <c r="M74" s="288"/>
      <c r="N74" s="288"/>
      <c r="O74" s="288"/>
      <c r="P74" s="288"/>
      <c r="Q74" s="288"/>
      <c r="R74" s="288"/>
      <c r="S74" s="288"/>
      <c r="T74" s="295"/>
      <c r="U74" s="269"/>
      <c r="V74" s="269"/>
      <c r="W74" s="295"/>
      <c r="X74" s="295"/>
      <c r="Y74" s="269"/>
      <c r="Z74" s="269"/>
      <c r="AA74" s="269"/>
      <c r="AB74" s="269"/>
      <c r="AC74" s="6" t="s">
        <v>30</v>
      </c>
      <c r="AD74" s="6" t="s">
        <v>46</v>
      </c>
      <c r="AE74" s="7" t="s">
        <v>370</v>
      </c>
      <c r="AF74" s="7" t="s">
        <v>363</v>
      </c>
      <c r="AG74" s="269"/>
      <c r="AH74" s="269"/>
      <c r="AI74" s="269"/>
      <c r="AJ74" s="300"/>
    </row>
    <row r="75" spans="2:36">
      <c r="B75" s="266"/>
      <c r="C75" s="312"/>
      <c r="D75" s="312"/>
      <c r="E75" s="269"/>
      <c r="F75" s="269"/>
      <c r="G75" s="315"/>
      <c r="H75" s="288"/>
      <c r="I75" s="288"/>
      <c r="J75" s="315"/>
      <c r="K75" s="315"/>
      <c r="L75" s="288"/>
      <c r="M75" s="288"/>
      <c r="N75" s="288"/>
      <c r="O75" s="288"/>
      <c r="P75" s="288"/>
      <c r="Q75" s="288"/>
      <c r="R75" s="288"/>
      <c r="S75" s="288"/>
      <c r="T75" s="295"/>
      <c r="U75" s="269"/>
      <c r="V75" s="269"/>
      <c r="W75" s="295"/>
      <c r="X75" s="295"/>
      <c r="Y75" s="269"/>
      <c r="Z75" s="269"/>
      <c r="AA75" s="269"/>
      <c r="AB75" s="269"/>
      <c r="AC75" s="6" t="s">
        <v>30</v>
      </c>
      <c r="AD75" s="6" t="s">
        <v>46</v>
      </c>
      <c r="AE75" s="7" t="s">
        <v>369</v>
      </c>
      <c r="AF75" s="7" t="s">
        <v>364</v>
      </c>
      <c r="AG75" s="269"/>
      <c r="AH75" s="269"/>
      <c r="AI75" s="269"/>
      <c r="AJ75" s="300"/>
    </row>
    <row r="76" spans="2:36">
      <c r="B76" s="266"/>
      <c r="C76" s="312"/>
      <c r="D76" s="312"/>
      <c r="E76" s="269"/>
      <c r="F76" s="269"/>
      <c r="G76" s="315"/>
      <c r="H76" s="288"/>
      <c r="I76" s="288"/>
      <c r="J76" s="315"/>
      <c r="K76" s="315"/>
      <c r="L76" s="288"/>
      <c r="M76" s="288"/>
      <c r="N76" s="288"/>
      <c r="O76" s="288"/>
      <c r="P76" s="288"/>
      <c r="Q76" s="288"/>
      <c r="R76" s="288"/>
      <c r="S76" s="288"/>
      <c r="T76" s="295"/>
      <c r="U76" s="269"/>
      <c r="V76" s="269"/>
      <c r="W76" s="295"/>
      <c r="X76" s="295"/>
      <c r="Y76" s="269"/>
      <c r="Z76" s="269"/>
      <c r="AA76" s="269"/>
      <c r="AB76" s="269"/>
      <c r="AC76" s="6" t="s">
        <v>30</v>
      </c>
      <c r="AD76" s="6" t="s">
        <v>46</v>
      </c>
      <c r="AE76" s="7" t="s">
        <v>368</v>
      </c>
      <c r="AF76" s="7" t="s">
        <v>365</v>
      </c>
      <c r="AG76" s="269"/>
      <c r="AH76" s="269"/>
      <c r="AI76" s="269"/>
      <c r="AJ76" s="300"/>
    </row>
    <row r="77" spans="2:36">
      <c r="B77" s="267"/>
      <c r="C77" s="313"/>
      <c r="D77" s="313"/>
      <c r="E77" s="270"/>
      <c r="F77" s="270"/>
      <c r="G77" s="316"/>
      <c r="H77" s="289"/>
      <c r="I77" s="289"/>
      <c r="J77" s="316"/>
      <c r="K77" s="316"/>
      <c r="L77" s="289"/>
      <c r="M77" s="289"/>
      <c r="N77" s="289"/>
      <c r="O77" s="289"/>
      <c r="P77" s="289"/>
      <c r="Q77" s="289"/>
      <c r="R77" s="289"/>
      <c r="S77" s="289"/>
      <c r="T77" s="296"/>
      <c r="U77" s="270"/>
      <c r="V77" s="270"/>
      <c r="W77" s="296"/>
      <c r="X77" s="296"/>
      <c r="Y77" s="270"/>
      <c r="Z77" s="270"/>
      <c r="AA77" s="270"/>
      <c r="AB77" s="270"/>
      <c r="AC77" s="8" t="s">
        <v>30</v>
      </c>
      <c r="AD77" s="8" t="s">
        <v>46</v>
      </c>
      <c r="AE77" s="9" t="s">
        <v>367</v>
      </c>
      <c r="AF77" s="9" t="s">
        <v>366</v>
      </c>
      <c r="AG77" s="270"/>
      <c r="AH77" s="270"/>
      <c r="AI77" s="270"/>
      <c r="AJ77" s="301"/>
    </row>
    <row r="78" spans="2:36">
      <c r="B78" s="15" t="s">
        <v>371</v>
      </c>
      <c r="C78" s="16">
        <v>41933</v>
      </c>
      <c r="D78" s="16">
        <v>42027</v>
      </c>
      <c r="E78" s="17" t="s">
        <v>24</v>
      </c>
      <c r="F78" s="18" t="s">
        <v>372</v>
      </c>
      <c r="G78" s="30"/>
      <c r="H78" s="31"/>
      <c r="I78" s="31"/>
      <c r="J78" s="30"/>
      <c r="K78" s="30"/>
      <c r="L78" s="31"/>
      <c r="M78" s="31"/>
      <c r="N78" s="31"/>
      <c r="O78" s="31"/>
      <c r="P78" s="31"/>
      <c r="Q78" s="31"/>
      <c r="R78" s="31"/>
      <c r="S78" s="31"/>
      <c r="T78" s="29">
        <v>4.3</v>
      </c>
      <c r="U78" s="17" t="s">
        <v>25</v>
      </c>
      <c r="V78" s="17" t="s">
        <v>31</v>
      </c>
      <c r="W78" s="29">
        <v>2.9</v>
      </c>
      <c r="X78" s="29">
        <v>8.6</v>
      </c>
      <c r="Y78" s="17" t="s">
        <v>26</v>
      </c>
      <c r="Z78" s="17" t="s">
        <v>25</v>
      </c>
      <c r="AA78" s="17" t="s">
        <v>33</v>
      </c>
      <c r="AB78" s="17" t="s">
        <v>70</v>
      </c>
      <c r="AC78" s="17" t="s">
        <v>30</v>
      </c>
      <c r="AD78" s="17" t="s">
        <v>40</v>
      </c>
      <c r="AE78" s="19" t="s">
        <v>373</v>
      </c>
      <c r="AF78" s="19" t="s">
        <v>374</v>
      </c>
      <c r="AG78" s="17" t="s">
        <v>599</v>
      </c>
      <c r="AH78" s="17" t="s">
        <v>600</v>
      </c>
      <c r="AI78" s="17" t="s">
        <v>565</v>
      </c>
      <c r="AJ78" s="20" t="s">
        <v>566</v>
      </c>
    </row>
    <row r="79" spans="2:36">
      <c r="B79" s="265" t="s">
        <v>375</v>
      </c>
      <c r="C79" s="311">
        <v>41922</v>
      </c>
      <c r="D79" s="311">
        <v>42298</v>
      </c>
      <c r="E79" s="268" t="s">
        <v>24</v>
      </c>
      <c r="F79" s="291" t="s">
        <v>376</v>
      </c>
      <c r="G79" s="314"/>
      <c r="H79" s="287"/>
      <c r="I79" s="287"/>
      <c r="J79" s="314"/>
      <c r="K79" s="314"/>
      <c r="L79" s="287"/>
      <c r="M79" s="287"/>
      <c r="N79" s="287"/>
      <c r="O79" s="287"/>
      <c r="P79" s="287"/>
      <c r="Q79" s="287"/>
      <c r="R79" s="287"/>
      <c r="S79" s="287"/>
      <c r="T79" s="294">
        <v>4.3</v>
      </c>
      <c r="U79" s="268" t="s">
        <v>25</v>
      </c>
      <c r="V79" s="268" t="s">
        <v>31</v>
      </c>
      <c r="W79" s="294">
        <v>2.9</v>
      </c>
      <c r="X79" s="294">
        <v>8.6</v>
      </c>
      <c r="Y79" s="268" t="s">
        <v>26</v>
      </c>
      <c r="Z79" s="268" t="s">
        <v>25</v>
      </c>
      <c r="AA79" s="268" t="s">
        <v>33</v>
      </c>
      <c r="AB79" s="268" t="s">
        <v>70</v>
      </c>
      <c r="AC79" s="5" t="s">
        <v>30</v>
      </c>
      <c r="AD79" s="5" t="s">
        <v>46</v>
      </c>
      <c r="AE79" s="10" t="s">
        <v>377</v>
      </c>
      <c r="AF79" s="10" t="s">
        <v>378</v>
      </c>
      <c r="AG79" s="268" t="s">
        <v>601</v>
      </c>
      <c r="AH79" s="268" t="s">
        <v>592</v>
      </c>
      <c r="AI79" s="268" t="s">
        <v>565</v>
      </c>
      <c r="AJ79" s="299" t="s">
        <v>566</v>
      </c>
    </row>
    <row r="80" spans="2:36">
      <c r="B80" s="267"/>
      <c r="C80" s="313"/>
      <c r="D80" s="313"/>
      <c r="E80" s="270"/>
      <c r="F80" s="270"/>
      <c r="G80" s="316"/>
      <c r="H80" s="289"/>
      <c r="I80" s="289"/>
      <c r="J80" s="316"/>
      <c r="K80" s="316"/>
      <c r="L80" s="289"/>
      <c r="M80" s="289"/>
      <c r="N80" s="289"/>
      <c r="O80" s="289"/>
      <c r="P80" s="289"/>
      <c r="Q80" s="289"/>
      <c r="R80" s="289"/>
      <c r="S80" s="289"/>
      <c r="T80" s="296"/>
      <c r="U80" s="270"/>
      <c r="V80" s="270"/>
      <c r="W80" s="296"/>
      <c r="X80" s="296"/>
      <c r="Y80" s="270"/>
      <c r="Z80" s="270"/>
      <c r="AA80" s="270"/>
      <c r="AB80" s="270"/>
      <c r="AC80" s="8" t="s">
        <v>39</v>
      </c>
      <c r="AD80" s="8" t="s">
        <v>46</v>
      </c>
      <c r="AE80" s="8"/>
      <c r="AF80" s="9" t="s">
        <v>379</v>
      </c>
      <c r="AG80" s="270"/>
      <c r="AH80" s="270"/>
      <c r="AI80" s="270"/>
      <c r="AJ80" s="301"/>
    </row>
    <row r="81" spans="2:36">
      <c r="B81" s="15" t="s">
        <v>380</v>
      </c>
      <c r="C81" s="16">
        <v>41913</v>
      </c>
      <c r="D81" s="16">
        <v>41914</v>
      </c>
      <c r="E81" s="17" t="s">
        <v>24</v>
      </c>
      <c r="F81" s="18" t="s">
        <v>381</v>
      </c>
      <c r="G81" s="30"/>
      <c r="H81" s="31"/>
      <c r="I81" s="31"/>
      <c r="J81" s="30"/>
      <c r="K81" s="30"/>
      <c r="L81" s="31"/>
      <c r="M81" s="31"/>
      <c r="N81" s="31"/>
      <c r="O81" s="31"/>
      <c r="P81" s="31"/>
      <c r="Q81" s="31"/>
      <c r="R81" s="31"/>
      <c r="S81" s="31"/>
      <c r="T81" s="29">
        <v>4.3</v>
      </c>
      <c r="U81" s="17" t="s">
        <v>25</v>
      </c>
      <c r="V81" s="17" t="s">
        <v>31</v>
      </c>
      <c r="W81" s="29">
        <v>2.9</v>
      </c>
      <c r="X81" s="29">
        <v>8.6</v>
      </c>
      <c r="Y81" s="17" t="s">
        <v>26</v>
      </c>
      <c r="Z81" s="17" t="s">
        <v>25</v>
      </c>
      <c r="AA81" s="17" t="s">
        <v>33</v>
      </c>
      <c r="AB81" s="17" t="s">
        <v>70</v>
      </c>
      <c r="AC81" s="31"/>
      <c r="AD81" s="31"/>
      <c r="AE81" s="31"/>
      <c r="AF81" s="31"/>
      <c r="AG81" s="17" t="s">
        <v>602</v>
      </c>
      <c r="AH81" s="17"/>
      <c r="AI81" s="17" t="s">
        <v>565</v>
      </c>
      <c r="AJ81" s="20" t="s">
        <v>566</v>
      </c>
    </row>
    <row r="82" spans="2:36" ht="45">
      <c r="B82" s="15" t="s">
        <v>382</v>
      </c>
      <c r="C82" s="16">
        <v>41857</v>
      </c>
      <c r="D82" s="16">
        <v>41858</v>
      </c>
      <c r="E82" s="17" t="s">
        <v>129</v>
      </c>
      <c r="F82" s="18" t="s">
        <v>383</v>
      </c>
      <c r="G82" s="30"/>
      <c r="H82" s="31"/>
      <c r="I82" s="31"/>
      <c r="J82" s="30"/>
      <c r="K82" s="30"/>
      <c r="L82" s="31"/>
      <c r="M82" s="31"/>
      <c r="N82" s="31"/>
      <c r="O82" s="31"/>
      <c r="P82" s="31"/>
      <c r="Q82" s="31"/>
      <c r="R82" s="31"/>
      <c r="S82" s="31"/>
      <c r="T82" s="29">
        <v>6.5</v>
      </c>
      <c r="U82" s="17" t="s">
        <v>25</v>
      </c>
      <c r="V82" s="17" t="s">
        <v>295</v>
      </c>
      <c r="W82" s="29">
        <v>6.4</v>
      </c>
      <c r="X82" s="29">
        <v>8</v>
      </c>
      <c r="Y82" s="17" t="s">
        <v>26</v>
      </c>
      <c r="Z82" s="17" t="s">
        <v>27</v>
      </c>
      <c r="AA82" s="17" t="s">
        <v>51</v>
      </c>
      <c r="AB82" s="21" t="s">
        <v>281</v>
      </c>
      <c r="AC82" s="31"/>
      <c r="AD82" s="31"/>
      <c r="AE82" s="31"/>
      <c r="AF82" s="31"/>
      <c r="AG82" s="17" t="s">
        <v>603</v>
      </c>
      <c r="AH82" s="21" t="s">
        <v>604</v>
      </c>
      <c r="AI82" s="17" t="s">
        <v>565</v>
      </c>
      <c r="AJ82" s="20" t="s">
        <v>566</v>
      </c>
    </row>
    <row r="83" spans="2:36" ht="45">
      <c r="B83" s="15" t="s">
        <v>384</v>
      </c>
      <c r="C83" s="16">
        <v>41857</v>
      </c>
      <c r="D83" s="16">
        <v>41858</v>
      </c>
      <c r="E83" s="17" t="s">
        <v>129</v>
      </c>
      <c r="F83" s="18" t="s">
        <v>385</v>
      </c>
      <c r="G83" s="30"/>
      <c r="H83" s="31"/>
      <c r="I83" s="31"/>
      <c r="J83" s="30"/>
      <c r="K83" s="30"/>
      <c r="L83" s="31"/>
      <c r="M83" s="31"/>
      <c r="N83" s="31"/>
      <c r="O83" s="31"/>
      <c r="P83" s="31"/>
      <c r="Q83" s="31"/>
      <c r="R83" s="31"/>
      <c r="S83" s="31"/>
      <c r="T83" s="29">
        <v>6</v>
      </c>
      <c r="U83" s="17" t="s">
        <v>25</v>
      </c>
      <c r="V83" s="17" t="s">
        <v>386</v>
      </c>
      <c r="W83" s="29">
        <v>6.4</v>
      </c>
      <c r="X83" s="29">
        <v>6.8</v>
      </c>
      <c r="Y83" s="17" t="s">
        <v>26</v>
      </c>
      <c r="Z83" s="17" t="s">
        <v>25</v>
      </c>
      <c r="AA83" s="17" t="s">
        <v>51</v>
      </c>
      <c r="AB83" s="21" t="s">
        <v>281</v>
      </c>
      <c r="AC83" s="31"/>
      <c r="AD83" s="31"/>
      <c r="AE83" s="31"/>
      <c r="AF83" s="31"/>
      <c r="AG83" s="17" t="s">
        <v>605</v>
      </c>
      <c r="AH83" s="21" t="s">
        <v>604</v>
      </c>
      <c r="AI83" s="17" t="s">
        <v>565</v>
      </c>
      <c r="AJ83" s="20" t="s">
        <v>566</v>
      </c>
    </row>
    <row r="84" spans="2:36" ht="45">
      <c r="B84" s="15" t="s">
        <v>387</v>
      </c>
      <c r="C84" s="16">
        <v>41857</v>
      </c>
      <c r="D84" s="16">
        <v>41858</v>
      </c>
      <c r="E84" s="17" t="s">
        <v>129</v>
      </c>
      <c r="F84" s="18" t="s">
        <v>388</v>
      </c>
      <c r="G84" s="30"/>
      <c r="H84" s="31"/>
      <c r="I84" s="31"/>
      <c r="J84" s="30"/>
      <c r="K84" s="30"/>
      <c r="L84" s="31"/>
      <c r="M84" s="31"/>
      <c r="N84" s="31"/>
      <c r="O84" s="31"/>
      <c r="P84" s="31"/>
      <c r="Q84" s="31"/>
      <c r="R84" s="31"/>
      <c r="S84" s="31"/>
      <c r="T84" s="29">
        <v>6.5</v>
      </c>
      <c r="U84" s="17" t="s">
        <v>25</v>
      </c>
      <c r="V84" s="17" t="s">
        <v>295</v>
      </c>
      <c r="W84" s="29">
        <v>6.4</v>
      </c>
      <c r="X84" s="29">
        <v>8</v>
      </c>
      <c r="Y84" s="17" t="s">
        <v>26</v>
      </c>
      <c r="Z84" s="17" t="s">
        <v>27</v>
      </c>
      <c r="AA84" s="17" t="s">
        <v>51</v>
      </c>
      <c r="AB84" s="21" t="s">
        <v>281</v>
      </c>
      <c r="AC84" s="31"/>
      <c r="AD84" s="31"/>
      <c r="AE84" s="31"/>
      <c r="AF84" s="31"/>
      <c r="AG84" s="17" t="s">
        <v>606</v>
      </c>
      <c r="AH84" s="21" t="s">
        <v>604</v>
      </c>
      <c r="AI84" s="17" t="s">
        <v>565</v>
      </c>
      <c r="AJ84" s="20" t="s">
        <v>572</v>
      </c>
    </row>
    <row r="85" spans="2:36" ht="30">
      <c r="B85" s="15" t="s">
        <v>389</v>
      </c>
      <c r="C85" s="16">
        <v>41851</v>
      </c>
      <c r="D85" s="16">
        <v>41852</v>
      </c>
      <c r="E85" s="17" t="s">
        <v>49</v>
      </c>
      <c r="F85" s="18" t="s">
        <v>390</v>
      </c>
      <c r="G85" s="30"/>
      <c r="H85" s="31"/>
      <c r="I85" s="31"/>
      <c r="J85" s="30"/>
      <c r="K85" s="30"/>
      <c r="L85" s="31"/>
      <c r="M85" s="31"/>
      <c r="N85" s="31"/>
      <c r="O85" s="31"/>
      <c r="P85" s="31"/>
      <c r="Q85" s="31"/>
      <c r="R85" s="31"/>
      <c r="S85" s="31"/>
      <c r="T85" s="29">
        <v>5</v>
      </c>
      <c r="U85" s="17" t="s">
        <v>25</v>
      </c>
      <c r="V85" s="17" t="s">
        <v>236</v>
      </c>
      <c r="W85" s="29">
        <v>2.9</v>
      </c>
      <c r="X85" s="29">
        <v>10</v>
      </c>
      <c r="Y85" s="17" t="s">
        <v>26</v>
      </c>
      <c r="Z85" s="17" t="s">
        <v>27</v>
      </c>
      <c r="AA85" s="17" t="s">
        <v>33</v>
      </c>
      <c r="AB85" s="17" t="s">
        <v>66</v>
      </c>
      <c r="AC85" s="31"/>
      <c r="AD85" s="31"/>
      <c r="AE85" s="31"/>
      <c r="AF85" s="31"/>
      <c r="AG85" s="17" t="s">
        <v>607</v>
      </c>
      <c r="AH85" s="21" t="s">
        <v>604</v>
      </c>
      <c r="AI85" s="22" t="s">
        <v>565</v>
      </c>
      <c r="AJ85" s="23" t="s">
        <v>566</v>
      </c>
    </row>
    <row r="89" spans="2:36">
      <c r="C89" s="318" t="s">
        <v>679</v>
      </c>
      <c r="D89" s="318"/>
      <c r="E89" s="318"/>
    </row>
    <row r="90" spans="2:36">
      <c r="C90" s="318" t="s">
        <v>680</v>
      </c>
      <c r="D90" s="318"/>
      <c r="E90" s="318"/>
    </row>
    <row r="91" spans="2:36">
      <c r="C91" s="318" t="s">
        <v>682</v>
      </c>
      <c r="D91" s="318"/>
      <c r="E91" s="318"/>
    </row>
  </sheetData>
  <mergeCells count="446">
    <mergeCell ref="C89:E89"/>
    <mergeCell ref="C90:E90"/>
    <mergeCell ref="C91:E91"/>
    <mergeCell ref="G59:G63"/>
    <mergeCell ref="G53:G58"/>
    <mergeCell ref="L53:L58"/>
    <mergeCell ref="L59:L63"/>
    <mergeCell ref="K59:K63"/>
    <mergeCell ref="K53:K58"/>
    <mergeCell ref="J53:J58"/>
    <mergeCell ref="J59:J63"/>
    <mergeCell ref="L64:L70"/>
    <mergeCell ref="F71:F77"/>
    <mergeCell ref="F64:F70"/>
    <mergeCell ref="G64:G70"/>
    <mergeCell ref="H64:H70"/>
    <mergeCell ref="I64:I70"/>
    <mergeCell ref="J64:J70"/>
    <mergeCell ref="K64:K70"/>
    <mergeCell ref="V64:V70"/>
    <mergeCell ref="W64:W70"/>
    <mergeCell ref="X53:X58"/>
    <mergeCell ref="X59:X63"/>
    <mergeCell ref="W59:W63"/>
    <mergeCell ref="W53:W58"/>
    <mergeCell ref="V53:V58"/>
    <mergeCell ref="V59:V63"/>
    <mergeCell ref="X64:X70"/>
    <mergeCell ref="U59:U63"/>
    <mergeCell ref="U53:U58"/>
    <mergeCell ref="T53:T58"/>
    <mergeCell ref="T59:T63"/>
    <mergeCell ref="S59:S63"/>
    <mergeCell ref="S53:S58"/>
    <mergeCell ref="M64:M70"/>
    <mergeCell ref="N64:N70"/>
    <mergeCell ref="O64:O70"/>
    <mergeCell ref="P64:P70"/>
    <mergeCell ref="Q64:Q70"/>
    <mergeCell ref="O59:O63"/>
    <mergeCell ref="O53:O58"/>
    <mergeCell ref="N53:N58"/>
    <mergeCell ref="N59:N63"/>
    <mergeCell ref="R64:R70"/>
    <mergeCell ref="S64:S70"/>
    <mergeCell ref="T64:T70"/>
    <mergeCell ref="U64:U70"/>
    <mergeCell ref="R53:R58"/>
    <mergeCell ref="M59:M63"/>
    <mergeCell ref="M53:M58"/>
    <mergeCell ref="Q59:Q63"/>
    <mergeCell ref="Q53:Q58"/>
    <mergeCell ref="C49:C52"/>
    <mergeCell ref="C53:C58"/>
    <mergeCell ref="C59:C63"/>
    <mergeCell ref="C64:C70"/>
    <mergeCell ref="D64:D70"/>
    <mergeCell ref="E64:E70"/>
    <mergeCell ref="I40:I48"/>
    <mergeCell ref="I49:I52"/>
    <mergeCell ref="H49:H52"/>
    <mergeCell ref="H40:H48"/>
    <mergeCell ref="G40:G48"/>
    <mergeCell ref="G49:G52"/>
    <mergeCell ref="D40:D48"/>
    <mergeCell ref="C40:C48"/>
    <mergeCell ref="F53:F58"/>
    <mergeCell ref="E53:E58"/>
    <mergeCell ref="D53:D58"/>
    <mergeCell ref="D59:D63"/>
    <mergeCell ref="E59:E63"/>
    <mergeCell ref="F59:F63"/>
    <mergeCell ref="I59:I63"/>
    <mergeCell ref="I53:I58"/>
    <mergeCell ref="H53:H58"/>
    <mergeCell ref="H59:H63"/>
    <mergeCell ref="S49:S52"/>
    <mergeCell ref="S40:S48"/>
    <mergeCell ref="L49:L52"/>
    <mergeCell ref="L40:L48"/>
    <mergeCell ref="K40:K48"/>
    <mergeCell ref="K49:K52"/>
    <mergeCell ref="J49:J52"/>
    <mergeCell ref="J40:J48"/>
    <mergeCell ref="O40:O48"/>
    <mergeCell ref="O49:O52"/>
    <mergeCell ref="N49:N52"/>
    <mergeCell ref="N40:N48"/>
    <mergeCell ref="M40:M48"/>
    <mergeCell ref="M49:M52"/>
    <mergeCell ref="R59:R63"/>
    <mergeCell ref="P53:P58"/>
    <mergeCell ref="P59:P63"/>
    <mergeCell ref="O35:O39"/>
    <mergeCell ref="P35:P39"/>
    <mergeCell ref="Q35:Q39"/>
    <mergeCell ref="R35:R39"/>
    <mergeCell ref="X49:X52"/>
    <mergeCell ref="X40:X48"/>
    <mergeCell ref="W40:W48"/>
    <mergeCell ref="W49:W52"/>
    <mergeCell ref="V49:V52"/>
    <mergeCell ref="V40:V48"/>
    <mergeCell ref="R40:R48"/>
    <mergeCell ref="Q40:Q48"/>
    <mergeCell ref="R49:R52"/>
    <mergeCell ref="Q49:Q52"/>
    <mergeCell ref="P49:P52"/>
    <mergeCell ref="P40:P48"/>
    <mergeCell ref="U40:U48"/>
    <mergeCell ref="T40:T48"/>
    <mergeCell ref="U49:U52"/>
    <mergeCell ref="T49:T52"/>
    <mergeCell ref="S35:S39"/>
    <mergeCell ref="C28:C34"/>
    <mergeCell ref="N28:N34"/>
    <mergeCell ref="M28:M34"/>
    <mergeCell ref="L28:L34"/>
    <mergeCell ref="K28:K34"/>
    <mergeCell ref="J28:J34"/>
    <mergeCell ref="I28:I34"/>
    <mergeCell ref="G35:G39"/>
    <mergeCell ref="H35:H39"/>
    <mergeCell ref="I35:I39"/>
    <mergeCell ref="J35:J39"/>
    <mergeCell ref="K35:K39"/>
    <mergeCell ref="L35:L39"/>
    <mergeCell ref="H28:H34"/>
    <mergeCell ref="G28:G34"/>
    <mergeCell ref="F28:F34"/>
    <mergeCell ref="F35:F39"/>
    <mergeCell ref="M35:M39"/>
    <mergeCell ref="N35:N39"/>
    <mergeCell ref="O28:O34"/>
    <mergeCell ref="Z28:Z34"/>
    <mergeCell ref="Y28:Y34"/>
    <mergeCell ref="X28:X34"/>
    <mergeCell ref="W28:W34"/>
    <mergeCell ref="V28:V34"/>
    <mergeCell ref="U28:U34"/>
    <mergeCell ref="E28:E34"/>
    <mergeCell ref="D28:D34"/>
    <mergeCell ref="T28:T34"/>
    <mergeCell ref="S28:S34"/>
    <mergeCell ref="R28:R34"/>
    <mergeCell ref="Q28:Q34"/>
    <mergeCell ref="P28:P34"/>
    <mergeCell ref="T35:T39"/>
    <mergeCell ref="U35:U39"/>
    <mergeCell ref="V35:V39"/>
    <mergeCell ref="AB53:AB58"/>
    <mergeCell ref="AB49:AB52"/>
    <mergeCell ref="AB40:AB48"/>
    <mergeCell ref="AB35:AB39"/>
    <mergeCell ref="AB28:AB34"/>
    <mergeCell ref="AA28:AA34"/>
    <mergeCell ref="W35:W39"/>
    <mergeCell ref="X35:X39"/>
    <mergeCell ref="Z53:Z58"/>
    <mergeCell ref="Y53:Y58"/>
    <mergeCell ref="Y71:Y77"/>
    <mergeCell ref="Z71:Z77"/>
    <mergeCell ref="AA71:AA77"/>
    <mergeCell ref="AB71:AB77"/>
    <mergeCell ref="AB64:AB70"/>
    <mergeCell ref="AB59:AB63"/>
    <mergeCell ref="Y35:Y39"/>
    <mergeCell ref="Z35:Z39"/>
    <mergeCell ref="AA35:AA39"/>
    <mergeCell ref="AA40:AA48"/>
    <mergeCell ref="AA49:AA52"/>
    <mergeCell ref="Z49:Z52"/>
    <mergeCell ref="Z40:Z48"/>
    <mergeCell ref="Y40:Y48"/>
    <mergeCell ref="Y49:Y52"/>
    <mergeCell ref="AA64:AA70"/>
    <mergeCell ref="AA59:AA63"/>
    <mergeCell ref="AA53:AA58"/>
    <mergeCell ref="Z59:Z63"/>
    <mergeCell ref="Y59:Y63"/>
    <mergeCell ref="Y64:Y70"/>
    <mergeCell ref="Z64:Z70"/>
    <mergeCell ref="Z9:Z12"/>
    <mergeCell ref="AA9:AA12"/>
    <mergeCell ref="AA3:AA8"/>
    <mergeCell ref="F79:F80"/>
    <mergeCell ref="E79:E80"/>
    <mergeCell ref="P79:P80"/>
    <mergeCell ref="O79:O80"/>
    <mergeCell ref="N79:N80"/>
    <mergeCell ref="M79:M80"/>
    <mergeCell ref="L79:L80"/>
    <mergeCell ref="K79:K80"/>
    <mergeCell ref="V79:V80"/>
    <mergeCell ref="U79:U80"/>
    <mergeCell ref="T79:T80"/>
    <mergeCell ref="S79:S80"/>
    <mergeCell ref="R79:R80"/>
    <mergeCell ref="Q79:Q80"/>
    <mergeCell ref="G71:G77"/>
    <mergeCell ref="H71:H77"/>
    <mergeCell ref="I71:I77"/>
    <mergeCell ref="J71:J77"/>
    <mergeCell ref="K71:K77"/>
    <mergeCell ref="L71:L77"/>
    <mergeCell ref="J79:J80"/>
    <mergeCell ref="E3:E8"/>
    <mergeCell ref="D3:D8"/>
    <mergeCell ref="C3:C8"/>
    <mergeCell ref="Q3:Q8"/>
    <mergeCell ref="P3:P8"/>
    <mergeCell ref="O3:O8"/>
    <mergeCell ref="N3:N8"/>
    <mergeCell ref="M3:M8"/>
    <mergeCell ref="L3:L8"/>
    <mergeCell ref="E13:E15"/>
    <mergeCell ref="D13:D15"/>
    <mergeCell ref="C13:C15"/>
    <mergeCell ref="AB79:AB80"/>
    <mergeCell ref="AA79:AA80"/>
    <mergeCell ref="Z79:Z80"/>
    <mergeCell ref="Y79:Y80"/>
    <mergeCell ref="X79:X80"/>
    <mergeCell ref="W79:W80"/>
    <mergeCell ref="I79:I80"/>
    <mergeCell ref="H79:H80"/>
    <mergeCell ref="G79:G80"/>
    <mergeCell ref="S71:S77"/>
    <mergeCell ref="T71:T77"/>
    <mergeCell ref="U71:U77"/>
    <mergeCell ref="V71:V77"/>
    <mergeCell ref="W71:W77"/>
    <mergeCell ref="X71:X77"/>
    <mergeCell ref="M71:M77"/>
    <mergeCell ref="N71:N77"/>
    <mergeCell ref="O71:O77"/>
    <mergeCell ref="P71:P77"/>
    <mergeCell ref="Q71:Q77"/>
    <mergeCell ref="R71:R77"/>
    <mergeCell ref="W9:W12"/>
    <mergeCell ref="X9:X12"/>
    <mergeCell ref="Y9:Y12"/>
    <mergeCell ref="B3:B8"/>
    <mergeCell ref="B28:B34"/>
    <mergeCell ref="B35:B39"/>
    <mergeCell ref="C35:C39"/>
    <mergeCell ref="D35:D39"/>
    <mergeCell ref="E35:E39"/>
    <mergeCell ref="K3:K8"/>
    <mergeCell ref="J3:J8"/>
    <mergeCell ref="I3:I8"/>
    <mergeCell ref="H3:H8"/>
    <mergeCell ref="G3:G8"/>
    <mergeCell ref="F3:F8"/>
    <mergeCell ref="B9:B12"/>
    <mergeCell ref="C9:C12"/>
    <mergeCell ref="D9:D12"/>
    <mergeCell ref="E9:E12"/>
    <mergeCell ref="F9:F12"/>
    <mergeCell ref="G9:G12"/>
    <mergeCell ref="H13:H15"/>
    <mergeCell ref="G13:G15"/>
    <mergeCell ref="F13:F15"/>
    <mergeCell ref="H9:H12"/>
    <mergeCell ref="I9:I12"/>
    <mergeCell ref="J9:J12"/>
    <mergeCell ref="K9:K12"/>
    <mergeCell ref="L9:L12"/>
    <mergeCell ref="M9:M12"/>
    <mergeCell ref="T9:T12"/>
    <mergeCell ref="U9:U12"/>
    <mergeCell ref="V9:V12"/>
    <mergeCell ref="J13:J15"/>
    <mergeCell ref="I13:I15"/>
    <mergeCell ref="T13:T15"/>
    <mergeCell ref="S13:S15"/>
    <mergeCell ref="R13:R15"/>
    <mergeCell ref="Q13:Q15"/>
    <mergeCell ref="P13:P15"/>
    <mergeCell ref="O13:O15"/>
    <mergeCell ref="N9:N12"/>
    <mergeCell ref="O9:O12"/>
    <mergeCell ref="P9:P12"/>
    <mergeCell ref="Q9:Q12"/>
    <mergeCell ref="R9:R12"/>
    <mergeCell ref="S9:S12"/>
    <mergeCell ref="T16:T20"/>
    <mergeCell ref="U16:U20"/>
    <mergeCell ref="V16:V20"/>
    <mergeCell ref="W16:W20"/>
    <mergeCell ref="X16:X20"/>
    <mergeCell ref="N13:N15"/>
    <mergeCell ref="M13:M15"/>
    <mergeCell ref="L13:L15"/>
    <mergeCell ref="K13:K15"/>
    <mergeCell ref="B49:B52"/>
    <mergeCell ref="F49:F52"/>
    <mergeCell ref="E49:E52"/>
    <mergeCell ref="D49:D52"/>
    <mergeCell ref="B40:B48"/>
    <mergeCell ref="F40:F48"/>
    <mergeCell ref="E40:E48"/>
    <mergeCell ref="T21:T27"/>
    <mergeCell ref="S21:S27"/>
    <mergeCell ref="R21:R27"/>
    <mergeCell ref="Q21:Q27"/>
    <mergeCell ref="P21:P27"/>
    <mergeCell ref="O21:O27"/>
    <mergeCell ref="H21:H27"/>
    <mergeCell ref="G21:G27"/>
    <mergeCell ref="F21:F27"/>
    <mergeCell ref="E21:E27"/>
    <mergeCell ref="D21:D27"/>
    <mergeCell ref="C21:C27"/>
    <mergeCell ref="N21:N27"/>
    <mergeCell ref="M21:M27"/>
    <mergeCell ref="L21:L27"/>
    <mergeCell ref="K21:K27"/>
    <mergeCell ref="B21:B27"/>
    <mergeCell ref="B79:B80"/>
    <mergeCell ref="D79:D80"/>
    <mergeCell ref="C79:C80"/>
    <mergeCell ref="B71:B77"/>
    <mergeCell ref="C71:C77"/>
    <mergeCell ref="D71:D77"/>
    <mergeCell ref="E71:E77"/>
    <mergeCell ref="B53:B58"/>
    <mergeCell ref="B59:B63"/>
    <mergeCell ref="B64:B70"/>
    <mergeCell ref="B16:B20"/>
    <mergeCell ref="C16:C20"/>
    <mergeCell ref="D16:D20"/>
    <mergeCell ref="E16:E20"/>
    <mergeCell ref="F16:F20"/>
    <mergeCell ref="B13:B15"/>
    <mergeCell ref="AF6:AF7"/>
    <mergeCell ref="X13:X15"/>
    <mergeCell ref="W13:W15"/>
    <mergeCell ref="V13:V15"/>
    <mergeCell ref="U13:U15"/>
    <mergeCell ref="AB3:AB8"/>
    <mergeCell ref="AB9:AB12"/>
    <mergeCell ref="AB13:AB15"/>
    <mergeCell ref="AB16:AB20"/>
    <mergeCell ref="M16:M20"/>
    <mergeCell ref="N16:N20"/>
    <mergeCell ref="O16:O20"/>
    <mergeCell ref="P16:P20"/>
    <mergeCell ref="Q16:Q20"/>
    <mergeCell ref="R16:R20"/>
    <mergeCell ref="G16:G20"/>
    <mergeCell ref="H16:H20"/>
    <mergeCell ref="I16:I20"/>
    <mergeCell ref="AB21:AB27"/>
    <mergeCell ref="AA21:AA27"/>
    <mergeCell ref="Z21:Z27"/>
    <mergeCell ref="Y21:Y27"/>
    <mergeCell ref="X21:X27"/>
    <mergeCell ref="W21:W27"/>
    <mergeCell ref="V21:V27"/>
    <mergeCell ref="U21:U27"/>
    <mergeCell ref="G1:K1"/>
    <mergeCell ref="L1:S1"/>
    <mergeCell ref="T1:X1"/>
    <mergeCell ref="Y1:AB1"/>
    <mergeCell ref="J21:J27"/>
    <mergeCell ref="I21:I27"/>
    <mergeCell ref="J16:J20"/>
    <mergeCell ref="K16:K20"/>
    <mergeCell ref="L16:L20"/>
    <mergeCell ref="Y16:Y20"/>
    <mergeCell ref="Z16:Z20"/>
    <mergeCell ref="AA16:AA20"/>
    <mergeCell ref="AA13:AA15"/>
    <mergeCell ref="Z13:Z15"/>
    <mergeCell ref="Y13:Y15"/>
    <mergeCell ref="S16:S20"/>
    <mergeCell ref="AC1:AF1"/>
    <mergeCell ref="G2:H2"/>
    <mergeCell ref="T2:U2"/>
    <mergeCell ref="AG1:AJ1"/>
    <mergeCell ref="AG3:AG8"/>
    <mergeCell ref="AH3:AH8"/>
    <mergeCell ref="AI3:AI8"/>
    <mergeCell ref="AJ3:AJ8"/>
    <mergeCell ref="Z3:Z8"/>
    <mergeCell ref="Y3:Y8"/>
    <mergeCell ref="X3:X8"/>
    <mergeCell ref="W3:W8"/>
    <mergeCell ref="V3:V8"/>
    <mergeCell ref="U3:U8"/>
    <mergeCell ref="T3:T8"/>
    <mergeCell ref="S3:S8"/>
    <mergeCell ref="R3:R8"/>
    <mergeCell ref="AG9:AG12"/>
    <mergeCell ref="AH9:AH12"/>
    <mergeCell ref="AI9:AI12"/>
    <mergeCell ref="AJ9:AJ12"/>
    <mergeCell ref="AG13:AG15"/>
    <mergeCell ref="AH13:AH15"/>
    <mergeCell ref="AI13:AI15"/>
    <mergeCell ref="AJ13:AJ15"/>
    <mergeCell ref="AG16:AG20"/>
    <mergeCell ref="AH16:AH20"/>
    <mergeCell ref="AI16:AI20"/>
    <mergeCell ref="AJ16:AJ20"/>
    <mergeCell ref="AG21:AG27"/>
    <mergeCell ref="AH21:AH27"/>
    <mergeCell ref="AI21:AI27"/>
    <mergeCell ref="AJ21:AJ27"/>
    <mergeCell ref="AG28:AG34"/>
    <mergeCell ref="AH28:AH34"/>
    <mergeCell ref="AI28:AI34"/>
    <mergeCell ref="AJ28:AJ34"/>
    <mergeCell ref="AG35:AG39"/>
    <mergeCell ref="AH35:AH39"/>
    <mergeCell ref="AI35:AI39"/>
    <mergeCell ref="AJ35:AJ39"/>
    <mergeCell ref="AG40:AG48"/>
    <mergeCell ref="AH40:AH48"/>
    <mergeCell ref="AI40:AI48"/>
    <mergeCell ref="AJ40:AJ48"/>
    <mergeCell ref="AG49:AG52"/>
    <mergeCell ref="AH49:AH52"/>
    <mergeCell ref="AI49:AI52"/>
    <mergeCell ref="AJ49:AJ52"/>
    <mergeCell ref="AG53:AG58"/>
    <mergeCell ref="AH53:AH58"/>
    <mergeCell ref="AI53:AI58"/>
    <mergeCell ref="AJ53:AJ58"/>
    <mergeCell ref="AG79:AG80"/>
    <mergeCell ref="AH79:AH80"/>
    <mergeCell ref="AI79:AI80"/>
    <mergeCell ref="AJ79:AJ80"/>
    <mergeCell ref="AG59:AG63"/>
    <mergeCell ref="AH59:AH63"/>
    <mergeCell ref="AI59:AI63"/>
    <mergeCell ref="AJ59:AJ63"/>
    <mergeCell ref="AG64:AG70"/>
    <mergeCell ref="AH64:AH70"/>
    <mergeCell ref="AI64:AI70"/>
    <mergeCell ref="AJ64:AJ70"/>
    <mergeCell ref="AG71:AG77"/>
    <mergeCell ref="AH71:AH77"/>
    <mergeCell ref="AI71:AI77"/>
    <mergeCell ref="AJ71:AJ77"/>
  </mergeCells>
  <hyperlinks>
    <hyperlink ref="B3" r:id="rId1" display="http://cve.mitre.org/cgi-bin/cvename.cgi?name=CVE-2015-3904"/>
    <hyperlink ref="B9" r:id="rId2" display="http://cve.mitre.org/cgi-bin/cvename.cgi?name=CVE-2015-2824"/>
    <hyperlink ref="B13" r:id="rId3" display="http://cve.mitre.org/cgi-bin/cvename.cgi?name=CVE-2015-1494"/>
    <hyperlink ref="B16" r:id="rId4" display="http://cve.mitre.org/cgi-bin/cvename.cgi?name=CVE-2015-1393"/>
    <hyperlink ref="B21" r:id="rId5" display="http://cve.mitre.org/cgi-bin/cvename.cgi?name=CVE-2015-1376"/>
    <hyperlink ref="B28" r:id="rId6" display="http://cve.mitre.org/cgi-bin/cvename.cgi?name=CVE-2015-1375"/>
    <hyperlink ref="B35" r:id="rId7" display="http://cve.mitre.org/cgi-bin/cvename.cgi?name=CVE-2015-1366"/>
    <hyperlink ref="B40" r:id="rId8" display="http://cve.mitre.org/cgi-bin/cvename.cgi?name=CVE-2015-1365"/>
    <hyperlink ref="B49" r:id="rId9" display="http://cve.mitre.org/cgi-bin/cvename.cgi?name=CVE-2014-9461"/>
    <hyperlink ref="B53" r:id="rId10" display="http://cve.mitre.org/cgi-bin/cvename.cgi?name=CVE-2014-9442"/>
    <hyperlink ref="B59" r:id="rId11" display="http://cve.mitre.org/cgi-bin/cvename.cgi?name=CVE-2011-5308"/>
    <hyperlink ref="B64" r:id="rId12" display="http://cve.mitre.org/cgi-bin/cvename.cgi?name=CVE-2014-9173"/>
    <hyperlink ref="B71" r:id="rId13" display="http://cve.mitre.org/cgi-bin/cvename.cgi?name=CVE-2014-8799"/>
    <hyperlink ref="B78" r:id="rId14" display="http://cve.mitre.org/cgi-bin/cvename.cgi?name=CVE-2014-4514"/>
    <hyperlink ref="B79" r:id="rId15" display="http://cve.mitre.org/cgi-bin/cvename.cgi?name=CVE-2014-6315"/>
    <hyperlink ref="B81" r:id="rId16" display="http://cve.mitre.org/cgi-bin/cvename.cgi?name=CVE-2011-4624"/>
    <hyperlink ref="B82" r:id="rId17" display="http://cve.mitre.org/cgi-bin/cvename.cgi?name=CVE-2014-5183"/>
    <hyperlink ref="B83" r:id="rId18" display="http://cve.mitre.org/cgi-bin/cvename.cgi?name=CVE-2014-5182"/>
    <hyperlink ref="B84" r:id="rId19" display="http://cve.mitre.org/cgi-bin/cvename.cgi?name=CVE-2014-5180"/>
    <hyperlink ref="B85" r:id="rId20" display="http://cve.mitre.org/cgi-bin/cvename.cgi?name=CVE-2012-6651"/>
    <hyperlink ref="F3" r:id="rId21"/>
    <hyperlink ref="F9" r:id="rId22"/>
    <hyperlink ref="F13" r:id="rId23"/>
    <hyperlink ref="F16" r:id="rId24"/>
    <hyperlink ref="F21" r:id="rId25"/>
    <hyperlink ref="F28" r:id="rId26"/>
    <hyperlink ref="F35" r:id="rId27"/>
    <hyperlink ref="F40" r:id="rId28"/>
    <hyperlink ref="F49" r:id="rId29"/>
    <hyperlink ref="F53" r:id="rId30"/>
    <hyperlink ref="F59" r:id="rId31"/>
    <hyperlink ref="AG59" r:id="rId32"/>
    <hyperlink ref="F64" r:id="rId33"/>
    <hyperlink ref="F71" r:id="rId34"/>
    <hyperlink ref="F78" r:id="rId35"/>
    <hyperlink ref="F79" r:id="rId36"/>
    <hyperlink ref="F81" r:id="rId37"/>
    <hyperlink ref="F82" r:id="rId38"/>
    <hyperlink ref="F83" r:id="rId39"/>
    <hyperlink ref="F84" r:id="rId40"/>
    <hyperlink ref="F85" r:id="rId41"/>
  </hyperlinks>
  <pageMargins left="0.7" right="0.7" top="0.75" bottom="0.75" header="0.3" footer="0.3"/>
  <pageSetup orientation="portrait" r:id="rId4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5"/>
  <sheetViews>
    <sheetView zoomScaleNormal="100" workbookViewId="0">
      <selection activeCell="C32" sqref="C32:E35"/>
    </sheetView>
  </sheetViews>
  <sheetFormatPr defaultRowHeight="15"/>
  <cols>
    <col min="2" max="2" width="16.85546875" bestFit="1" customWidth="1"/>
    <col min="3" max="3" width="15.5703125" bestFit="1" customWidth="1"/>
    <col min="4" max="4" width="11.85546875" bestFit="1" customWidth="1"/>
    <col min="5" max="5" width="10.42578125" bestFit="1" customWidth="1"/>
    <col min="6" max="6" width="48.42578125" bestFit="1" customWidth="1"/>
    <col min="20" max="20" width="5.140625" bestFit="1" customWidth="1"/>
    <col min="21" max="21" width="9.7109375" bestFit="1" customWidth="1"/>
    <col min="22" max="22" width="32.5703125" bestFit="1" customWidth="1"/>
    <col min="23" max="23" width="15.5703125" bestFit="1" customWidth="1"/>
    <col min="24" max="24" width="21.5703125" bestFit="1" customWidth="1"/>
    <col min="25" max="25" width="13.28515625" bestFit="1" customWidth="1"/>
    <col min="26" max="26" width="17.7109375" bestFit="1" customWidth="1"/>
    <col min="27" max="27" width="22.28515625" bestFit="1" customWidth="1"/>
    <col min="28" max="28" width="43.140625" bestFit="1" customWidth="1"/>
    <col min="29" max="29" width="8.7109375" bestFit="1" customWidth="1"/>
    <col min="30" max="30" width="10.140625" bestFit="1" customWidth="1"/>
    <col min="31" max="32" width="79.140625" bestFit="1" customWidth="1"/>
    <col min="33" max="33" width="154.140625" bestFit="1" customWidth="1"/>
    <col min="35" max="35" width="14.85546875" bestFit="1" customWidth="1"/>
  </cols>
  <sheetData>
    <row r="1" spans="2:36">
      <c r="B1" s="2"/>
      <c r="C1" s="2"/>
      <c r="D1" s="2"/>
      <c r="E1" s="2"/>
      <c r="F1" s="2"/>
      <c r="G1" s="302" t="s">
        <v>14</v>
      </c>
      <c r="H1" s="302"/>
      <c r="I1" s="302"/>
      <c r="J1" s="302"/>
      <c r="K1" s="302"/>
      <c r="L1" s="302" t="s">
        <v>4</v>
      </c>
      <c r="M1" s="302"/>
      <c r="N1" s="302"/>
      <c r="O1" s="302"/>
      <c r="P1" s="302"/>
      <c r="Q1" s="302"/>
      <c r="R1" s="302"/>
      <c r="S1" s="302"/>
      <c r="T1" s="302" t="s">
        <v>15</v>
      </c>
      <c r="U1" s="302"/>
      <c r="V1" s="302"/>
      <c r="W1" s="302"/>
      <c r="X1" s="302"/>
      <c r="Y1" s="302" t="s">
        <v>18</v>
      </c>
      <c r="Z1" s="302"/>
      <c r="AA1" s="302"/>
      <c r="AB1" s="302"/>
      <c r="AC1" s="302" t="s">
        <v>35</v>
      </c>
      <c r="AD1" s="302"/>
      <c r="AE1" s="302"/>
      <c r="AF1" s="302"/>
      <c r="AG1" s="302" t="s">
        <v>560</v>
      </c>
      <c r="AH1" s="302"/>
      <c r="AI1" s="302"/>
      <c r="AJ1" s="302"/>
    </row>
    <row r="2" spans="2:36">
      <c r="B2" s="2" t="s">
        <v>0</v>
      </c>
      <c r="C2" s="2" t="s">
        <v>64</v>
      </c>
      <c r="D2" s="2" t="s">
        <v>47</v>
      </c>
      <c r="E2" s="2" t="s">
        <v>23</v>
      </c>
      <c r="F2" s="2" t="s">
        <v>34</v>
      </c>
      <c r="G2" s="302" t="s">
        <v>13</v>
      </c>
      <c r="H2" s="302"/>
      <c r="I2" s="2" t="s">
        <v>1</v>
      </c>
      <c r="J2" s="2" t="s">
        <v>2</v>
      </c>
      <c r="K2" s="2" t="s">
        <v>3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302" t="s">
        <v>13</v>
      </c>
      <c r="U2" s="302"/>
      <c r="V2" s="2" t="s">
        <v>1</v>
      </c>
      <c r="W2" s="2" t="s">
        <v>16</v>
      </c>
      <c r="X2" s="2" t="s">
        <v>17</v>
      </c>
      <c r="Y2" s="2" t="s">
        <v>19</v>
      </c>
      <c r="Z2" s="2" t="s">
        <v>20</v>
      </c>
      <c r="AA2" s="2" t="s">
        <v>21</v>
      </c>
      <c r="AB2" s="2" t="s">
        <v>22</v>
      </c>
      <c r="AC2" s="2" t="s">
        <v>36</v>
      </c>
      <c r="AD2" s="2" t="s">
        <v>23</v>
      </c>
      <c r="AE2" s="2" t="s">
        <v>37</v>
      </c>
      <c r="AF2" s="2" t="s">
        <v>38</v>
      </c>
      <c r="AG2" s="3" t="s">
        <v>561</v>
      </c>
      <c r="AH2" s="3" t="s">
        <v>562</v>
      </c>
      <c r="AI2" s="3" t="s">
        <v>23</v>
      </c>
      <c r="AJ2" s="3" t="s">
        <v>710</v>
      </c>
    </row>
    <row r="3" spans="2:36">
      <c r="B3" s="15" t="s">
        <v>391</v>
      </c>
      <c r="C3" s="16">
        <v>41831</v>
      </c>
      <c r="D3" s="16">
        <v>41834</v>
      </c>
      <c r="E3" s="17" t="s">
        <v>684</v>
      </c>
      <c r="F3" s="18" t="s">
        <v>392</v>
      </c>
      <c r="G3" s="30"/>
      <c r="H3" s="31"/>
      <c r="I3" s="31"/>
      <c r="J3" s="30"/>
      <c r="K3" s="30"/>
      <c r="L3" s="31"/>
      <c r="M3" s="31"/>
      <c r="N3" s="31"/>
      <c r="O3" s="31"/>
      <c r="P3" s="31"/>
      <c r="Q3" s="31"/>
      <c r="R3" s="31"/>
      <c r="S3" s="31"/>
      <c r="T3" s="29">
        <v>5</v>
      </c>
      <c r="U3" s="17" t="s">
        <v>25</v>
      </c>
      <c r="V3" s="17" t="s">
        <v>236</v>
      </c>
      <c r="W3" s="29">
        <v>2.9</v>
      </c>
      <c r="X3" s="29">
        <v>10</v>
      </c>
      <c r="Y3" s="17" t="s">
        <v>26</v>
      </c>
      <c r="Z3" s="17" t="s">
        <v>27</v>
      </c>
      <c r="AA3" s="17" t="s">
        <v>33</v>
      </c>
      <c r="AB3" s="17" t="s">
        <v>66</v>
      </c>
      <c r="AC3" s="31"/>
      <c r="AD3" s="31"/>
      <c r="AE3" s="31"/>
      <c r="AF3" s="31"/>
      <c r="AG3" s="17" t="s">
        <v>608</v>
      </c>
      <c r="AH3" s="17" t="s">
        <v>600</v>
      </c>
      <c r="AI3" s="17" t="s">
        <v>565</v>
      </c>
      <c r="AJ3" s="20" t="s">
        <v>566</v>
      </c>
    </row>
    <row r="4" spans="2:36" ht="30">
      <c r="B4" s="15" t="s">
        <v>393</v>
      </c>
      <c r="C4" s="16">
        <v>41831</v>
      </c>
      <c r="D4" s="16">
        <v>41834</v>
      </c>
      <c r="E4" s="17" t="s">
        <v>49</v>
      </c>
      <c r="F4" s="18" t="s">
        <v>394</v>
      </c>
      <c r="G4" s="30"/>
      <c r="H4" s="31"/>
      <c r="I4" s="31"/>
      <c r="J4" s="30"/>
      <c r="K4" s="30"/>
      <c r="L4" s="31"/>
      <c r="M4" s="31"/>
      <c r="N4" s="31"/>
      <c r="O4" s="31"/>
      <c r="P4" s="31"/>
      <c r="Q4" s="31"/>
      <c r="R4" s="31"/>
      <c r="S4" s="31"/>
      <c r="T4" s="29">
        <v>5</v>
      </c>
      <c r="U4" s="17" t="s">
        <v>25</v>
      </c>
      <c r="V4" s="17" t="s">
        <v>236</v>
      </c>
      <c r="W4" s="29">
        <v>2.9</v>
      </c>
      <c r="X4" s="29">
        <v>10</v>
      </c>
      <c r="Y4" s="17" t="s">
        <v>26</v>
      </c>
      <c r="Z4" s="17" t="s">
        <v>27</v>
      </c>
      <c r="AA4" s="17" t="s">
        <v>33</v>
      </c>
      <c r="AB4" s="17" t="s">
        <v>66</v>
      </c>
      <c r="AC4" s="31"/>
      <c r="AD4" s="31"/>
      <c r="AE4" s="31"/>
      <c r="AF4" s="31"/>
      <c r="AG4" s="17" t="s">
        <v>609</v>
      </c>
      <c r="AH4" s="21" t="s">
        <v>610</v>
      </c>
      <c r="AI4" s="17" t="s">
        <v>565</v>
      </c>
      <c r="AJ4" s="20" t="s">
        <v>566</v>
      </c>
    </row>
    <row r="5" spans="2:36">
      <c r="B5" s="15" t="s">
        <v>395</v>
      </c>
      <c r="C5" s="16">
        <v>41822</v>
      </c>
      <c r="D5" s="16">
        <v>41831</v>
      </c>
      <c r="E5" s="17" t="s">
        <v>24</v>
      </c>
      <c r="F5" s="18" t="s">
        <v>396</v>
      </c>
      <c r="G5" s="30"/>
      <c r="H5" s="31"/>
      <c r="I5" s="31"/>
      <c r="J5" s="30"/>
      <c r="K5" s="30"/>
      <c r="L5" s="31"/>
      <c r="M5" s="31"/>
      <c r="N5" s="31"/>
      <c r="O5" s="31"/>
      <c r="P5" s="31"/>
      <c r="Q5" s="31"/>
      <c r="R5" s="31"/>
      <c r="S5" s="31"/>
      <c r="T5" s="29">
        <v>4.3</v>
      </c>
      <c r="U5" s="17" t="s">
        <v>25</v>
      </c>
      <c r="V5" s="17" t="s">
        <v>31</v>
      </c>
      <c r="W5" s="29">
        <v>2.9</v>
      </c>
      <c r="X5" s="29">
        <v>8.6</v>
      </c>
      <c r="Y5" s="17" t="s">
        <v>26</v>
      </c>
      <c r="Z5" s="17" t="s">
        <v>25</v>
      </c>
      <c r="AA5" s="17" t="s">
        <v>33</v>
      </c>
      <c r="AB5" s="17" t="s">
        <v>70</v>
      </c>
      <c r="AC5" s="31"/>
      <c r="AD5" s="31"/>
      <c r="AE5" s="31"/>
      <c r="AF5" s="31"/>
      <c r="AG5" s="17" t="s">
        <v>611</v>
      </c>
      <c r="AH5" s="17" t="s">
        <v>600</v>
      </c>
      <c r="AI5" s="17" t="s">
        <v>565</v>
      </c>
      <c r="AJ5" s="20" t="s">
        <v>566</v>
      </c>
    </row>
    <row r="6" spans="2:36">
      <c r="B6" s="15" t="s">
        <v>397</v>
      </c>
      <c r="C6" s="16">
        <v>41822</v>
      </c>
      <c r="D6" s="16">
        <v>42249</v>
      </c>
      <c r="E6" s="17" t="s">
        <v>24</v>
      </c>
      <c r="F6" s="18" t="s">
        <v>398</v>
      </c>
      <c r="G6" s="30"/>
      <c r="H6" s="31"/>
      <c r="I6" s="31"/>
      <c r="J6" s="30"/>
      <c r="K6" s="30"/>
      <c r="L6" s="31"/>
      <c r="M6" s="31"/>
      <c r="N6" s="31"/>
      <c r="O6" s="31"/>
      <c r="P6" s="31"/>
      <c r="Q6" s="31"/>
      <c r="R6" s="31"/>
      <c r="S6" s="31"/>
      <c r="T6" s="29">
        <v>4.3</v>
      </c>
      <c r="U6" s="17" t="s">
        <v>25</v>
      </c>
      <c r="V6" s="17" t="s">
        <v>31</v>
      </c>
      <c r="W6" s="29">
        <v>2.9</v>
      </c>
      <c r="X6" s="29">
        <v>8.6</v>
      </c>
      <c r="Y6" s="17" t="s">
        <v>26</v>
      </c>
      <c r="Z6" s="17" t="s">
        <v>25</v>
      </c>
      <c r="AA6" s="17" t="s">
        <v>33</v>
      </c>
      <c r="AB6" s="17" t="s">
        <v>70</v>
      </c>
      <c r="AC6" s="17" t="s">
        <v>39</v>
      </c>
      <c r="AD6" s="17" t="s">
        <v>46</v>
      </c>
      <c r="AE6" s="31"/>
      <c r="AF6" s="19" t="s">
        <v>399</v>
      </c>
      <c r="AG6" s="17" t="s">
        <v>612</v>
      </c>
      <c r="AH6" s="31"/>
      <c r="AI6" s="17" t="s">
        <v>565</v>
      </c>
      <c r="AJ6" s="20" t="s">
        <v>566</v>
      </c>
    </row>
    <row r="7" spans="2:36">
      <c r="B7" s="15" t="s">
        <v>400</v>
      </c>
      <c r="C7" s="16">
        <v>41822</v>
      </c>
      <c r="D7" s="16">
        <v>41831</v>
      </c>
      <c r="E7" s="17" t="s">
        <v>24</v>
      </c>
      <c r="F7" s="18" t="s">
        <v>401</v>
      </c>
      <c r="G7" s="30"/>
      <c r="H7" s="31"/>
      <c r="I7" s="31"/>
      <c r="J7" s="30"/>
      <c r="K7" s="30"/>
      <c r="L7" s="31"/>
      <c r="M7" s="31"/>
      <c r="N7" s="31"/>
      <c r="O7" s="31"/>
      <c r="P7" s="31"/>
      <c r="Q7" s="31"/>
      <c r="R7" s="31"/>
      <c r="S7" s="31"/>
      <c r="T7" s="29">
        <v>4.3</v>
      </c>
      <c r="U7" s="17" t="s">
        <v>25</v>
      </c>
      <c r="V7" s="17" t="s">
        <v>31</v>
      </c>
      <c r="W7" s="29">
        <v>2.9</v>
      </c>
      <c r="X7" s="29">
        <v>8.6</v>
      </c>
      <c r="Y7" s="17" t="s">
        <v>26</v>
      </c>
      <c r="Z7" s="17" t="s">
        <v>25</v>
      </c>
      <c r="AA7" s="17" t="s">
        <v>33</v>
      </c>
      <c r="AB7" s="17" t="s">
        <v>70</v>
      </c>
      <c r="AC7" s="31"/>
      <c r="AD7" s="31"/>
      <c r="AE7" s="31"/>
      <c r="AF7" s="31"/>
      <c r="AG7" s="17" t="s">
        <v>613</v>
      </c>
      <c r="AH7" s="31"/>
      <c r="AI7" s="17" t="s">
        <v>565</v>
      </c>
      <c r="AJ7" s="20" t="s">
        <v>572</v>
      </c>
    </row>
    <row r="8" spans="2:36">
      <c r="B8" s="265" t="s">
        <v>402</v>
      </c>
      <c r="C8" s="311">
        <v>41822</v>
      </c>
      <c r="D8" s="311">
        <v>42244</v>
      </c>
      <c r="E8" s="268" t="s">
        <v>24</v>
      </c>
      <c r="F8" s="291" t="s">
        <v>403</v>
      </c>
      <c r="G8" s="314"/>
      <c r="H8" s="287"/>
      <c r="I8" s="287"/>
      <c r="J8" s="314"/>
      <c r="K8" s="314"/>
      <c r="L8" s="287"/>
      <c r="M8" s="287"/>
      <c r="N8" s="287"/>
      <c r="O8" s="287"/>
      <c r="P8" s="287"/>
      <c r="Q8" s="287"/>
      <c r="R8" s="287"/>
      <c r="S8" s="287"/>
      <c r="T8" s="294">
        <v>4.3</v>
      </c>
      <c r="U8" s="268" t="s">
        <v>25</v>
      </c>
      <c r="V8" s="268" t="s">
        <v>31</v>
      </c>
      <c r="W8" s="294">
        <v>2.9</v>
      </c>
      <c r="X8" s="294">
        <v>8.6</v>
      </c>
      <c r="Y8" s="268" t="s">
        <v>26</v>
      </c>
      <c r="Z8" s="268" t="s">
        <v>25</v>
      </c>
      <c r="AA8" s="268" t="s">
        <v>33</v>
      </c>
      <c r="AB8" s="268" t="s">
        <v>70</v>
      </c>
      <c r="AC8" s="5" t="s">
        <v>30</v>
      </c>
      <c r="AD8" s="5" t="s">
        <v>46</v>
      </c>
      <c r="AE8" s="10" t="s">
        <v>404</v>
      </c>
      <c r="AF8" s="10" t="s">
        <v>405</v>
      </c>
      <c r="AG8" s="268" t="s">
        <v>614</v>
      </c>
      <c r="AH8" s="287"/>
      <c r="AI8" s="268" t="s">
        <v>565</v>
      </c>
      <c r="AJ8" s="299" t="s">
        <v>572</v>
      </c>
    </row>
    <row r="9" spans="2:36">
      <c r="B9" s="267"/>
      <c r="C9" s="313"/>
      <c r="D9" s="313"/>
      <c r="E9" s="270"/>
      <c r="F9" s="270"/>
      <c r="G9" s="316"/>
      <c r="H9" s="289"/>
      <c r="I9" s="289"/>
      <c r="J9" s="316"/>
      <c r="K9" s="316"/>
      <c r="L9" s="289"/>
      <c r="M9" s="289"/>
      <c r="N9" s="289"/>
      <c r="O9" s="289"/>
      <c r="P9" s="289"/>
      <c r="Q9" s="289"/>
      <c r="R9" s="289"/>
      <c r="S9" s="289"/>
      <c r="T9" s="296"/>
      <c r="U9" s="270"/>
      <c r="V9" s="270"/>
      <c r="W9" s="296"/>
      <c r="X9" s="296"/>
      <c r="Y9" s="270"/>
      <c r="Z9" s="270"/>
      <c r="AA9" s="270"/>
      <c r="AB9" s="270"/>
      <c r="AC9" s="8" t="s">
        <v>39</v>
      </c>
      <c r="AD9" s="8" t="s">
        <v>46</v>
      </c>
      <c r="AE9" s="35"/>
      <c r="AF9" s="9" t="s">
        <v>406</v>
      </c>
      <c r="AG9" s="270"/>
      <c r="AH9" s="289"/>
      <c r="AI9" s="270"/>
      <c r="AJ9" s="301"/>
    </row>
    <row r="10" spans="2:36">
      <c r="B10" s="15" t="s">
        <v>407</v>
      </c>
      <c r="C10" s="16">
        <v>41822</v>
      </c>
      <c r="D10" s="16">
        <v>41830</v>
      </c>
      <c r="E10" s="17" t="s">
        <v>24</v>
      </c>
      <c r="F10" s="18" t="s">
        <v>408</v>
      </c>
      <c r="G10" s="30"/>
      <c r="H10" s="31"/>
      <c r="I10" s="31"/>
      <c r="J10" s="30"/>
      <c r="K10" s="30"/>
      <c r="L10" s="31"/>
      <c r="M10" s="31"/>
      <c r="N10" s="31"/>
      <c r="O10" s="31"/>
      <c r="P10" s="31"/>
      <c r="Q10" s="31"/>
      <c r="R10" s="31"/>
      <c r="S10" s="31"/>
      <c r="T10" s="29">
        <v>4.3</v>
      </c>
      <c r="U10" s="17" t="s">
        <v>25</v>
      </c>
      <c r="V10" s="17" t="s">
        <v>31</v>
      </c>
      <c r="W10" s="29">
        <v>2.9</v>
      </c>
      <c r="X10" s="29">
        <v>8.6</v>
      </c>
      <c r="Y10" s="17" t="s">
        <v>26</v>
      </c>
      <c r="Z10" s="17" t="s">
        <v>25</v>
      </c>
      <c r="AA10" s="17" t="s">
        <v>33</v>
      </c>
      <c r="AB10" s="17" t="s">
        <v>70</v>
      </c>
      <c r="AC10" s="31"/>
      <c r="AD10" s="31"/>
      <c r="AE10" s="31"/>
      <c r="AF10" s="31"/>
      <c r="AG10" s="17" t="s">
        <v>615</v>
      </c>
      <c r="AH10" s="17"/>
      <c r="AI10" s="17" t="s">
        <v>565</v>
      </c>
      <c r="AJ10" s="20" t="s">
        <v>572</v>
      </c>
    </row>
    <row r="11" spans="2:36">
      <c r="B11" s="15" t="s">
        <v>409</v>
      </c>
      <c r="C11" s="16">
        <v>41822</v>
      </c>
      <c r="D11" s="16">
        <v>41831</v>
      </c>
      <c r="E11" s="17" t="s">
        <v>24</v>
      </c>
      <c r="F11" s="18" t="s">
        <v>410</v>
      </c>
      <c r="G11" s="30"/>
      <c r="H11" s="31"/>
      <c r="I11" s="31"/>
      <c r="J11" s="30"/>
      <c r="K11" s="30"/>
      <c r="L11" s="31"/>
      <c r="M11" s="31"/>
      <c r="N11" s="31"/>
      <c r="O11" s="31"/>
      <c r="P11" s="31"/>
      <c r="Q11" s="31"/>
      <c r="R11" s="31"/>
      <c r="S11" s="31"/>
      <c r="T11" s="29">
        <v>4.3</v>
      </c>
      <c r="U11" s="17" t="s">
        <v>25</v>
      </c>
      <c r="V11" s="17" t="s">
        <v>31</v>
      </c>
      <c r="W11" s="29">
        <v>2.9</v>
      </c>
      <c r="X11" s="29">
        <v>8.6</v>
      </c>
      <c r="Y11" s="17" t="s">
        <v>26</v>
      </c>
      <c r="Z11" s="17" t="s">
        <v>25</v>
      </c>
      <c r="AA11" s="17" t="s">
        <v>33</v>
      </c>
      <c r="AB11" s="17" t="s">
        <v>70</v>
      </c>
      <c r="AC11" s="31"/>
      <c r="AD11" s="31"/>
      <c r="AE11" s="31"/>
      <c r="AF11" s="31"/>
      <c r="AG11" s="17" t="s">
        <v>616</v>
      </c>
      <c r="AH11" s="17"/>
      <c r="AI11" s="17" t="s">
        <v>565</v>
      </c>
      <c r="AJ11" s="20" t="s">
        <v>572</v>
      </c>
    </row>
    <row r="12" spans="2:36">
      <c r="B12" s="15" t="s">
        <v>411</v>
      </c>
      <c r="C12" s="16">
        <v>41822</v>
      </c>
      <c r="D12" s="16">
        <v>41831</v>
      </c>
      <c r="E12" s="17" t="s">
        <v>24</v>
      </c>
      <c r="F12" s="18" t="s">
        <v>412</v>
      </c>
      <c r="G12" s="30"/>
      <c r="H12" s="31"/>
      <c r="I12" s="31"/>
      <c r="J12" s="30"/>
      <c r="K12" s="30"/>
      <c r="L12" s="31"/>
      <c r="M12" s="31"/>
      <c r="N12" s="31"/>
      <c r="O12" s="31"/>
      <c r="P12" s="31"/>
      <c r="Q12" s="31"/>
      <c r="R12" s="31"/>
      <c r="S12" s="31"/>
      <c r="T12" s="29">
        <v>4.3</v>
      </c>
      <c r="U12" s="17" t="s">
        <v>25</v>
      </c>
      <c r="V12" s="17" t="s">
        <v>31</v>
      </c>
      <c r="W12" s="29">
        <v>2.9</v>
      </c>
      <c r="X12" s="29">
        <v>8.6</v>
      </c>
      <c r="Y12" s="17" t="s">
        <v>26</v>
      </c>
      <c r="Z12" s="17" t="s">
        <v>25</v>
      </c>
      <c r="AA12" s="17" t="s">
        <v>33</v>
      </c>
      <c r="AB12" s="17" t="s">
        <v>70</v>
      </c>
      <c r="AC12" s="31"/>
      <c r="AD12" s="31"/>
      <c r="AE12" s="31"/>
      <c r="AF12" s="31"/>
      <c r="AG12" s="17" t="s">
        <v>617</v>
      </c>
      <c r="AH12" s="17"/>
      <c r="AI12" s="17" t="s">
        <v>565</v>
      </c>
      <c r="AJ12" s="20" t="s">
        <v>566</v>
      </c>
    </row>
    <row r="13" spans="2:36">
      <c r="B13" s="15" t="s">
        <v>413</v>
      </c>
      <c r="C13" s="16">
        <v>41822</v>
      </c>
      <c r="D13" s="16">
        <v>41831</v>
      </c>
      <c r="E13" s="17" t="s">
        <v>24</v>
      </c>
      <c r="F13" s="18" t="s">
        <v>414</v>
      </c>
      <c r="G13" s="30"/>
      <c r="H13" s="31"/>
      <c r="I13" s="31"/>
      <c r="J13" s="30"/>
      <c r="K13" s="30"/>
      <c r="L13" s="31"/>
      <c r="M13" s="31"/>
      <c r="N13" s="31"/>
      <c r="O13" s="31"/>
      <c r="P13" s="31"/>
      <c r="Q13" s="31"/>
      <c r="R13" s="31"/>
      <c r="S13" s="31"/>
      <c r="T13" s="29">
        <v>4.3</v>
      </c>
      <c r="U13" s="17" t="s">
        <v>25</v>
      </c>
      <c r="V13" s="17" t="s">
        <v>31</v>
      </c>
      <c r="W13" s="29">
        <v>2.9</v>
      </c>
      <c r="X13" s="29">
        <v>8.6</v>
      </c>
      <c r="Y13" s="17" t="s">
        <v>26</v>
      </c>
      <c r="Z13" s="17" t="s">
        <v>25</v>
      </c>
      <c r="AA13" s="17" t="s">
        <v>33</v>
      </c>
      <c r="AB13" s="17" t="s">
        <v>70</v>
      </c>
      <c r="AC13" s="31"/>
      <c r="AD13" s="31"/>
      <c r="AE13" s="31"/>
      <c r="AF13" s="31"/>
      <c r="AG13" s="17" t="s">
        <v>618</v>
      </c>
      <c r="AH13" s="17"/>
      <c r="AI13" s="17" t="s">
        <v>565</v>
      </c>
      <c r="AJ13" s="20" t="s">
        <v>572</v>
      </c>
    </row>
    <row r="14" spans="2:36" ht="30">
      <c r="B14" s="15" t="s">
        <v>415</v>
      </c>
      <c r="C14" s="16">
        <v>41821</v>
      </c>
      <c r="D14" s="16">
        <v>42244</v>
      </c>
      <c r="E14" s="17" t="s">
        <v>24</v>
      </c>
      <c r="F14" s="18" t="s">
        <v>416</v>
      </c>
      <c r="G14" s="30"/>
      <c r="H14" s="31"/>
      <c r="I14" s="31"/>
      <c r="J14" s="30"/>
      <c r="K14" s="30"/>
      <c r="L14" s="31"/>
      <c r="M14" s="31"/>
      <c r="N14" s="31"/>
      <c r="O14" s="31"/>
      <c r="P14" s="31"/>
      <c r="Q14" s="31"/>
      <c r="R14" s="31"/>
      <c r="S14" s="31"/>
      <c r="T14" s="29">
        <v>4.3</v>
      </c>
      <c r="U14" s="17" t="s">
        <v>25</v>
      </c>
      <c r="V14" s="17" t="s">
        <v>31</v>
      </c>
      <c r="W14" s="29">
        <v>2.9</v>
      </c>
      <c r="X14" s="29">
        <v>8.6</v>
      </c>
      <c r="Y14" s="17" t="s">
        <v>26</v>
      </c>
      <c r="Z14" s="17" t="s">
        <v>25</v>
      </c>
      <c r="AA14" s="17" t="s">
        <v>33</v>
      </c>
      <c r="AB14" s="17" t="s">
        <v>70</v>
      </c>
      <c r="AC14" s="17" t="s">
        <v>39</v>
      </c>
      <c r="AD14" s="17" t="s">
        <v>46</v>
      </c>
      <c r="AE14" s="31"/>
      <c r="AF14" s="19" t="s">
        <v>417</v>
      </c>
      <c r="AG14" s="17" t="s">
        <v>619</v>
      </c>
      <c r="AH14" s="21" t="s">
        <v>610</v>
      </c>
      <c r="AI14" s="17" t="s">
        <v>565</v>
      </c>
      <c r="AJ14" s="20" t="s">
        <v>566</v>
      </c>
    </row>
    <row r="15" spans="2:36">
      <c r="B15" s="265" t="s">
        <v>418</v>
      </c>
      <c r="C15" s="311">
        <v>41821</v>
      </c>
      <c r="D15" s="311">
        <v>42244</v>
      </c>
      <c r="E15" s="268" t="s">
        <v>24</v>
      </c>
      <c r="F15" s="291" t="s">
        <v>419</v>
      </c>
      <c r="G15" s="314"/>
      <c r="H15" s="287"/>
      <c r="I15" s="287"/>
      <c r="J15" s="314"/>
      <c r="K15" s="314"/>
      <c r="L15" s="287"/>
      <c r="M15" s="287"/>
      <c r="N15" s="287"/>
      <c r="O15" s="287"/>
      <c r="P15" s="287"/>
      <c r="Q15" s="287"/>
      <c r="R15" s="287"/>
      <c r="S15" s="287"/>
      <c r="T15" s="294">
        <v>4.3</v>
      </c>
      <c r="U15" s="268" t="s">
        <v>25</v>
      </c>
      <c r="V15" s="268" t="s">
        <v>31</v>
      </c>
      <c r="W15" s="294">
        <v>2.9</v>
      </c>
      <c r="X15" s="294">
        <v>8.6</v>
      </c>
      <c r="Y15" s="268" t="s">
        <v>26</v>
      </c>
      <c r="Z15" s="268" t="s">
        <v>25</v>
      </c>
      <c r="AA15" s="268" t="s">
        <v>33</v>
      </c>
      <c r="AB15" s="268" t="s">
        <v>70</v>
      </c>
      <c r="AC15" s="5" t="s">
        <v>30</v>
      </c>
      <c r="AD15" s="5" t="s">
        <v>46</v>
      </c>
      <c r="AE15" s="10" t="s">
        <v>420</v>
      </c>
      <c r="AF15" s="10" t="s">
        <v>421</v>
      </c>
      <c r="AG15" s="268" t="s">
        <v>620</v>
      </c>
      <c r="AH15" s="290" t="s">
        <v>610</v>
      </c>
      <c r="AI15" s="268" t="s">
        <v>565</v>
      </c>
      <c r="AJ15" s="299" t="s">
        <v>572</v>
      </c>
    </row>
    <row r="16" spans="2:36">
      <c r="B16" s="267"/>
      <c r="C16" s="313"/>
      <c r="D16" s="313"/>
      <c r="E16" s="270"/>
      <c r="F16" s="270"/>
      <c r="G16" s="316"/>
      <c r="H16" s="289"/>
      <c r="I16" s="289"/>
      <c r="J16" s="316"/>
      <c r="K16" s="316"/>
      <c r="L16" s="289"/>
      <c r="M16" s="289"/>
      <c r="N16" s="289"/>
      <c r="O16" s="289"/>
      <c r="P16" s="289"/>
      <c r="Q16" s="289"/>
      <c r="R16" s="289"/>
      <c r="S16" s="289"/>
      <c r="T16" s="296"/>
      <c r="U16" s="270"/>
      <c r="V16" s="270"/>
      <c r="W16" s="296"/>
      <c r="X16" s="296"/>
      <c r="Y16" s="270"/>
      <c r="Z16" s="270"/>
      <c r="AA16" s="270"/>
      <c r="AB16" s="270"/>
      <c r="AC16" s="8" t="s">
        <v>39</v>
      </c>
      <c r="AD16" s="8" t="s">
        <v>46</v>
      </c>
      <c r="AE16" s="35"/>
      <c r="AF16" s="9" t="s">
        <v>422</v>
      </c>
      <c r="AG16" s="270"/>
      <c r="AH16" s="298"/>
      <c r="AI16" s="270"/>
      <c r="AJ16" s="301"/>
    </row>
    <row r="17" spans="2:36" ht="45">
      <c r="B17" s="15" t="s">
        <v>423</v>
      </c>
      <c r="C17" s="16">
        <v>41773</v>
      </c>
      <c r="D17" s="16">
        <v>41774</v>
      </c>
      <c r="E17" s="17" t="s">
        <v>114</v>
      </c>
      <c r="F17" s="18" t="s">
        <v>424</v>
      </c>
      <c r="G17" s="30"/>
      <c r="H17" s="31"/>
      <c r="I17" s="31"/>
      <c r="J17" s="30"/>
      <c r="K17" s="30"/>
      <c r="L17" s="31"/>
      <c r="M17" s="31"/>
      <c r="N17" s="31"/>
      <c r="O17" s="31"/>
      <c r="P17" s="31"/>
      <c r="Q17" s="31"/>
      <c r="R17" s="31"/>
      <c r="S17" s="31"/>
      <c r="T17" s="29">
        <v>6.8</v>
      </c>
      <c r="U17" s="17" t="s">
        <v>25</v>
      </c>
      <c r="V17" s="17" t="s">
        <v>150</v>
      </c>
      <c r="W17" s="29">
        <v>6.4</v>
      </c>
      <c r="X17" s="29">
        <v>8.6</v>
      </c>
      <c r="Y17" s="17" t="s">
        <v>26</v>
      </c>
      <c r="Z17" s="17" t="s">
        <v>25</v>
      </c>
      <c r="AA17" s="17" t="s">
        <v>33</v>
      </c>
      <c r="AB17" s="21" t="s">
        <v>281</v>
      </c>
      <c r="AC17" s="31"/>
      <c r="AD17" s="31"/>
      <c r="AE17" s="31"/>
      <c r="AF17" s="31"/>
      <c r="AG17" s="17" t="s">
        <v>621</v>
      </c>
      <c r="AH17" s="21" t="s">
        <v>610</v>
      </c>
      <c r="AI17" s="17" t="s">
        <v>565</v>
      </c>
      <c r="AJ17" s="20" t="s">
        <v>566</v>
      </c>
    </row>
    <row r="18" spans="2:36">
      <c r="B18" s="15" t="s">
        <v>425</v>
      </c>
      <c r="C18" s="16">
        <v>41736</v>
      </c>
      <c r="D18" s="16">
        <v>41737</v>
      </c>
      <c r="E18" s="17" t="s">
        <v>24</v>
      </c>
      <c r="F18" s="18" t="s">
        <v>426</v>
      </c>
      <c r="G18" s="30"/>
      <c r="H18" s="31"/>
      <c r="I18" s="31"/>
      <c r="J18" s="30"/>
      <c r="K18" s="30"/>
      <c r="L18" s="31"/>
      <c r="M18" s="31"/>
      <c r="N18" s="31"/>
      <c r="O18" s="31"/>
      <c r="P18" s="31"/>
      <c r="Q18" s="31"/>
      <c r="R18" s="31"/>
      <c r="S18" s="31"/>
      <c r="T18" s="29">
        <v>4.3</v>
      </c>
      <c r="U18" s="17" t="s">
        <v>25</v>
      </c>
      <c r="V18" s="17" t="s">
        <v>31</v>
      </c>
      <c r="W18" s="29">
        <v>2.9</v>
      </c>
      <c r="X18" s="29">
        <v>8.6</v>
      </c>
      <c r="Y18" s="17" t="s">
        <v>26</v>
      </c>
      <c r="Z18" s="17" t="s">
        <v>25</v>
      </c>
      <c r="AA18" s="17" t="s">
        <v>33</v>
      </c>
      <c r="AB18" s="17" t="s">
        <v>70</v>
      </c>
      <c r="AC18" s="31"/>
      <c r="AD18" s="31"/>
      <c r="AE18" s="31"/>
      <c r="AF18" s="31"/>
      <c r="AG18" s="17" t="s">
        <v>622</v>
      </c>
      <c r="AH18" s="17" t="s">
        <v>600</v>
      </c>
      <c r="AI18" s="17" t="s">
        <v>565</v>
      </c>
      <c r="AJ18" s="20" t="s">
        <v>566</v>
      </c>
    </row>
    <row r="19" spans="2:36" ht="30">
      <c r="B19" s="15" t="s">
        <v>427</v>
      </c>
      <c r="C19" s="16">
        <v>41655</v>
      </c>
      <c r="D19" s="16">
        <v>41656</v>
      </c>
      <c r="E19" s="17" t="s">
        <v>24</v>
      </c>
      <c r="F19" s="18" t="s">
        <v>428</v>
      </c>
      <c r="G19" s="30"/>
      <c r="H19" s="31"/>
      <c r="I19" s="31"/>
      <c r="J19" s="30"/>
      <c r="K19" s="30"/>
      <c r="L19" s="31"/>
      <c r="M19" s="31"/>
      <c r="N19" s="31"/>
      <c r="O19" s="31"/>
      <c r="P19" s="31"/>
      <c r="Q19" s="31"/>
      <c r="R19" s="31"/>
      <c r="S19" s="31"/>
      <c r="T19" s="29">
        <v>4.3</v>
      </c>
      <c r="U19" s="17" t="s">
        <v>25</v>
      </c>
      <c r="V19" s="17" t="s">
        <v>31</v>
      </c>
      <c r="W19" s="29">
        <v>2.9</v>
      </c>
      <c r="X19" s="29">
        <v>8.6</v>
      </c>
      <c r="Y19" s="17" t="s">
        <v>26</v>
      </c>
      <c r="Z19" s="17" t="s">
        <v>25</v>
      </c>
      <c r="AA19" s="17" t="s">
        <v>33</v>
      </c>
      <c r="AB19" s="17" t="s">
        <v>70</v>
      </c>
      <c r="AC19" s="31"/>
      <c r="AD19" s="31"/>
      <c r="AE19" s="31"/>
      <c r="AF19" s="31"/>
      <c r="AG19" s="17" t="s">
        <v>623</v>
      </c>
      <c r="AH19" s="21" t="s">
        <v>610</v>
      </c>
      <c r="AI19" s="17" t="s">
        <v>565</v>
      </c>
      <c r="AJ19" s="20" t="s">
        <v>566</v>
      </c>
    </row>
    <row r="20" spans="2:36">
      <c r="B20" s="265" t="s">
        <v>429</v>
      </c>
      <c r="C20" s="311">
        <v>41655</v>
      </c>
      <c r="D20" s="311">
        <v>42711</v>
      </c>
      <c r="E20" s="268" t="s">
        <v>129</v>
      </c>
      <c r="F20" s="291" t="s">
        <v>430</v>
      </c>
      <c r="G20" s="314"/>
      <c r="H20" s="287"/>
      <c r="I20" s="287"/>
      <c r="J20" s="314"/>
      <c r="K20" s="314"/>
      <c r="L20" s="287"/>
      <c r="M20" s="287"/>
      <c r="N20" s="287"/>
      <c r="O20" s="287"/>
      <c r="P20" s="287"/>
      <c r="Q20" s="287"/>
      <c r="R20" s="287"/>
      <c r="S20" s="287"/>
      <c r="T20" s="294">
        <v>7.5</v>
      </c>
      <c r="U20" s="268" t="s">
        <v>116</v>
      </c>
      <c r="V20" s="268" t="s">
        <v>131</v>
      </c>
      <c r="W20" s="294">
        <v>6.4</v>
      </c>
      <c r="X20" s="294">
        <v>10</v>
      </c>
      <c r="Y20" s="268" t="s">
        <v>26</v>
      </c>
      <c r="Z20" s="268" t="s">
        <v>27</v>
      </c>
      <c r="AA20" s="268" t="s">
        <v>33</v>
      </c>
      <c r="AB20" s="290" t="s">
        <v>281</v>
      </c>
      <c r="AC20" s="5" t="s">
        <v>30</v>
      </c>
      <c r="AD20" s="5" t="s">
        <v>46</v>
      </c>
      <c r="AE20" s="10" t="s">
        <v>431</v>
      </c>
      <c r="AF20" s="10" t="s">
        <v>432</v>
      </c>
      <c r="AG20" s="268" t="s">
        <v>624</v>
      </c>
      <c r="AH20" s="287"/>
      <c r="AI20" s="268" t="s">
        <v>565</v>
      </c>
      <c r="AJ20" s="299" t="s">
        <v>566</v>
      </c>
    </row>
    <row r="21" spans="2:36">
      <c r="B21" s="266"/>
      <c r="C21" s="312"/>
      <c r="D21" s="312"/>
      <c r="E21" s="269"/>
      <c r="F21" s="269"/>
      <c r="G21" s="315"/>
      <c r="H21" s="288"/>
      <c r="I21" s="288"/>
      <c r="J21" s="315"/>
      <c r="K21" s="315"/>
      <c r="L21" s="288"/>
      <c r="M21" s="288"/>
      <c r="N21" s="288"/>
      <c r="O21" s="288"/>
      <c r="P21" s="288"/>
      <c r="Q21" s="288"/>
      <c r="R21" s="288"/>
      <c r="S21" s="288"/>
      <c r="T21" s="295"/>
      <c r="U21" s="269"/>
      <c r="V21" s="269"/>
      <c r="W21" s="295"/>
      <c r="X21" s="295"/>
      <c r="Y21" s="269"/>
      <c r="Z21" s="269"/>
      <c r="AA21" s="269"/>
      <c r="AB21" s="297"/>
      <c r="AC21" s="6" t="s">
        <v>39</v>
      </c>
      <c r="AD21" s="6" t="s">
        <v>46</v>
      </c>
      <c r="AE21" s="33"/>
      <c r="AF21" s="7" t="s">
        <v>433</v>
      </c>
      <c r="AG21" s="269"/>
      <c r="AH21" s="288"/>
      <c r="AI21" s="269"/>
      <c r="AJ21" s="300"/>
    </row>
    <row r="22" spans="2:36">
      <c r="B22" s="267"/>
      <c r="C22" s="313"/>
      <c r="D22" s="313"/>
      <c r="E22" s="270"/>
      <c r="F22" s="270"/>
      <c r="G22" s="316"/>
      <c r="H22" s="289"/>
      <c r="I22" s="289"/>
      <c r="J22" s="316"/>
      <c r="K22" s="316"/>
      <c r="L22" s="289"/>
      <c r="M22" s="289"/>
      <c r="N22" s="289"/>
      <c r="O22" s="289"/>
      <c r="P22" s="289"/>
      <c r="Q22" s="289"/>
      <c r="R22" s="289"/>
      <c r="S22" s="289"/>
      <c r="T22" s="296"/>
      <c r="U22" s="270"/>
      <c r="V22" s="270"/>
      <c r="W22" s="296"/>
      <c r="X22" s="296"/>
      <c r="Y22" s="270"/>
      <c r="Z22" s="270"/>
      <c r="AA22" s="270"/>
      <c r="AB22" s="298"/>
      <c r="AC22" s="8" t="s">
        <v>30</v>
      </c>
      <c r="AD22" s="8" t="s">
        <v>46</v>
      </c>
      <c r="AE22" s="9" t="s">
        <v>431</v>
      </c>
      <c r="AF22" s="9" t="s">
        <v>432</v>
      </c>
      <c r="AG22" s="270"/>
      <c r="AH22" s="289"/>
      <c r="AI22" s="270"/>
      <c r="AJ22" s="301"/>
    </row>
    <row r="23" spans="2:36">
      <c r="B23" s="15" t="s">
        <v>434</v>
      </c>
      <c r="C23" s="16">
        <v>41655</v>
      </c>
      <c r="D23" s="16">
        <v>41752</v>
      </c>
      <c r="E23" s="17" t="s">
        <v>24</v>
      </c>
      <c r="F23" s="18" t="s">
        <v>435</v>
      </c>
      <c r="G23" s="30"/>
      <c r="H23" s="31"/>
      <c r="I23" s="31"/>
      <c r="J23" s="30"/>
      <c r="K23" s="30"/>
      <c r="L23" s="31"/>
      <c r="M23" s="31"/>
      <c r="N23" s="31"/>
      <c r="O23" s="31"/>
      <c r="P23" s="31"/>
      <c r="Q23" s="31"/>
      <c r="R23" s="31"/>
      <c r="S23" s="31"/>
      <c r="T23" s="29">
        <v>4.3</v>
      </c>
      <c r="U23" s="17" t="s">
        <v>25</v>
      </c>
      <c r="V23" s="17" t="s">
        <v>31</v>
      </c>
      <c r="W23" s="29">
        <v>2.9</v>
      </c>
      <c r="X23" s="29">
        <v>8.6</v>
      </c>
      <c r="Y23" s="17" t="s">
        <v>26</v>
      </c>
      <c r="Z23" s="17" t="s">
        <v>25</v>
      </c>
      <c r="AA23" s="17" t="s">
        <v>33</v>
      </c>
      <c r="AB23" s="17" t="s">
        <v>70</v>
      </c>
      <c r="AC23" s="17" t="s">
        <v>30</v>
      </c>
      <c r="AD23" s="17" t="s">
        <v>46</v>
      </c>
      <c r="AE23" s="19" t="s">
        <v>431</v>
      </c>
      <c r="AF23" s="19" t="s">
        <v>432</v>
      </c>
      <c r="AG23" s="17" t="s">
        <v>625</v>
      </c>
      <c r="AH23" s="31"/>
      <c r="AI23" s="17" t="s">
        <v>565</v>
      </c>
      <c r="AJ23" s="20" t="s">
        <v>566</v>
      </c>
    </row>
    <row r="24" spans="2:36">
      <c r="B24" s="265" t="s">
        <v>436</v>
      </c>
      <c r="C24" s="311">
        <v>41655</v>
      </c>
      <c r="D24" s="311">
        <v>42711</v>
      </c>
      <c r="E24" s="268" t="s">
        <v>24</v>
      </c>
      <c r="F24" s="291" t="s">
        <v>437</v>
      </c>
      <c r="G24" s="314"/>
      <c r="H24" s="287"/>
      <c r="I24" s="287"/>
      <c r="J24" s="314"/>
      <c r="K24" s="314"/>
      <c r="L24" s="287"/>
      <c r="M24" s="287"/>
      <c r="N24" s="287"/>
      <c r="O24" s="287"/>
      <c r="P24" s="287"/>
      <c r="Q24" s="287"/>
      <c r="R24" s="287"/>
      <c r="S24" s="287"/>
      <c r="T24" s="294">
        <v>4.3</v>
      </c>
      <c r="U24" s="268" t="s">
        <v>25</v>
      </c>
      <c r="V24" s="268" t="s">
        <v>31</v>
      </c>
      <c r="W24" s="294">
        <v>2.9</v>
      </c>
      <c r="X24" s="294">
        <v>8.6</v>
      </c>
      <c r="Y24" s="268" t="s">
        <v>26</v>
      </c>
      <c r="Z24" s="268" t="s">
        <v>25</v>
      </c>
      <c r="AA24" s="268" t="s">
        <v>33</v>
      </c>
      <c r="AB24" s="268" t="s">
        <v>70</v>
      </c>
      <c r="AC24" s="5" t="s">
        <v>30</v>
      </c>
      <c r="AD24" s="5" t="s">
        <v>46</v>
      </c>
      <c r="AE24" s="10" t="s">
        <v>431</v>
      </c>
      <c r="AF24" s="10" t="s">
        <v>432</v>
      </c>
      <c r="AG24" s="268" t="s">
        <v>624</v>
      </c>
      <c r="AH24" s="287"/>
      <c r="AI24" s="268" t="s">
        <v>565</v>
      </c>
      <c r="AJ24" s="299" t="s">
        <v>566</v>
      </c>
    </row>
    <row r="25" spans="2:36">
      <c r="B25" s="266"/>
      <c r="C25" s="312"/>
      <c r="D25" s="312"/>
      <c r="E25" s="269"/>
      <c r="F25" s="269"/>
      <c r="G25" s="315"/>
      <c r="H25" s="288"/>
      <c r="I25" s="288"/>
      <c r="J25" s="315"/>
      <c r="K25" s="315"/>
      <c r="L25" s="288"/>
      <c r="M25" s="288"/>
      <c r="N25" s="288"/>
      <c r="O25" s="288"/>
      <c r="P25" s="288"/>
      <c r="Q25" s="288"/>
      <c r="R25" s="288"/>
      <c r="S25" s="288"/>
      <c r="T25" s="295"/>
      <c r="U25" s="269"/>
      <c r="V25" s="269"/>
      <c r="W25" s="295"/>
      <c r="X25" s="295"/>
      <c r="Y25" s="269"/>
      <c r="Z25" s="269"/>
      <c r="AA25" s="269"/>
      <c r="AB25" s="269"/>
      <c r="AC25" s="6" t="s">
        <v>39</v>
      </c>
      <c r="AD25" s="6" t="s">
        <v>46</v>
      </c>
      <c r="AE25" s="33"/>
      <c r="AF25" s="7" t="s">
        <v>433</v>
      </c>
      <c r="AG25" s="269"/>
      <c r="AH25" s="288"/>
      <c r="AI25" s="269"/>
      <c r="AJ25" s="300"/>
    </row>
    <row r="26" spans="2:36">
      <c r="B26" s="267"/>
      <c r="C26" s="313"/>
      <c r="D26" s="313"/>
      <c r="E26" s="270"/>
      <c r="F26" s="270"/>
      <c r="G26" s="316"/>
      <c r="H26" s="289"/>
      <c r="I26" s="289"/>
      <c r="J26" s="316"/>
      <c r="K26" s="316"/>
      <c r="L26" s="289"/>
      <c r="M26" s="289"/>
      <c r="N26" s="289"/>
      <c r="O26" s="289"/>
      <c r="P26" s="289"/>
      <c r="Q26" s="289"/>
      <c r="R26" s="289"/>
      <c r="S26" s="289"/>
      <c r="T26" s="296"/>
      <c r="U26" s="270"/>
      <c r="V26" s="270"/>
      <c r="W26" s="296"/>
      <c r="X26" s="296"/>
      <c r="Y26" s="270"/>
      <c r="Z26" s="270"/>
      <c r="AA26" s="270"/>
      <c r="AB26" s="270"/>
      <c r="AC26" s="8" t="s">
        <v>30</v>
      </c>
      <c r="AD26" s="8" t="s">
        <v>46</v>
      </c>
      <c r="AE26" s="9" t="s">
        <v>431</v>
      </c>
      <c r="AF26" s="9" t="s">
        <v>432</v>
      </c>
      <c r="AG26" s="270"/>
      <c r="AH26" s="289"/>
      <c r="AI26" s="270"/>
      <c r="AJ26" s="301"/>
    </row>
    <row r="27" spans="2:36">
      <c r="B27" s="15" t="s">
        <v>438</v>
      </c>
      <c r="C27" s="16">
        <v>41647</v>
      </c>
      <c r="D27" s="16">
        <v>42734</v>
      </c>
      <c r="E27" s="17" t="s">
        <v>24</v>
      </c>
      <c r="F27" s="18" t="s">
        <v>439</v>
      </c>
      <c r="G27" s="30"/>
      <c r="H27" s="31"/>
      <c r="I27" s="31"/>
      <c r="J27" s="30"/>
      <c r="K27" s="30"/>
      <c r="L27" s="31"/>
      <c r="M27" s="31"/>
      <c r="N27" s="31"/>
      <c r="O27" s="31"/>
      <c r="P27" s="31"/>
      <c r="Q27" s="31"/>
      <c r="R27" s="31"/>
      <c r="S27" s="31"/>
      <c r="T27" s="29">
        <v>4.3</v>
      </c>
      <c r="U27" s="17" t="s">
        <v>25</v>
      </c>
      <c r="V27" s="17" t="s">
        <v>31</v>
      </c>
      <c r="W27" s="29">
        <v>2.9</v>
      </c>
      <c r="X27" s="29">
        <v>8.6</v>
      </c>
      <c r="Y27" s="17" t="s">
        <v>26</v>
      </c>
      <c r="Z27" s="17" t="s">
        <v>25</v>
      </c>
      <c r="AA27" s="17" t="s">
        <v>33</v>
      </c>
      <c r="AB27" s="17" t="s">
        <v>70</v>
      </c>
      <c r="AC27" s="17" t="s">
        <v>39</v>
      </c>
      <c r="AD27" s="17" t="s">
        <v>46</v>
      </c>
      <c r="AE27" s="31"/>
      <c r="AF27" s="19" t="s">
        <v>440</v>
      </c>
      <c r="AG27" s="17" t="s">
        <v>626</v>
      </c>
      <c r="AH27" s="31"/>
      <c r="AI27" s="17" t="s">
        <v>565</v>
      </c>
      <c r="AJ27" s="20" t="s">
        <v>566</v>
      </c>
    </row>
    <row r="28" spans="2:36" ht="45">
      <c r="B28" s="15" t="s">
        <v>441</v>
      </c>
      <c r="C28" s="16">
        <v>41570</v>
      </c>
      <c r="D28" s="16">
        <v>41572</v>
      </c>
      <c r="E28" s="17" t="s">
        <v>129</v>
      </c>
      <c r="F28" s="18" t="s">
        <v>442</v>
      </c>
      <c r="G28" s="30"/>
      <c r="H28" s="31"/>
      <c r="I28" s="31"/>
      <c r="J28" s="30"/>
      <c r="K28" s="30"/>
      <c r="L28" s="31"/>
      <c r="M28" s="31"/>
      <c r="N28" s="31"/>
      <c r="O28" s="31"/>
      <c r="P28" s="31"/>
      <c r="Q28" s="31"/>
      <c r="R28" s="31"/>
      <c r="S28" s="31"/>
      <c r="T28" s="29">
        <v>7.5</v>
      </c>
      <c r="U28" s="17" t="s">
        <v>116</v>
      </c>
      <c r="V28" s="17" t="s">
        <v>131</v>
      </c>
      <c r="W28" s="29">
        <v>6.4</v>
      </c>
      <c r="X28" s="29">
        <v>10</v>
      </c>
      <c r="Y28" s="17" t="s">
        <v>26</v>
      </c>
      <c r="Z28" s="17" t="s">
        <v>27</v>
      </c>
      <c r="AA28" s="17" t="s">
        <v>33</v>
      </c>
      <c r="AB28" s="21" t="s">
        <v>281</v>
      </c>
      <c r="AC28" s="31"/>
      <c r="AD28" s="31"/>
      <c r="AE28" s="31"/>
      <c r="AF28" s="31"/>
      <c r="AG28" s="17" t="s">
        <v>627</v>
      </c>
      <c r="AH28" s="21" t="s">
        <v>610</v>
      </c>
      <c r="AI28" s="17" t="s">
        <v>565</v>
      </c>
      <c r="AJ28" s="20" t="s">
        <v>566</v>
      </c>
    </row>
    <row r="32" spans="2:36">
      <c r="C32" s="318" t="s">
        <v>683</v>
      </c>
      <c r="D32" s="318"/>
      <c r="E32" s="318"/>
    </row>
    <row r="33" spans="3:5">
      <c r="C33" s="318" t="s">
        <v>679</v>
      </c>
      <c r="D33" s="318"/>
      <c r="E33" s="318"/>
    </row>
    <row r="34" spans="3:5">
      <c r="C34" s="318" t="s">
        <v>680</v>
      </c>
      <c r="D34" s="318"/>
      <c r="E34" s="318"/>
    </row>
    <row r="35" spans="3:5">
      <c r="C35" s="318" t="s">
        <v>682</v>
      </c>
      <c r="D35" s="318"/>
      <c r="E35" s="318"/>
    </row>
  </sheetData>
  <mergeCells count="136">
    <mergeCell ref="C32:E32"/>
    <mergeCell ref="C33:E33"/>
    <mergeCell ref="C34:E34"/>
    <mergeCell ref="C35:E35"/>
    <mergeCell ref="AG20:AG22"/>
    <mergeCell ref="AH20:AH22"/>
    <mergeCell ref="AI20:AI22"/>
    <mergeCell ref="AJ20:AJ22"/>
    <mergeCell ref="AG24:AG26"/>
    <mergeCell ref="AH24:AH26"/>
    <mergeCell ref="AI24:AI26"/>
    <mergeCell ref="AJ24:AJ26"/>
    <mergeCell ref="E24:E26"/>
    <mergeCell ref="D24:D26"/>
    <mergeCell ref="C24:C26"/>
    <mergeCell ref="W24:W26"/>
    <mergeCell ref="V24:V26"/>
    <mergeCell ref="U24:U26"/>
    <mergeCell ref="T24:T26"/>
    <mergeCell ref="S24:S26"/>
    <mergeCell ref="R24:R26"/>
    <mergeCell ref="Z20:Z22"/>
    <mergeCell ref="AA20:AA22"/>
    <mergeCell ref="AB20:AB22"/>
    <mergeCell ref="AG1:AJ1"/>
    <mergeCell ref="AG8:AG9"/>
    <mergeCell ref="AH8:AH9"/>
    <mergeCell ref="AI8:AI9"/>
    <mergeCell ref="AJ8:AJ9"/>
    <mergeCell ref="AG15:AG16"/>
    <mergeCell ref="AH15:AH16"/>
    <mergeCell ref="AI15:AI16"/>
    <mergeCell ref="AJ15:AJ16"/>
    <mergeCell ref="B24:B26"/>
    <mergeCell ref="K24:K26"/>
    <mergeCell ref="J24:J26"/>
    <mergeCell ref="I24:I26"/>
    <mergeCell ref="H24:H26"/>
    <mergeCell ref="G24:G26"/>
    <mergeCell ref="F24:F26"/>
    <mergeCell ref="P24:P26"/>
    <mergeCell ref="O24:O26"/>
    <mergeCell ref="N24:N26"/>
    <mergeCell ref="M24:M26"/>
    <mergeCell ref="L24:L26"/>
    <mergeCell ref="AB24:AB26"/>
    <mergeCell ref="AA24:AA26"/>
    <mergeCell ref="Z24:Z26"/>
    <mergeCell ref="Y24:Y26"/>
    <mergeCell ref="X24:X26"/>
    <mergeCell ref="Q24:Q26"/>
    <mergeCell ref="L15:L16"/>
    <mergeCell ref="W15:W16"/>
    <mergeCell ref="V15:V16"/>
    <mergeCell ref="U15:U16"/>
    <mergeCell ref="T15:T16"/>
    <mergeCell ref="S15:S16"/>
    <mergeCell ref="R15:R16"/>
    <mergeCell ref="X20:X22"/>
    <mergeCell ref="Y20:Y22"/>
    <mergeCell ref="R20:R22"/>
    <mergeCell ref="S20:S22"/>
    <mergeCell ref="T20:T22"/>
    <mergeCell ref="U20:U22"/>
    <mergeCell ref="V20:V22"/>
    <mergeCell ref="W20:W22"/>
    <mergeCell ref="L20:L22"/>
    <mergeCell ref="M20:M22"/>
    <mergeCell ref="N20:N22"/>
    <mergeCell ref="O20:O22"/>
    <mergeCell ref="P20:P22"/>
    <mergeCell ref="Q20:Q22"/>
    <mergeCell ref="B15:B16"/>
    <mergeCell ref="B20:B22"/>
    <mergeCell ref="C20:C22"/>
    <mergeCell ref="D20:D22"/>
    <mergeCell ref="E20:E22"/>
    <mergeCell ref="K15:K16"/>
    <mergeCell ref="J15:J16"/>
    <mergeCell ref="I15:I16"/>
    <mergeCell ref="H15:H16"/>
    <mergeCell ref="G15:G16"/>
    <mergeCell ref="F15:F16"/>
    <mergeCell ref="F20:F22"/>
    <mergeCell ref="G20:G22"/>
    <mergeCell ref="H20:H22"/>
    <mergeCell ref="I20:I22"/>
    <mergeCell ref="J20:J22"/>
    <mergeCell ref="K20:K22"/>
    <mergeCell ref="E15:E16"/>
    <mergeCell ref="D15:D16"/>
    <mergeCell ref="C15:C16"/>
    <mergeCell ref="M8:M9"/>
    <mergeCell ref="N8:N9"/>
    <mergeCell ref="O8:O9"/>
    <mergeCell ref="AB8:AB9"/>
    <mergeCell ref="AB15:AB16"/>
    <mergeCell ref="AA15:AA16"/>
    <mergeCell ref="Z15:Z16"/>
    <mergeCell ref="Y15:Y16"/>
    <mergeCell ref="X15:X16"/>
    <mergeCell ref="V8:V9"/>
    <mergeCell ref="W8:W9"/>
    <mergeCell ref="X8:X9"/>
    <mergeCell ref="Y8:Y9"/>
    <mergeCell ref="Z8:Z9"/>
    <mergeCell ref="AA8:AA9"/>
    <mergeCell ref="Q15:Q16"/>
    <mergeCell ref="P15:P16"/>
    <mergeCell ref="O15:O16"/>
    <mergeCell ref="N15:N16"/>
    <mergeCell ref="M15:M16"/>
    <mergeCell ref="L1:S1"/>
    <mergeCell ref="T1:X1"/>
    <mergeCell ref="Y1:AB1"/>
    <mergeCell ref="AC1:AF1"/>
    <mergeCell ref="G2:H2"/>
    <mergeCell ref="T2:U2"/>
    <mergeCell ref="B8:B9"/>
    <mergeCell ref="C8:C9"/>
    <mergeCell ref="D8:D9"/>
    <mergeCell ref="E8:E9"/>
    <mergeCell ref="F8:F9"/>
    <mergeCell ref="G8:G9"/>
    <mergeCell ref="H8:H9"/>
    <mergeCell ref="I8:I9"/>
    <mergeCell ref="G1:K1"/>
    <mergeCell ref="P8:P9"/>
    <mergeCell ref="Q8:Q9"/>
    <mergeCell ref="R8:R9"/>
    <mergeCell ref="S8:S9"/>
    <mergeCell ref="T8:T9"/>
    <mergeCell ref="U8:U9"/>
    <mergeCell ref="J8:J9"/>
    <mergeCell ref="K8:K9"/>
    <mergeCell ref="L8:L9"/>
  </mergeCells>
  <hyperlinks>
    <hyperlink ref="B3" r:id="rId1" display="http://cve.mitre.org/cgi-bin/cvename.cgi?name=CVE-2014-4942"/>
    <hyperlink ref="B4" r:id="rId2" display="http://cve.mitre.org/cgi-bin/cvename.cgi?name=CVE-2014-4940"/>
    <hyperlink ref="B5" r:id="rId3" display="http://cve.mitre.org/cgi-bin/cvename.cgi?name=CVE-2014-4597"/>
    <hyperlink ref="B6" r:id="rId4" display="http://cve.mitre.org/cgi-bin/cvename.cgi?name=CVE-2014-4598"/>
    <hyperlink ref="B7" r:id="rId5" display="http://cve.mitre.org/cgi-bin/cvename.cgi?name=CVE-2014-4574"/>
    <hyperlink ref="B8" r:id="rId6" display="http://cve.mitre.org/cgi-bin/cvename.cgi?name=CVE-2014-4570"/>
    <hyperlink ref="B10" r:id="rId7" display="http://cve.mitre.org/cgi-bin/cvename.cgi?name=CVE-2014-4568"/>
    <hyperlink ref="B11" r:id="rId8" display="http://cve.mitre.org/cgi-bin/cvename.cgi?name=CVE-2014-4547"/>
    <hyperlink ref="B12" r:id="rId9" display="http://cve.mitre.org/cgi-bin/cvename.cgi?name=CVE-2014-4527"/>
    <hyperlink ref="B13" r:id="rId10" display="http://cve.mitre.org/cgi-bin/cvename.cgi?name=CVE-2014-4524"/>
    <hyperlink ref="B14" r:id="rId11" display="http://cve.mitre.org/cgi-bin/cvename.cgi?name=CVE-2014-4569"/>
    <hyperlink ref="B15" r:id="rId12" display="http://cve.mitre.org/cgi-bin/cvename.cgi?name=CVE-2014-4520"/>
    <hyperlink ref="B17" r:id="rId13" display="http://cve.mitre.org/cgi-bin/cvename.cgi?name=CVE-2013-2700"/>
    <hyperlink ref="B18" r:id="rId14" display="http://cve.mitre.org/cgi-bin/cvename.cgi?name=CVE-2012-1834"/>
    <hyperlink ref="B19" r:id="rId15" display="http://cve.mitre.org/cgi-bin/cvename.cgi?name=CVE-2012-6628"/>
    <hyperlink ref="B20" r:id="rId16" display="http://cve.mitre.org/cgi-bin/cvename.cgi?name=CVE-2012-6625"/>
    <hyperlink ref="B23" r:id="rId17" display="http://cve.mitre.org/cgi-bin/cvename.cgi?name=CVE-2012-6623"/>
    <hyperlink ref="B24" r:id="rId18" display="http://cve.mitre.org/cgi-bin/cvename.cgi?name=CVE-2012-6622"/>
    <hyperlink ref="B27" r:id="rId19" display="http://cve.mitre.org/cgi-bin/cvename.cgi?name=CVE-2013-7279"/>
    <hyperlink ref="B28" r:id="rId20" display="http://cve.mitre.org/cgi-bin/cvename.cgi?name=CVE-2013-6243"/>
    <hyperlink ref="F3" r:id="rId21"/>
    <hyperlink ref="F4" r:id="rId22"/>
    <hyperlink ref="F5" r:id="rId23"/>
    <hyperlink ref="F6" r:id="rId24"/>
    <hyperlink ref="F7" r:id="rId25"/>
    <hyperlink ref="F8" r:id="rId26"/>
    <hyperlink ref="F10" r:id="rId27"/>
    <hyperlink ref="F11" r:id="rId28"/>
    <hyperlink ref="F12" r:id="rId29"/>
    <hyperlink ref="F13" r:id="rId30"/>
    <hyperlink ref="F14" r:id="rId31"/>
    <hyperlink ref="F15" r:id="rId32"/>
    <hyperlink ref="F17" r:id="rId33"/>
    <hyperlink ref="F18" r:id="rId34"/>
    <hyperlink ref="F19" r:id="rId35"/>
    <hyperlink ref="F20" r:id="rId36"/>
    <hyperlink ref="F23" r:id="rId37"/>
    <hyperlink ref="F24" r:id="rId38"/>
    <hyperlink ref="F27" r:id="rId39"/>
    <hyperlink ref="F28" r:id="rId40"/>
  </hyperlinks>
  <pageMargins left="0.7" right="0.7" top="0.75" bottom="0.75" header="0.3" footer="0.3"/>
  <pageSetup orientation="portrait" r:id="rId4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9"/>
  <sheetViews>
    <sheetView zoomScaleNormal="100" workbookViewId="0">
      <selection activeCell="E3" sqref="E3"/>
    </sheetView>
  </sheetViews>
  <sheetFormatPr defaultRowHeight="15"/>
  <cols>
    <col min="2" max="2" width="15.42578125" bestFit="1" customWidth="1"/>
    <col min="3" max="3" width="15.5703125" bestFit="1" customWidth="1"/>
    <col min="4" max="4" width="11.85546875" bestFit="1" customWidth="1"/>
    <col min="6" max="6" width="44.28515625" bestFit="1" customWidth="1"/>
    <col min="20" max="20" width="4" bestFit="1" customWidth="1"/>
    <col min="21" max="21" width="8.42578125" bestFit="1" customWidth="1"/>
    <col min="22" max="22" width="28.28515625" bestFit="1" customWidth="1"/>
    <col min="23" max="23" width="15.5703125" bestFit="1" customWidth="1"/>
    <col min="24" max="24" width="21.5703125" bestFit="1" customWidth="1"/>
    <col min="25" max="25" width="13.28515625" bestFit="1" customWidth="1"/>
    <col min="26" max="26" width="17.7109375" bestFit="1" customWidth="1"/>
    <col min="27" max="27" width="22.28515625" bestFit="1" customWidth="1"/>
    <col min="28" max="28" width="43.7109375" bestFit="1" customWidth="1"/>
    <col min="33" max="33" width="165.5703125" bestFit="1" customWidth="1"/>
    <col min="34" max="34" width="15.85546875" bestFit="1" customWidth="1"/>
    <col min="35" max="35" width="14.85546875" bestFit="1" customWidth="1"/>
    <col min="36" max="36" width="9.42578125" bestFit="1" customWidth="1"/>
  </cols>
  <sheetData>
    <row r="1" spans="2:36">
      <c r="B1" s="2"/>
      <c r="C1" s="2"/>
      <c r="D1" s="2"/>
      <c r="E1" s="2"/>
      <c r="F1" s="2"/>
      <c r="G1" s="302" t="s">
        <v>14</v>
      </c>
      <c r="H1" s="302"/>
      <c r="I1" s="302"/>
      <c r="J1" s="302"/>
      <c r="K1" s="302"/>
      <c r="L1" s="302" t="s">
        <v>4</v>
      </c>
      <c r="M1" s="302"/>
      <c r="N1" s="302"/>
      <c r="O1" s="302"/>
      <c r="P1" s="302"/>
      <c r="Q1" s="302"/>
      <c r="R1" s="302"/>
      <c r="S1" s="302"/>
      <c r="T1" s="302" t="s">
        <v>15</v>
      </c>
      <c r="U1" s="302"/>
      <c r="V1" s="302"/>
      <c r="W1" s="302"/>
      <c r="X1" s="302"/>
      <c r="Y1" s="302" t="s">
        <v>18</v>
      </c>
      <c r="Z1" s="302"/>
      <c r="AA1" s="302"/>
      <c r="AB1" s="302"/>
      <c r="AC1" s="302" t="s">
        <v>35</v>
      </c>
      <c r="AD1" s="302"/>
      <c r="AE1" s="302"/>
      <c r="AF1" s="302"/>
      <c r="AG1" s="302" t="s">
        <v>560</v>
      </c>
      <c r="AH1" s="302"/>
      <c r="AI1" s="302"/>
      <c r="AJ1" s="302"/>
    </row>
    <row r="2" spans="2:36">
      <c r="B2" s="2" t="s">
        <v>0</v>
      </c>
      <c r="C2" s="2" t="s">
        <v>64</v>
      </c>
      <c r="D2" s="2" t="s">
        <v>47</v>
      </c>
      <c r="E2" s="2" t="s">
        <v>23</v>
      </c>
      <c r="F2" s="2" t="s">
        <v>34</v>
      </c>
      <c r="G2" s="302" t="s">
        <v>13</v>
      </c>
      <c r="H2" s="302"/>
      <c r="I2" s="2" t="s">
        <v>1</v>
      </c>
      <c r="J2" s="2" t="s">
        <v>2</v>
      </c>
      <c r="K2" s="2" t="s">
        <v>3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302" t="s">
        <v>13</v>
      </c>
      <c r="U2" s="302"/>
      <c r="V2" s="2" t="s">
        <v>1</v>
      </c>
      <c r="W2" s="2" t="s">
        <v>16</v>
      </c>
      <c r="X2" s="2" t="s">
        <v>17</v>
      </c>
      <c r="Y2" s="2" t="s">
        <v>19</v>
      </c>
      <c r="Z2" s="2" t="s">
        <v>20</v>
      </c>
      <c r="AA2" s="2" t="s">
        <v>21</v>
      </c>
      <c r="AB2" s="2" t="s">
        <v>22</v>
      </c>
      <c r="AC2" s="2" t="s">
        <v>36</v>
      </c>
      <c r="AD2" s="2" t="s">
        <v>23</v>
      </c>
      <c r="AE2" s="2" t="s">
        <v>37</v>
      </c>
      <c r="AF2" s="2" t="s">
        <v>38</v>
      </c>
      <c r="AG2" s="3" t="s">
        <v>561</v>
      </c>
      <c r="AH2" s="3" t="s">
        <v>562</v>
      </c>
      <c r="AI2" s="3" t="s">
        <v>23</v>
      </c>
      <c r="AJ2" s="3" t="s">
        <v>710</v>
      </c>
    </row>
    <row r="3" spans="2:36" ht="48.75" customHeight="1">
      <c r="B3" s="15" t="s">
        <v>443</v>
      </c>
      <c r="C3" s="16">
        <v>41547</v>
      </c>
      <c r="D3" s="16">
        <v>41558</v>
      </c>
      <c r="E3" s="17" t="s">
        <v>674</v>
      </c>
      <c r="F3" s="18" t="s">
        <v>444</v>
      </c>
      <c r="G3" s="30"/>
      <c r="H3" s="31"/>
      <c r="I3" s="31"/>
      <c r="J3" s="30"/>
      <c r="K3" s="30"/>
      <c r="L3" s="31"/>
      <c r="M3" s="31"/>
      <c r="N3" s="31"/>
      <c r="O3" s="31"/>
      <c r="P3" s="31"/>
      <c r="Q3" s="31"/>
      <c r="R3" s="31"/>
      <c r="S3" s="31"/>
      <c r="T3" s="29">
        <v>6.8</v>
      </c>
      <c r="U3" s="17" t="s">
        <v>25</v>
      </c>
      <c r="V3" s="17" t="s">
        <v>150</v>
      </c>
      <c r="W3" s="29">
        <v>6.4</v>
      </c>
      <c r="X3" s="29">
        <v>8.6</v>
      </c>
      <c r="Y3" s="17" t="s">
        <v>26</v>
      </c>
      <c r="Z3" s="17" t="s">
        <v>25</v>
      </c>
      <c r="AA3" s="17" t="s">
        <v>33</v>
      </c>
      <c r="AB3" s="21" t="s">
        <v>445</v>
      </c>
      <c r="AC3" s="31"/>
      <c r="AD3" s="31"/>
      <c r="AE3" s="31"/>
      <c r="AF3" s="31"/>
      <c r="AG3" s="17" t="s">
        <v>628</v>
      </c>
      <c r="AH3" s="31"/>
      <c r="AI3" s="17" t="s">
        <v>565</v>
      </c>
      <c r="AJ3" s="20" t="s">
        <v>566</v>
      </c>
    </row>
    <row r="4" spans="2:36">
      <c r="B4" s="15" t="s">
        <v>446</v>
      </c>
      <c r="C4" s="16">
        <v>41495</v>
      </c>
      <c r="D4" s="16">
        <v>41499</v>
      </c>
      <c r="E4" s="17" t="s">
        <v>24</v>
      </c>
      <c r="F4" s="18" t="s">
        <v>447</v>
      </c>
      <c r="G4" s="30"/>
      <c r="H4" s="31"/>
      <c r="I4" s="31"/>
      <c r="J4" s="30"/>
      <c r="K4" s="30"/>
      <c r="L4" s="31"/>
      <c r="M4" s="31"/>
      <c r="N4" s="31"/>
      <c r="O4" s="31"/>
      <c r="P4" s="31"/>
      <c r="Q4" s="31"/>
      <c r="R4" s="31"/>
      <c r="S4" s="31"/>
      <c r="T4" s="29">
        <v>4.3</v>
      </c>
      <c r="U4" s="17" t="s">
        <v>25</v>
      </c>
      <c r="V4" s="17" t="s">
        <v>31</v>
      </c>
      <c r="W4" s="29">
        <v>2.9</v>
      </c>
      <c r="X4" s="29">
        <v>8.6</v>
      </c>
      <c r="Y4" s="17" t="s">
        <v>26</v>
      </c>
      <c r="Z4" s="17" t="s">
        <v>25</v>
      </c>
      <c r="AA4" s="17" t="s">
        <v>33</v>
      </c>
      <c r="AB4" s="17" t="s">
        <v>70</v>
      </c>
      <c r="AC4" s="31"/>
      <c r="AD4" s="31"/>
      <c r="AE4" s="31"/>
      <c r="AF4" s="31"/>
      <c r="AG4" s="17" t="s">
        <v>629</v>
      </c>
      <c r="AH4" s="17" t="s">
        <v>598</v>
      </c>
      <c r="AI4" s="17" t="s">
        <v>565</v>
      </c>
      <c r="AJ4" s="20" t="s">
        <v>566</v>
      </c>
    </row>
    <row r="5" spans="2:36" ht="30">
      <c r="B5" s="15" t="s">
        <v>448</v>
      </c>
      <c r="C5" s="16">
        <v>41495</v>
      </c>
      <c r="D5" s="16">
        <v>41498</v>
      </c>
      <c r="E5" s="17" t="s">
        <v>24</v>
      </c>
      <c r="F5" s="18" t="s">
        <v>449</v>
      </c>
      <c r="G5" s="30"/>
      <c r="H5" s="31"/>
      <c r="I5" s="31"/>
      <c r="J5" s="30"/>
      <c r="K5" s="30"/>
      <c r="L5" s="31"/>
      <c r="M5" s="31"/>
      <c r="N5" s="31"/>
      <c r="O5" s="31"/>
      <c r="P5" s="31"/>
      <c r="Q5" s="31"/>
      <c r="R5" s="31"/>
      <c r="S5" s="31"/>
      <c r="T5" s="29">
        <v>4.3</v>
      </c>
      <c r="U5" s="17" t="s">
        <v>25</v>
      </c>
      <c r="V5" s="17" t="s">
        <v>31</v>
      </c>
      <c r="W5" s="29">
        <v>2.9</v>
      </c>
      <c r="X5" s="29">
        <v>8.6</v>
      </c>
      <c r="Y5" s="17" t="s">
        <v>26</v>
      </c>
      <c r="Z5" s="17" t="s">
        <v>25</v>
      </c>
      <c r="AA5" s="17" t="s">
        <v>33</v>
      </c>
      <c r="AB5" s="17" t="s">
        <v>70</v>
      </c>
      <c r="AC5" s="31"/>
      <c r="AD5" s="31"/>
      <c r="AE5" s="31"/>
      <c r="AF5" s="31"/>
      <c r="AG5" s="17" t="s">
        <v>629</v>
      </c>
      <c r="AH5" s="21" t="s">
        <v>630</v>
      </c>
      <c r="AI5" s="17" t="s">
        <v>565</v>
      </c>
      <c r="AJ5" s="20" t="s">
        <v>566</v>
      </c>
    </row>
    <row r="6" spans="2:36" ht="45">
      <c r="B6" s="15" t="s">
        <v>450</v>
      </c>
      <c r="C6" s="16">
        <v>41495</v>
      </c>
      <c r="D6" s="16">
        <v>41498</v>
      </c>
      <c r="E6" s="17" t="s">
        <v>114</v>
      </c>
      <c r="F6" s="18" t="s">
        <v>451</v>
      </c>
      <c r="G6" s="30"/>
      <c r="H6" s="31"/>
      <c r="I6" s="31"/>
      <c r="J6" s="30"/>
      <c r="K6" s="30"/>
      <c r="L6" s="31"/>
      <c r="M6" s="31"/>
      <c r="N6" s="31"/>
      <c r="O6" s="31"/>
      <c r="P6" s="31"/>
      <c r="Q6" s="31"/>
      <c r="R6" s="31"/>
      <c r="S6" s="31"/>
      <c r="T6" s="29">
        <v>6.8</v>
      </c>
      <c r="U6" s="17" t="s">
        <v>25</v>
      </c>
      <c r="V6" s="17" t="s">
        <v>150</v>
      </c>
      <c r="W6" s="29">
        <v>6.4</v>
      </c>
      <c r="X6" s="29">
        <v>8.6</v>
      </c>
      <c r="Y6" s="17" t="s">
        <v>26</v>
      </c>
      <c r="Z6" s="17" t="s">
        <v>25</v>
      </c>
      <c r="AA6" s="17" t="s">
        <v>33</v>
      </c>
      <c r="AB6" s="21" t="s">
        <v>445</v>
      </c>
      <c r="AC6" s="31"/>
      <c r="AD6" s="31"/>
      <c r="AE6" s="31"/>
      <c r="AF6" s="31"/>
      <c r="AG6" s="17" t="s">
        <v>631</v>
      </c>
      <c r="AH6" s="21" t="s">
        <v>630</v>
      </c>
      <c r="AI6" s="17" t="s">
        <v>565</v>
      </c>
      <c r="AJ6" s="20" t="s">
        <v>572</v>
      </c>
    </row>
    <row r="7" spans="2:36" ht="30">
      <c r="B7" s="15" t="s">
        <v>452</v>
      </c>
      <c r="C7" s="16">
        <v>41484</v>
      </c>
      <c r="D7" s="16">
        <v>41485</v>
      </c>
      <c r="E7" s="17" t="s">
        <v>24</v>
      </c>
      <c r="F7" s="18" t="s">
        <v>453</v>
      </c>
      <c r="G7" s="30"/>
      <c r="H7" s="31"/>
      <c r="I7" s="31"/>
      <c r="J7" s="30"/>
      <c r="K7" s="30"/>
      <c r="L7" s="31"/>
      <c r="M7" s="31"/>
      <c r="N7" s="31"/>
      <c r="O7" s="31"/>
      <c r="P7" s="31"/>
      <c r="Q7" s="31"/>
      <c r="R7" s="31"/>
      <c r="S7" s="31"/>
      <c r="T7" s="29">
        <v>2.6</v>
      </c>
      <c r="U7" s="17" t="s">
        <v>27</v>
      </c>
      <c r="V7" s="17" t="s">
        <v>454</v>
      </c>
      <c r="W7" s="29">
        <v>2.9</v>
      </c>
      <c r="X7" s="29">
        <v>4.9000000000000004</v>
      </c>
      <c r="Y7" s="17" t="s">
        <v>26</v>
      </c>
      <c r="Z7" s="17" t="s">
        <v>116</v>
      </c>
      <c r="AA7" s="17" t="s">
        <v>33</v>
      </c>
      <c r="AB7" s="17" t="s">
        <v>70</v>
      </c>
      <c r="AC7" s="31"/>
      <c r="AD7" s="31"/>
      <c r="AE7" s="31"/>
      <c r="AF7" s="31"/>
      <c r="AG7" s="17" t="s">
        <v>632</v>
      </c>
      <c r="AH7" s="21" t="s">
        <v>630</v>
      </c>
      <c r="AI7" s="17" t="s">
        <v>565</v>
      </c>
      <c r="AJ7" s="20" t="s">
        <v>566</v>
      </c>
    </row>
    <row r="8" spans="2:36" ht="30">
      <c r="B8" s="15" t="s">
        <v>455</v>
      </c>
      <c r="C8" s="16">
        <v>41425</v>
      </c>
      <c r="D8" s="16">
        <v>41513</v>
      </c>
      <c r="E8" s="17" t="s">
        <v>24</v>
      </c>
      <c r="F8" s="18" t="s">
        <v>456</v>
      </c>
      <c r="G8" s="30"/>
      <c r="H8" s="31"/>
      <c r="I8" s="31"/>
      <c r="J8" s="30"/>
      <c r="K8" s="30"/>
      <c r="L8" s="31"/>
      <c r="M8" s="31"/>
      <c r="N8" s="31"/>
      <c r="O8" s="31"/>
      <c r="P8" s="31"/>
      <c r="Q8" s="31"/>
      <c r="R8" s="31"/>
      <c r="S8" s="31"/>
      <c r="T8" s="29">
        <v>3.5</v>
      </c>
      <c r="U8" s="17" t="s">
        <v>27</v>
      </c>
      <c r="V8" s="17" t="s">
        <v>457</v>
      </c>
      <c r="W8" s="29">
        <v>2.9</v>
      </c>
      <c r="X8" s="29">
        <v>6.8</v>
      </c>
      <c r="Y8" s="17" t="s">
        <v>26</v>
      </c>
      <c r="Z8" s="17" t="s">
        <v>25</v>
      </c>
      <c r="AA8" s="17" t="s">
        <v>51</v>
      </c>
      <c r="AB8" s="17" t="s">
        <v>70</v>
      </c>
      <c r="AC8" s="31"/>
      <c r="AD8" s="31"/>
      <c r="AE8" s="31"/>
      <c r="AF8" s="31"/>
      <c r="AG8" s="17" t="s">
        <v>633</v>
      </c>
      <c r="AH8" s="21" t="s">
        <v>630</v>
      </c>
      <c r="AI8" s="17" t="s">
        <v>565</v>
      </c>
      <c r="AJ8" s="20" t="s">
        <v>566</v>
      </c>
    </row>
    <row r="9" spans="2:36">
      <c r="B9" s="15" t="s">
        <v>458</v>
      </c>
      <c r="C9" s="16">
        <v>41404</v>
      </c>
      <c r="D9" s="16">
        <v>41407</v>
      </c>
      <c r="E9" s="17" t="s">
        <v>24</v>
      </c>
      <c r="F9" s="18" t="s">
        <v>459</v>
      </c>
      <c r="G9" s="30"/>
      <c r="H9" s="31"/>
      <c r="I9" s="31"/>
      <c r="J9" s="30"/>
      <c r="K9" s="30"/>
      <c r="L9" s="31"/>
      <c r="M9" s="31"/>
      <c r="N9" s="31"/>
      <c r="O9" s="31"/>
      <c r="P9" s="31"/>
      <c r="Q9" s="31"/>
      <c r="R9" s="31"/>
      <c r="S9" s="31"/>
      <c r="T9" s="29">
        <v>4.3</v>
      </c>
      <c r="U9" s="17" t="s">
        <v>25</v>
      </c>
      <c r="V9" s="17" t="s">
        <v>31</v>
      </c>
      <c r="W9" s="29">
        <v>2.9</v>
      </c>
      <c r="X9" s="29">
        <v>8.6</v>
      </c>
      <c r="Y9" s="17" t="s">
        <v>26</v>
      </c>
      <c r="Z9" s="17" t="s">
        <v>25</v>
      </c>
      <c r="AA9" s="17" t="s">
        <v>33</v>
      </c>
      <c r="AB9" s="17" t="s">
        <v>70</v>
      </c>
      <c r="AC9" s="31"/>
      <c r="AD9" s="31"/>
      <c r="AE9" s="31"/>
      <c r="AF9" s="31"/>
      <c r="AG9" s="17" t="s">
        <v>634</v>
      </c>
      <c r="AH9" s="31"/>
      <c r="AI9" s="17" t="s">
        <v>565</v>
      </c>
      <c r="AJ9" s="20" t="s">
        <v>566</v>
      </c>
    </row>
    <row r="10" spans="2:36">
      <c r="B10" s="15" t="s">
        <v>460</v>
      </c>
      <c r="C10" s="16">
        <v>41355</v>
      </c>
      <c r="D10" s="16">
        <v>41361</v>
      </c>
      <c r="E10" s="17" t="s">
        <v>24</v>
      </c>
      <c r="F10" s="18" t="s">
        <v>461</v>
      </c>
      <c r="G10" s="30"/>
      <c r="H10" s="31"/>
      <c r="I10" s="31"/>
      <c r="J10" s="30"/>
      <c r="K10" s="30"/>
      <c r="L10" s="31"/>
      <c r="M10" s="31"/>
      <c r="N10" s="31"/>
      <c r="O10" s="31"/>
      <c r="P10" s="31"/>
      <c r="Q10" s="31"/>
      <c r="R10" s="31"/>
      <c r="S10" s="31"/>
      <c r="T10" s="29">
        <v>4.3</v>
      </c>
      <c r="U10" s="17" t="s">
        <v>25</v>
      </c>
      <c r="V10" s="17" t="s">
        <v>31</v>
      </c>
      <c r="W10" s="29">
        <v>2.9</v>
      </c>
      <c r="X10" s="29">
        <v>8.6</v>
      </c>
      <c r="Y10" s="17" t="s">
        <v>26</v>
      </c>
      <c r="Z10" s="17" t="s">
        <v>25</v>
      </c>
      <c r="AA10" s="17" t="s">
        <v>33</v>
      </c>
      <c r="AB10" s="17" t="s">
        <v>70</v>
      </c>
      <c r="AC10" s="31"/>
      <c r="AD10" s="31"/>
      <c r="AE10" s="31"/>
      <c r="AF10" s="31"/>
      <c r="AG10" s="17" t="s">
        <v>635</v>
      </c>
      <c r="AH10" s="31"/>
      <c r="AI10" s="17" t="s">
        <v>565</v>
      </c>
      <c r="AJ10" s="20" t="s">
        <v>566</v>
      </c>
    </row>
    <row r="11" spans="2:36" ht="30">
      <c r="B11" s="15" t="s">
        <v>462</v>
      </c>
      <c r="C11" s="16">
        <v>41355</v>
      </c>
      <c r="D11" s="16">
        <v>41369</v>
      </c>
      <c r="E11" s="17" t="s">
        <v>24</v>
      </c>
      <c r="F11" s="18" t="s">
        <v>463</v>
      </c>
      <c r="G11" s="30"/>
      <c r="H11" s="31"/>
      <c r="I11" s="31"/>
      <c r="J11" s="30"/>
      <c r="K11" s="30"/>
      <c r="L11" s="31"/>
      <c r="M11" s="31"/>
      <c r="N11" s="31"/>
      <c r="O11" s="31"/>
      <c r="P11" s="31"/>
      <c r="Q11" s="31"/>
      <c r="R11" s="31"/>
      <c r="S11" s="31"/>
      <c r="T11" s="29">
        <v>5</v>
      </c>
      <c r="U11" s="17" t="s">
        <v>25</v>
      </c>
      <c r="V11" s="17" t="s">
        <v>198</v>
      </c>
      <c r="W11" s="29">
        <v>2.9</v>
      </c>
      <c r="X11" s="29">
        <v>10</v>
      </c>
      <c r="Y11" s="17" t="s">
        <v>26</v>
      </c>
      <c r="Z11" s="17" t="s">
        <v>27</v>
      </c>
      <c r="AA11" s="17" t="s">
        <v>33</v>
      </c>
      <c r="AB11" s="17" t="s">
        <v>70</v>
      </c>
      <c r="AC11" s="31"/>
      <c r="AD11" s="31"/>
      <c r="AE11" s="31"/>
      <c r="AF11" s="31"/>
      <c r="AG11" s="17" t="s">
        <v>636</v>
      </c>
      <c r="AH11" s="21" t="s">
        <v>630</v>
      </c>
      <c r="AI11" s="17" t="s">
        <v>565</v>
      </c>
      <c r="AJ11" s="20" t="s">
        <v>572</v>
      </c>
    </row>
    <row r="12" spans="2:36" ht="30">
      <c r="B12" s="15" t="s">
        <v>464</v>
      </c>
      <c r="C12" s="16">
        <v>41355</v>
      </c>
      <c r="D12" s="16">
        <v>41369</v>
      </c>
      <c r="E12" s="17" t="s">
        <v>24</v>
      </c>
      <c r="F12" s="18" t="s">
        <v>465</v>
      </c>
      <c r="G12" s="30"/>
      <c r="H12" s="31"/>
      <c r="I12" s="31"/>
      <c r="J12" s="30"/>
      <c r="K12" s="30"/>
      <c r="L12" s="31"/>
      <c r="M12" s="31"/>
      <c r="N12" s="31"/>
      <c r="O12" s="31"/>
      <c r="P12" s="31"/>
      <c r="Q12" s="31"/>
      <c r="R12" s="31"/>
      <c r="S12" s="31"/>
      <c r="T12" s="29">
        <v>5</v>
      </c>
      <c r="U12" s="17" t="s">
        <v>25</v>
      </c>
      <c r="V12" s="17" t="s">
        <v>198</v>
      </c>
      <c r="W12" s="29">
        <v>2.9</v>
      </c>
      <c r="X12" s="29">
        <v>10</v>
      </c>
      <c r="Y12" s="17" t="s">
        <v>26</v>
      </c>
      <c r="Z12" s="17" t="s">
        <v>27</v>
      </c>
      <c r="AA12" s="17" t="s">
        <v>33</v>
      </c>
      <c r="AB12" s="17" t="s">
        <v>70</v>
      </c>
      <c r="AC12" s="31"/>
      <c r="AD12" s="31"/>
      <c r="AE12" s="31"/>
      <c r="AF12" s="31"/>
      <c r="AG12" s="17" t="s">
        <v>636</v>
      </c>
      <c r="AH12" s="21" t="s">
        <v>630</v>
      </c>
      <c r="AI12" s="17" t="s">
        <v>565</v>
      </c>
      <c r="AJ12" s="20" t="s">
        <v>572</v>
      </c>
    </row>
    <row r="13" spans="2:36" ht="30">
      <c r="B13" s="15" t="s">
        <v>466</v>
      </c>
      <c r="C13" s="16">
        <v>41317</v>
      </c>
      <c r="D13" s="16">
        <v>41318</v>
      </c>
      <c r="E13" s="17" t="s">
        <v>24</v>
      </c>
      <c r="F13" s="18" t="s">
        <v>467</v>
      </c>
      <c r="G13" s="30"/>
      <c r="H13" s="31"/>
      <c r="I13" s="31"/>
      <c r="J13" s="30"/>
      <c r="K13" s="30"/>
      <c r="L13" s="31"/>
      <c r="M13" s="31"/>
      <c r="N13" s="31"/>
      <c r="O13" s="31"/>
      <c r="P13" s="31"/>
      <c r="Q13" s="31"/>
      <c r="R13" s="31"/>
      <c r="S13" s="31"/>
      <c r="T13" s="29">
        <v>4.3</v>
      </c>
      <c r="U13" s="17" t="s">
        <v>25</v>
      </c>
      <c r="V13" s="17" t="s">
        <v>31</v>
      </c>
      <c r="W13" s="29">
        <v>2.9</v>
      </c>
      <c r="X13" s="29">
        <v>8.6</v>
      </c>
      <c r="Y13" s="17" t="s">
        <v>26</v>
      </c>
      <c r="Z13" s="17" t="s">
        <v>25</v>
      </c>
      <c r="AA13" s="17" t="s">
        <v>33</v>
      </c>
      <c r="AB13" s="17" t="s">
        <v>70</v>
      </c>
      <c r="AC13" s="31"/>
      <c r="AD13" s="31"/>
      <c r="AE13" s="31"/>
      <c r="AF13" s="31"/>
      <c r="AG13" s="17" t="s">
        <v>637</v>
      </c>
      <c r="AH13" s="21" t="s">
        <v>630</v>
      </c>
      <c r="AI13" s="17" t="s">
        <v>565</v>
      </c>
      <c r="AJ13" s="20" t="s">
        <v>566</v>
      </c>
    </row>
    <row r="14" spans="2:36" ht="30">
      <c r="B14" s="15" t="s">
        <v>468</v>
      </c>
      <c r="C14" s="16">
        <v>41305</v>
      </c>
      <c r="D14" s="16">
        <v>41311</v>
      </c>
      <c r="E14" s="17" t="s">
        <v>24</v>
      </c>
      <c r="F14" s="18" t="s">
        <v>469</v>
      </c>
      <c r="G14" s="30"/>
      <c r="H14" s="31"/>
      <c r="I14" s="31"/>
      <c r="J14" s="30"/>
      <c r="K14" s="30"/>
      <c r="L14" s="31"/>
      <c r="M14" s="31"/>
      <c r="N14" s="31"/>
      <c r="O14" s="31"/>
      <c r="P14" s="31"/>
      <c r="Q14" s="31"/>
      <c r="R14" s="31"/>
      <c r="S14" s="31"/>
      <c r="T14" s="29">
        <v>2.6</v>
      </c>
      <c r="U14" s="17" t="s">
        <v>27</v>
      </c>
      <c r="V14" s="17" t="s">
        <v>454</v>
      </c>
      <c r="W14" s="29">
        <v>2.9</v>
      </c>
      <c r="X14" s="29">
        <v>4.9000000000000004</v>
      </c>
      <c r="Y14" s="17" t="s">
        <v>26</v>
      </c>
      <c r="Z14" s="17" t="s">
        <v>116</v>
      </c>
      <c r="AA14" s="17" t="s">
        <v>33</v>
      </c>
      <c r="AB14" s="17" t="s">
        <v>70</v>
      </c>
      <c r="AC14" s="31"/>
      <c r="AD14" s="31"/>
      <c r="AE14" s="31"/>
      <c r="AF14" s="31"/>
      <c r="AG14" s="17" t="s">
        <v>638</v>
      </c>
      <c r="AH14" s="21" t="s">
        <v>630</v>
      </c>
      <c r="AI14" s="17" t="s">
        <v>565</v>
      </c>
      <c r="AJ14" s="20" t="s">
        <v>566</v>
      </c>
    </row>
    <row r="15" spans="2:36" ht="30">
      <c r="B15" s="15" t="s">
        <v>470</v>
      </c>
      <c r="C15" s="16">
        <v>41297</v>
      </c>
      <c r="D15" s="16">
        <v>41844</v>
      </c>
      <c r="E15" s="17" t="s">
        <v>24</v>
      </c>
      <c r="F15" s="18" t="s">
        <v>471</v>
      </c>
      <c r="G15" s="30"/>
      <c r="H15" s="31"/>
      <c r="I15" s="31"/>
      <c r="J15" s="30"/>
      <c r="K15" s="30"/>
      <c r="L15" s="31"/>
      <c r="M15" s="31"/>
      <c r="N15" s="31"/>
      <c r="O15" s="31"/>
      <c r="P15" s="31"/>
      <c r="Q15" s="31"/>
      <c r="R15" s="31"/>
      <c r="S15" s="31"/>
      <c r="T15" s="29">
        <v>4.3</v>
      </c>
      <c r="U15" s="17" t="s">
        <v>25</v>
      </c>
      <c r="V15" s="17" t="s">
        <v>31</v>
      </c>
      <c r="W15" s="29">
        <v>2.9</v>
      </c>
      <c r="X15" s="29">
        <v>8.6</v>
      </c>
      <c r="Y15" s="17" t="s">
        <v>26</v>
      </c>
      <c r="Z15" s="17" t="s">
        <v>25</v>
      </c>
      <c r="AA15" s="17" t="s">
        <v>33</v>
      </c>
      <c r="AB15" s="17" t="s">
        <v>70</v>
      </c>
      <c r="AC15" s="31"/>
      <c r="AD15" s="31"/>
      <c r="AE15" s="31"/>
      <c r="AF15" s="31"/>
      <c r="AG15" s="17" t="s">
        <v>639</v>
      </c>
      <c r="AH15" s="21" t="s">
        <v>630</v>
      </c>
      <c r="AI15" s="17" t="s">
        <v>565</v>
      </c>
      <c r="AJ15" s="20" t="s">
        <v>566</v>
      </c>
    </row>
    <row r="16" spans="2:36" ht="30">
      <c r="B16" s="15" t="s">
        <v>472</v>
      </c>
      <c r="C16" s="16">
        <v>41297</v>
      </c>
      <c r="D16" s="16">
        <v>41303</v>
      </c>
      <c r="E16" s="17" t="s">
        <v>24</v>
      </c>
      <c r="F16" s="18" t="s">
        <v>473</v>
      </c>
      <c r="G16" s="30"/>
      <c r="H16" s="31"/>
      <c r="I16" s="31"/>
      <c r="J16" s="30"/>
      <c r="K16" s="30"/>
      <c r="L16" s="31"/>
      <c r="M16" s="31"/>
      <c r="N16" s="31"/>
      <c r="O16" s="31"/>
      <c r="P16" s="31"/>
      <c r="Q16" s="31"/>
      <c r="R16" s="31"/>
      <c r="S16" s="31"/>
      <c r="T16" s="29">
        <v>4.3</v>
      </c>
      <c r="U16" s="17" t="s">
        <v>25</v>
      </c>
      <c r="V16" s="17" t="s">
        <v>31</v>
      </c>
      <c r="W16" s="29">
        <v>2.9</v>
      </c>
      <c r="X16" s="29">
        <v>8.6</v>
      </c>
      <c r="Y16" s="17" t="s">
        <v>26</v>
      </c>
      <c r="Z16" s="17" t="s">
        <v>25</v>
      </c>
      <c r="AA16" s="17" t="s">
        <v>33</v>
      </c>
      <c r="AB16" s="17" t="s">
        <v>70</v>
      </c>
      <c r="AC16" s="31"/>
      <c r="AD16" s="31"/>
      <c r="AE16" s="31"/>
      <c r="AF16" s="31"/>
      <c r="AG16" s="17" t="s">
        <v>640</v>
      </c>
      <c r="AH16" s="21" t="s">
        <v>630</v>
      </c>
      <c r="AI16" s="17" t="s">
        <v>565</v>
      </c>
      <c r="AJ16" s="20" t="s">
        <v>566</v>
      </c>
    </row>
    <row r="17" spans="2:36" ht="45">
      <c r="B17" s="15" t="s">
        <v>474</v>
      </c>
      <c r="C17" s="16">
        <v>41207</v>
      </c>
      <c r="D17" s="16">
        <v>41208</v>
      </c>
      <c r="E17" s="17" t="s">
        <v>114</v>
      </c>
      <c r="F17" s="18" t="s">
        <v>475</v>
      </c>
      <c r="G17" s="30"/>
      <c r="H17" s="31"/>
      <c r="I17" s="31"/>
      <c r="J17" s="30"/>
      <c r="K17" s="30"/>
      <c r="L17" s="31"/>
      <c r="M17" s="31"/>
      <c r="N17" s="31"/>
      <c r="O17" s="31"/>
      <c r="P17" s="31"/>
      <c r="Q17" s="31"/>
      <c r="R17" s="31"/>
      <c r="S17" s="31"/>
      <c r="T17" s="29">
        <v>6.8</v>
      </c>
      <c r="U17" s="17" t="s">
        <v>25</v>
      </c>
      <c r="V17" s="17" t="s">
        <v>150</v>
      </c>
      <c r="W17" s="29">
        <v>6.4</v>
      </c>
      <c r="X17" s="29">
        <v>8.6</v>
      </c>
      <c r="Y17" s="17" t="s">
        <v>26</v>
      </c>
      <c r="Z17" s="17" t="s">
        <v>25</v>
      </c>
      <c r="AA17" s="17" t="s">
        <v>33</v>
      </c>
      <c r="AB17" s="21" t="s">
        <v>445</v>
      </c>
      <c r="AC17" s="31"/>
      <c r="AD17" s="31"/>
      <c r="AE17" s="31"/>
      <c r="AF17" s="31"/>
      <c r="AG17" s="17" t="s">
        <v>641</v>
      </c>
      <c r="AH17" s="31"/>
      <c r="AI17" s="17" t="s">
        <v>565</v>
      </c>
      <c r="AJ17" s="20" t="s">
        <v>566</v>
      </c>
    </row>
    <row r="18" spans="2:36">
      <c r="B18" s="15" t="s">
        <v>476</v>
      </c>
      <c r="C18" s="16">
        <v>41207</v>
      </c>
      <c r="D18" s="16">
        <v>41212</v>
      </c>
      <c r="E18" s="17" t="s">
        <v>24</v>
      </c>
      <c r="F18" s="18" t="s">
        <v>477</v>
      </c>
      <c r="G18" s="30"/>
      <c r="H18" s="31"/>
      <c r="I18" s="31"/>
      <c r="J18" s="30"/>
      <c r="K18" s="30"/>
      <c r="L18" s="31"/>
      <c r="M18" s="31"/>
      <c r="N18" s="31"/>
      <c r="O18" s="31"/>
      <c r="P18" s="31"/>
      <c r="Q18" s="31"/>
      <c r="R18" s="31"/>
      <c r="S18" s="31"/>
      <c r="T18" s="29">
        <v>4.3</v>
      </c>
      <c r="U18" s="17" t="s">
        <v>25</v>
      </c>
      <c r="V18" s="17" t="s">
        <v>31</v>
      </c>
      <c r="W18" s="29">
        <v>2.9</v>
      </c>
      <c r="X18" s="29">
        <v>8.6</v>
      </c>
      <c r="Y18" s="17" t="s">
        <v>26</v>
      </c>
      <c r="Z18" s="17" t="s">
        <v>25</v>
      </c>
      <c r="AA18" s="17" t="s">
        <v>33</v>
      </c>
      <c r="AB18" s="17" t="s">
        <v>70</v>
      </c>
      <c r="AC18" s="31"/>
      <c r="AD18" s="31"/>
      <c r="AE18" s="31"/>
      <c r="AF18" s="31"/>
      <c r="AG18" s="17" t="s">
        <v>641</v>
      </c>
      <c r="AH18" s="21" t="s">
        <v>592</v>
      </c>
      <c r="AI18" s="17" t="s">
        <v>565</v>
      </c>
      <c r="AJ18" s="20" t="s">
        <v>566</v>
      </c>
    </row>
    <row r="19" spans="2:36" ht="45">
      <c r="B19" s="15" t="s">
        <v>478</v>
      </c>
      <c r="C19" s="16">
        <v>41207</v>
      </c>
      <c r="D19" s="16">
        <v>41221</v>
      </c>
      <c r="E19" s="17" t="s">
        <v>129</v>
      </c>
      <c r="F19" s="18" t="s">
        <v>479</v>
      </c>
      <c r="G19" s="30"/>
      <c r="H19" s="31"/>
      <c r="I19" s="31"/>
      <c r="J19" s="30"/>
      <c r="K19" s="30"/>
      <c r="L19" s="31"/>
      <c r="M19" s="31"/>
      <c r="N19" s="31"/>
      <c r="O19" s="31"/>
      <c r="P19" s="31"/>
      <c r="Q19" s="31"/>
      <c r="R19" s="31"/>
      <c r="S19" s="31"/>
      <c r="T19" s="29">
        <v>7.5</v>
      </c>
      <c r="U19" s="17" t="s">
        <v>116</v>
      </c>
      <c r="V19" s="17" t="s">
        <v>131</v>
      </c>
      <c r="W19" s="29">
        <v>6.4</v>
      </c>
      <c r="X19" s="29">
        <v>10</v>
      </c>
      <c r="Y19" s="17" t="s">
        <v>26</v>
      </c>
      <c r="Z19" s="17" t="s">
        <v>27</v>
      </c>
      <c r="AA19" s="17" t="s">
        <v>33</v>
      </c>
      <c r="AB19" s="21" t="s">
        <v>445</v>
      </c>
      <c r="AC19" s="31"/>
      <c r="AD19" s="31"/>
      <c r="AE19" s="31"/>
      <c r="AF19" s="31"/>
      <c r="AG19" s="17" t="s">
        <v>641</v>
      </c>
      <c r="AH19" s="21" t="s">
        <v>630</v>
      </c>
      <c r="AI19" s="17" t="s">
        <v>565</v>
      </c>
      <c r="AJ19" s="20" t="s">
        <v>566</v>
      </c>
    </row>
    <row r="20" spans="2:36" ht="45">
      <c r="B20" s="15" t="s">
        <v>480</v>
      </c>
      <c r="C20" s="16">
        <v>41207</v>
      </c>
      <c r="D20" s="16">
        <v>41208</v>
      </c>
      <c r="E20" s="17" t="s">
        <v>129</v>
      </c>
      <c r="F20" s="18" t="s">
        <v>481</v>
      </c>
      <c r="G20" s="30"/>
      <c r="H20" s="31"/>
      <c r="I20" s="31"/>
      <c r="J20" s="30"/>
      <c r="K20" s="30"/>
      <c r="L20" s="31"/>
      <c r="M20" s="31"/>
      <c r="N20" s="31"/>
      <c r="O20" s="31"/>
      <c r="P20" s="31"/>
      <c r="Q20" s="31"/>
      <c r="R20" s="31"/>
      <c r="S20" s="31"/>
      <c r="T20" s="29">
        <v>7.5</v>
      </c>
      <c r="U20" s="17" t="s">
        <v>116</v>
      </c>
      <c r="V20" s="17" t="s">
        <v>131</v>
      </c>
      <c r="W20" s="29">
        <v>6.4</v>
      </c>
      <c r="X20" s="29">
        <v>10</v>
      </c>
      <c r="Y20" s="17" t="s">
        <v>26</v>
      </c>
      <c r="Z20" s="17" t="s">
        <v>27</v>
      </c>
      <c r="AA20" s="17" t="s">
        <v>33</v>
      </c>
      <c r="AB20" s="21" t="s">
        <v>445</v>
      </c>
      <c r="AC20" s="31"/>
      <c r="AD20" s="31"/>
      <c r="AE20" s="31"/>
      <c r="AF20" s="31"/>
      <c r="AG20" s="17" t="s">
        <v>642</v>
      </c>
      <c r="AH20" s="21" t="s">
        <v>592</v>
      </c>
      <c r="AI20" s="17" t="s">
        <v>565</v>
      </c>
      <c r="AJ20" s="20" t="s">
        <v>566</v>
      </c>
    </row>
    <row r="21" spans="2:36" ht="45">
      <c r="B21" s="15" t="s">
        <v>482</v>
      </c>
      <c r="C21" s="16">
        <v>41190</v>
      </c>
      <c r="D21" s="16">
        <v>41305</v>
      </c>
      <c r="E21" s="17" t="s">
        <v>129</v>
      </c>
      <c r="F21" s="18" t="s">
        <v>483</v>
      </c>
      <c r="G21" s="30"/>
      <c r="H21" s="31"/>
      <c r="I21" s="31"/>
      <c r="J21" s="30"/>
      <c r="K21" s="30"/>
      <c r="L21" s="31"/>
      <c r="M21" s="31"/>
      <c r="N21" s="31"/>
      <c r="O21" s="31"/>
      <c r="P21" s="31"/>
      <c r="Q21" s="31"/>
      <c r="R21" s="31"/>
      <c r="S21" s="31"/>
      <c r="T21" s="29">
        <v>6.5</v>
      </c>
      <c r="U21" s="17" t="s">
        <v>25</v>
      </c>
      <c r="V21" s="17" t="s">
        <v>295</v>
      </c>
      <c r="W21" s="29">
        <v>6.4</v>
      </c>
      <c r="X21" s="29">
        <v>8</v>
      </c>
      <c r="Y21" s="17" t="s">
        <v>26</v>
      </c>
      <c r="Z21" s="17" t="s">
        <v>27</v>
      </c>
      <c r="AA21" s="17" t="s">
        <v>51</v>
      </c>
      <c r="AB21" s="21" t="s">
        <v>445</v>
      </c>
      <c r="AC21" s="31"/>
      <c r="AD21" s="31"/>
      <c r="AE21" s="31"/>
      <c r="AF21" s="31"/>
      <c r="AG21" s="17" t="s">
        <v>643</v>
      </c>
      <c r="AH21" s="31"/>
      <c r="AI21" s="17" t="s">
        <v>565</v>
      </c>
      <c r="AJ21" s="20" t="s">
        <v>566</v>
      </c>
    </row>
    <row r="22" spans="2:36" ht="45">
      <c r="B22" s="15" t="s">
        <v>484</v>
      </c>
      <c r="C22" s="16">
        <v>41190</v>
      </c>
      <c r="D22" s="16">
        <v>41305</v>
      </c>
      <c r="E22" s="17" t="s">
        <v>129</v>
      </c>
      <c r="F22" s="18" t="s">
        <v>485</v>
      </c>
      <c r="G22" s="30"/>
      <c r="H22" s="31"/>
      <c r="I22" s="31"/>
      <c r="J22" s="30"/>
      <c r="K22" s="30"/>
      <c r="L22" s="31"/>
      <c r="M22" s="31"/>
      <c r="N22" s="31"/>
      <c r="O22" s="31"/>
      <c r="P22" s="31"/>
      <c r="Q22" s="31"/>
      <c r="R22" s="31"/>
      <c r="S22" s="31"/>
      <c r="T22" s="29">
        <v>6.5</v>
      </c>
      <c r="U22" s="17" t="s">
        <v>25</v>
      </c>
      <c r="V22" s="17" t="s">
        <v>295</v>
      </c>
      <c r="W22" s="29">
        <v>6.4</v>
      </c>
      <c r="X22" s="29">
        <v>8</v>
      </c>
      <c r="Y22" s="17" t="s">
        <v>26</v>
      </c>
      <c r="Z22" s="17" t="s">
        <v>27</v>
      </c>
      <c r="AA22" s="17" t="s">
        <v>51</v>
      </c>
      <c r="AB22" s="21" t="s">
        <v>445</v>
      </c>
      <c r="AC22" s="31"/>
      <c r="AD22" s="31"/>
      <c r="AE22" s="31"/>
      <c r="AF22" s="31"/>
      <c r="AG22" s="17" t="s">
        <v>643</v>
      </c>
      <c r="AH22" s="31"/>
      <c r="AI22" s="17" t="s">
        <v>565</v>
      </c>
      <c r="AJ22" s="20" t="s">
        <v>566</v>
      </c>
    </row>
    <row r="26" spans="2:36">
      <c r="C26" s="318" t="s">
        <v>1129</v>
      </c>
      <c r="D26" s="318"/>
      <c r="E26" s="318"/>
    </row>
    <row r="27" spans="2:36">
      <c r="C27" s="318" t="s">
        <v>680</v>
      </c>
      <c r="D27" s="318"/>
      <c r="E27" s="318"/>
    </row>
    <row r="28" spans="2:36">
      <c r="C28" s="318" t="s">
        <v>681</v>
      </c>
      <c r="D28" s="318"/>
      <c r="E28" s="318"/>
    </row>
    <row r="29" spans="2:36">
      <c r="C29" s="318" t="s">
        <v>682</v>
      </c>
      <c r="D29" s="318"/>
      <c r="E29" s="318"/>
    </row>
  </sheetData>
  <mergeCells count="12">
    <mergeCell ref="C26:E26"/>
    <mergeCell ref="C27:E27"/>
    <mergeCell ref="C28:E28"/>
    <mergeCell ref="C29:E29"/>
    <mergeCell ref="Y1:AB1"/>
    <mergeCell ref="AC1:AF1"/>
    <mergeCell ref="AG1:AJ1"/>
    <mergeCell ref="G2:H2"/>
    <mergeCell ref="T2:U2"/>
    <mergeCell ref="G1:K1"/>
    <mergeCell ref="L1:S1"/>
    <mergeCell ref="T1:X1"/>
  </mergeCells>
  <hyperlinks>
    <hyperlink ref="B3" r:id="rId1" display="http://cve.mitre.org/cgi-bin/cvename.cgi?name=CVE-2013-5963"/>
    <hyperlink ref="B4" r:id="rId2" display="http://cve.mitre.org/cgi-bin/cvename.cgi?name=CVE-2013-5098"/>
    <hyperlink ref="B5" r:id="rId3" display="http://cve.mitre.org/cgi-bin/cvename.cgi?name=CVE-2013-3262"/>
    <hyperlink ref="B6" r:id="rId4" display="http://cve.mitre.org/cgi-bin/cvename.cgi?name=CVE-2013-3253"/>
    <hyperlink ref="B7" r:id="rId5" display="http://cve.mitre.org/cgi-bin/cvename.cgi?name=CVE-2013-4954"/>
    <hyperlink ref="B8" r:id="rId6" display="http://cve.mitre.org/cgi-bin/cvename.cgi?name=CVE-2013-3720"/>
    <hyperlink ref="B9" r:id="rId7" display="http://cve.mitre.org/cgi-bin/cvename.cgi?name=CVE-2013-3529"/>
    <hyperlink ref="B10" r:id="rId8" display="http://cve.mitre.org/cgi-bin/cvename.cgi?name=CVE-2013-2501"/>
    <hyperlink ref="B11" r:id="rId9" display="http://cve.mitre.org/cgi-bin/cvename.cgi?name=CVE-2013-2640"/>
    <hyperlink ref="B12" r:id="rId10" display="http://cve.mitre.org/cgi-bin/cvename.cgi?name=CVE-2013-0731"/>
    <hyperlink ref="B13" r:id="rId11" display="http://cve.mitre.org/cgi-bin/cvename.cgi?name=CVE-2011-5264"/>
    <hyperlink ref="B14" r:id="rId12" display="http://cve.mitre.org/cgi-bin/cvename.cgi?name=CVE-2012-6527"/>
    <hyperlink ref="B15" r:id="rId13" display="http://cve.mitre.org/cgi-bin/cvename.cgi?name=CVE-2012-6506"/>
    <hyperlink ref="B16" r:id="rId14" display="http://cve.mitre.org/cgi-bin/cvename.cgi?name=CVE-2011-4618"/>
    <hyperlink ref="B17" r:id="rId15" display="http://cve.mitre.org/cgi-bin/cvename.cgi?name=CVE-2011-5226"/>
    <hyperlink ref="B18" r:id="rId16" display="http://cve.mitre.org/cgi-bin/cvename.cgi?name=CVE-2011-5225"/>
    <hyperlink ref="B19" r:id="rId17" display="http://cve.mitre.org/cgi-bin/cvename.cgi?name=CVE-2011-5224"/>
    <hyperlink ref="B20" r:id="rId18" display="http://cve.mitre.org/cgi-bin/cvename.cgi?name=CVE-2011-5216"/>
    <hyperlink ref="B21" r:id="rId19" display="http://cve.mitre.org/cgi-bin/cvename.cgi?name=CVE-2012-5328"/>
    <hyperlink ref="B22" r:id="rId20" display="http://cve.mitre.org/cgi-bin/cvename.cgi?name=CVE-2012-5327"/>
    <hyperlink ref="F3" r:id="rId21"/>
    <hyperlink ref="F4" r:id="rId22"/>
    <hyperlink ref="F5" r:id="rId23"/>
    <hyperlink ref="F6" r:id="rId24"/>
    <hyperlink ref="F7" r:id="rId25"/>
    <hyperlink ref="F8" r:id="rId26"/>
    <hyperlink ref="F9" r:id="rId27"/>
    <hyperlink ref="F10" r:id="rId28"/>
    <hyperlink ref="F11" r:id="rId29"/>
    <hyperlink ref="F12" r:id="rId30"/>
    <hyperlink ref="F13" r:id="rId31"/>
    <hyperlink ref="F14" r:id="rId32"/>
    <hyperlink ref="F15" r:id="rId33"/>
    <hyperlink ref="F16" r:id="rId34"/>
    <hyperlink ref="F17" r:id="rId35"/>
    <hyperlink ref="F18" r:id="rId36"/>
    <hyperlink ref="F19" r:id="rId37"/>
    <hyperlink ref="F20" r:id="rId38"/>
    <hyperlink ref="F21" r:id="rId39"/>
    <hyperlink ref="F22" r:id="rId4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9"/>
  <sheetViews>
    <sheetView zoomScaleNormal="100" workbookViewId="0">
      <selection activeCell="C27" sqref="C27:F29"/>
    </sheetView>
  </sheetViews>
  <sheetFormatPr defaultRowHeight="15"/>
  <cols>
    <col min="2" max="2" width="15.42578125" bestFit="1" customWidth="1"/>
    <col min="3" max="3" width="15.5703125" bestFit="1" customWidth="1"/>
    <col min="4" max="4" width="11.85546875" bestFit="1" customWidth="1"/>
    <col min="6" max="6" width="65.85546875" bestFit="1" customWidth="1"/>
    <col min="10" max="10" width="12.28515625" bestFit="1" customWidth="1"/>
    <col min="11" max="11" width="18.28515625" bestFit="1" customWidth="1"/>
    <col min="22" max="22" width="28.28515625" bestFit="1" customWidth="1"/>
    <col min="23" max="23" width="15.5703125" bestFit="1" customWidth="1"/>
    <col min="24" max="24" width="21.5703125" bestFit="1" customWidth="1"/>
    <col min="25" max="25" width="13.28515625" bestFit="1" customWidth="1"/>
    <col min="26" max="26" width="17.7109375" bestFit="1" customWidth="1"/>
    <col min="27" max="27" width="21.85546875" bestFit="1" customWidth="1"/>
    <col min="28" max="28" width="102.140625" bestFit="1" customWidth="1"/>
    <col min="30" max="30" width="10.140625" bestFit="1" customWidth="1"/>
    <col min="31" max="32" width="57.5703125" bestFit="1" customWidth="1"/>
    <col min="33" max="33" width="146.7109375" bestFit="1" customWidth="1"/>
    <col min="35" max="35" width="14.85546875" bestFit="1" customWidth="1"/>
    <col min="36" max="36" width="9.42578125" bestFit="1" customWidth="1"/>
  </cols>
  <sheetData>
    <row r="1" spans="2:36">
      <c r="B1" s="2"/>
      <c r="C1" s="2"/>
      <c r="D1" s="2"/>
      <c r="E1" s="2"/>
      <c r="F1" s="2"/>
      <c r="G1" s="302" t="s">
        <v>14</v>
      </c>
      <c r="H1" s="302"/>
      <c r="I1" s="302"/>
      <c r="J1" s="302"/>
      <c r="K1" s="302"/>
      <c r="L1" s="302" t="s">
        <v>4</v>
      </c>
      <c r="M1" s="302"/>
      <c r="N1" s="302"/>
      <c r="O1" s="302"/>
      <c r="P1" s="302"/>
      <c r="Q1" s="302"/>
      <c r="R1" s="302"/>
      <c r="S1" s="302"/>
      <c r="T1" s="302" t="s">
        <v>15</v>
      </c>
      <c r="U1" s="302"/>
      <c r="V1" s="302"/>
      <c r="W1" s="302"/>
      <c r="X1" s="302"/>
      <c r="Y1" s="302" t="s">
        <v>18</v>
      </c>
      <c r="Z1" s="302"/>
      <c r="AA1" s="302"/>
      <c r="AB1" s="302"/>
      <c r="AC1" s="302" t="s">
        <v>35</v>
      </c>
      <c r="AD1" s="302"/>
      <c r="AE1" s="302"/>
      <c r="AF1" s="302"/>
      <c r="AG1" s="302" t="s">
        <v>560</v>
      </c>
      <c r="AH1" s="302"/>
      <c r="AI1" s="302"/>
      <c r="AJ1" s="302"/>
    </row>
    <row r="2" spans="2:36">
      <c r="B2" s="2" t="s">
        <v>0</v>
      </c>
      <c r="C2" s="2" t="s">
        <v>64</v>
      </c>
      <c r="D2" s="2" t="s">
        <v>47</v>
      </c>
      <c r="E2" s="2" t="s">
        <v>23</v>
      </c>
      <c r="F2" s="2" t="s">
        <v>34</v>
      </c>
      <c r="G2" s="302" t="s">
        <v>13</v>
      </c>
      <c r="H2" s="302"/>
      <c r="I2" s="2" t="s">
        <v>1</v>
      </c>
      <c r="J2" s="2" t="s">
        <v>2</v>
      </c>
      <c r="K2" s="2" t="s">
        <v>3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302" t="s">
        <v>13</v>
      </c>
      <c r="U2" s="302"/>
      <c r="V2" s="2" t="s">
        <v>1</v>
      </c>
      <c r="W2" s="2" t="s">
        <v>16</v>
      </c>
      <c r="X2" s="2" t="s">
        <v>17</v>
      </c>
      <c r="Y2" s="2" t="s">
        <v>19</v>
      </c>
      <c r="Z2" s="2" t="s">
        <v>20</v>
      </c>
      <c r="AA2" s="2" t="s">
        <v>21</v>
      </c>
      <c r="AB2" s="2" t="s">
        <v>22</v>
      </c>
      <c r="AC2" s="2" t="s">
        <v>36</v>
      </c>
      <c r="AD2" s="2" t="s">
        <v>23</v>
      </c>
      <c r="AE2" s="2" t="s">
        <v>37</v>
      </c>
      <c r="AF2" s="2" t="s">
        <v>38</v>
      </c>
      <c r="AG2" s="3" t="s">
        <v>561</v>
      </c>
      <c r="AH2" s="3" t="s">
        <v>562</v>
      </c>
      <c r="AI2" s="3" t="s">
        <v>23</v>
      </c>
      <c r="AJ2" s="3" t="s">
        <v>710</v>
      </c>
    </row>
    <row r="3" spans="2:36">
      <c r="B3" s="24" t="s">
        <v>486</v>
      </c>
      <c r="C3" s="16">
        <v>41190</v>
      </c>
      <c r="D3" s="16">
        <v>41303</v>
      </c>
      <c r="E3" s="17" t="s">
        <v>677</v>
      </c>
      <c r="F3" s="18" t="s">
        <v>487</v>
      </c>
      <c r="G3" s="30"/>
      <c r="H3" s="31"/>
      <c r="I3" s="31"/>
      <c r="J3" s="30"/>
      <c r="K3" s="30"/>
      <c r="L3" s="31"/>
      <c r="M3" s="31"/>
      <c r="N3" s="31"/>
      <c r="O3" s="31"/>
      <c r="P3" s="31"/>
      <c r="Q3" s="31"/>
      <c r="R3" s="31"/>
      <c r="S3" s="31"/>
      <c r="T3" s="29">
        <v>6.8</v>
      </c>
      <c r="U3" s="17" t="s">
        <v>25</v>
      </c>
      <c r="V3" s="17" t="s">
        <v>150</v>
      </c>
      <c r="W3" s="29">
        <v>6.4</v>
      </c>
      <c r="X3" s="29">
        <v>8.6</v>
      </c>
      <c r="Y3" s="17" t="s">
        <v>26</v>
      </c>
      <c r="Z3" s="17" t="s">
        <v>25</v>
      </c>
      <c r="AA3" s="17" t="s">
        <v>488</v>
      </c>
      <c r="AB3" s="17" t="s">
        <v>489</v>
      </c>
      <c r="AC3" s="31"/>
      <c r="AD3" s="31"/>
      <c r="AE3" s="31"/>
      <c r="AF3" s="31"/>
      <c r="AG3" s="17" t="s">
        <v>644</v>
      </c>
      <c r="AH3" s="31"/>
      <c r="AI3" s="17" t="s">
        <v>565</v>
      </c>
      <c r="AJ3" s="20" t="s">
        <v>566</v>
      </c>
    </row>
    <row r="4" spans="2:36">
      <c r="B4" s="24" t="s">
        <v>490</v>
      </c>
      <c r="C4" s="16">
        <v>41186</v>
      </c>
      <c r="D4" s="16">
        <v>41187</v>
      </c>
      <c r="E4" s="17" t="s">
        <v>24</v>
      </c>
      <c r="F4" s="18" t="s">
        <v>559</v>
      </c>
      <c r="G4" s="30"/>
      <c r="H4" s="31"/>
      <c r="I4" s="31"/>
      <c r="J4" s="30"/>
      <c r="K4" s="30"/>
      <c r="L4" s="31"/>
      <c r="M4" s="31"/>
      <c r="N4" s="31"/>
      <c r="O4" s="31"/>
      <c r="P4" s="31"/>
      <c r="Q4" s="31"/>
      <c r="R4" s="31"/>
      <c r="S4" s="31"/>
      <c r="T4" s="29">
        <v>4.3</v>
      </c>
      <c r="U4" s="17" t="s">
        <v>25</v>
      </c>
      <c r="V4" s="17" t="s">
        <v>31</v>
      </c>
      <c r="W4" s="29">
        <v>2.9</v>
      </c>
      <c r="X4" s="29">
        <v>8.6</v>
      </c>
      <c r="Y4" s="17" t="s">
        <v>26</v>
      </c>
      <c r="Z4" s="17" t="s">
        <v>25</v>
      </c>
      <c r="AA4" s="17" t="s">
        <v>488</v>
      </c>
      <c r="AB4" s="17" t="s">
        <v>70</v>
      </c>
      <c r="AC4" s="31"/>
      <c r="AD4" s="31"/>
      <c r="AE4" s="31"/>
      <c r="AF4" s="31"/>
      <c r="AG4" s="17" t="s">
        <v>645</v>
      </c>
      <c r="AH4" s="31"/>
      <c r="AI4" s="17" t="s">
        <v>565</v>
      </c>
      <c r="AJ4" s="20" t="s">
        <v>566</v>
      </c>
    </row>
    <row r="5" spans="2:36" ht="30">
      <c r="B5" s="24" t="s">
        <v>491</v>
      </c>
      <c r="C5" s="16">
        <v>41175</v>
      </c>
      <c r="D5" s="16">
        <v>41176</v>
      </c>
      <c r="E5" s="17" t="s">
        <v>24</v>
      </c>
      <c r="F5" s="18" t="s">
        <v>492</v>
      </c>
      <c r="G5" s="30"/>
      <c r="H5" s="31"/>
      <c r="I5" s="31"/>
      <c r="J5" s="30"/>
      <c r="K5" s="30"/>
      <c r="L5" s="31"/>
      <c r="M5" s="31"/>
      <c r="N5" s="31"/>
      <c r="O5" s="31"/>
      <c r="P5" s="31"/>
      <c r="Q5" s="31"/>
      <c r="R5" s="31"/>
      <c r="S5" s="31"/>
      <c r="T5" s="29">
        <v>4.3</v>
      </c>
      <c r="U5" s="17" t="s">
        <v>25</v>
      </c>
      <c r="V5" s="17" t="s">
        <v>31</v>
      </c>
      <c r="W5" s="29">
        <v>2.9</v>
      </c>
      <c r="X5" s="29">
        <v>8.6</v>
      </c>
      <c r="Y5" s="17" t="s">
        <v>26</v>
      </c>
      <c r="Z5" s="17" t="s">
        <v>25</v>
      </c>
      <c r="AA5" s="17" t="s">
        <v>488</v>
      </c>
      <c r="AB5" s="17" t="s">
        <v>70</v>
      </c>
      <c r="AC5" s="31"/>
      <c r="AD5" s="31"/>
      <c r="AE5" s="31"/>
      <c r="AF5" s="31"/>
      <c r="AG5" s="17" t="s">
        <v>646</v>
      </c>
      <c r="AH5" s="21" t="s">
        <v>647</v>
      </c>
      <c r="AI5" s="17" t="s">
        <v>565</v>
      </c>
      <c r="AJ5" s="20" t="s">
        <v>566</v>
      </c>
    </row>
    <row r="6" spans="2:36" ht="30">
      <c r="B6" s="24" t="s">
        <v>493</v>
      </c>
      <c r="C6" s="16">
        <v>41175</v>
      </c>
      <c r="D6" s="16">
        <v>41176</v>
      </c>
      <c r="E6" s="17" t="s">
        <v>24</v>
      </c>
      <c r="F6" s="18" t="s">
        <v>494</v>
      </c>
      <c r="G6" s="30"/>
      <c r="H6" s="31"/>
      <c r="I6" s="31"/>
      <c r="J6" s="30"/>
      <c r="K6" s="30"/>
      <c r="L6" s="31"/>
      <c r="M6" s="31"/>
      <c r="N6" s="31"/>
      <c r="O6" s="31"/>
      <c r="P6" s="31"/>
      <c r="Q6" s="31"/>
      <c r="R6" s="31"/>
      <c r="S6" s="31"/>
      <c r="T6" s="29">
        <v>4.3</v>
      </c>
      <c r="U6" s="17" t="s">
        <v>25</v>
      </c>
      <c r="V6" s="17" t="s">
        <v>31</v>
      </c>
      <c r="W6" s="29">
        <v>2.9</v>
      </c>
      <c r="X6" s="29">
        <v>8.6</v>
      </c>
      <c r="Y6" s="17" t="s">
        <v>26</v>
      </c>
      <c r="Z6" s="17" t="s">
        <v>25</v>
      </c>
      <c r="AA6" s="17" t="s">
        <v>488</v>
      </c>
      <c r="AB6" s="17" t="s">
        <v>70</v>
      </c>
      <c r="AC6" s="31"/>
      <c r="AD6" s="31"/>
      <c r="AE6" s="31"/>
      <c r="AF6" s="31"/>
      <c r="AG6" s="17" t="s">
        <v>648</v>
      </c>
      <c r="AH6" s="21" t="s">
        <v>647</v>
      </c>
      <c r="AI6" s="17" t="s">
        <v>565</v>
      </c>
      <c r="AJ6" s="20" t="s">
        <v>566</v>
      </c>
    </row>
    <row r="7" spans="2:36" ht="30">
      <c r="B7" s="24" t="s">
        <v>495</v>
      </c>
      <c r="C7" s="16">
        <v>41175</v>
      </c>
      <c r="D7" s="16">
        <v>41176</v>
      </c>
      <c r="E7" s="17" t="s">
        <v>24</v>
      </c>
      <c r="F7" s="18" t="s">
        <v>496</v>
      </c>
      <c r="G7" s="30"/>
      <c r="H7" s="31"/>
      <c r="I7" s="31"/>
      <c r="J7" s="30"/>
      <c r="K7" s="30"/>
      <c r="L7" s="31"/>
      <c r="M7" s="31"/>
      <c r="N7" s="31"/>
      <c r="O7" s="31"/>
      <c r="P7" s="31"/>
      <c r="Q7" s="31"/>
      <c r="R7" s="31"/>
      <c r="S7" s="31"/>
      <c r="T7" s="29">
        <v>4.3</v>
      </c>
      <c r="U7" s="17" t="s">
        <v>25</v>
      </c>
      <c r="V7" s="17" t="s">
        <v>31</v>
      </c>
      <c r="W7" s="29">
        <v>2.9</v>
      </c>
      <c r="X7" s="29">
        <v>8.6</v>
      </c>
      <c r="Y7" s="17" t="s">
        <v>26</v>
      </c>
      <c r="Z7" s="17" t="s">
        <v>25</v>
      </c>
      <c r="AA7" s="17" t="s">
        <v>488</v>
      </c>
      <c r="AB7" s="17" t="s">
        <v>70</v>
      </c>
      <c r="AC7" s="31"/>
      <c r="AD7" s="31"/>
      <c r="AE7" s="31"/>
      <c r="AF7" s="31"/>
      <c r="AG7" s="17" t="s">
        <v>649</v>
      </c>
      <c r="AH7" s="21" t="s">
        <v>647</v>
      </c>
      <c r="AI7" s="17" t="s">
        <v>565</v>
      </c>
      <c r="AJ7" s="20" t="s">
        <v>566</v>
      </c>
    </row>
    <row r="8" spans="2:36" ht="30">
      <c r="B8" s="24" t="s">
        <v>497</v>
      </c>
      <c r="C8" s="16">
        <v>41150</v>
      </c>
      <c r="D8" s="16">
        <v>41150</v>
      </c>
      <c r="E8" s="17" t="s">
        <v>24</v>
      </c>
      <c r="F8" s="18" t="s">
        <v>498</v>
      </c>
      <c r="G8" s="30"/>
      <c r="H8" s="31"/>
      <c r="I8" s="31"/>
      <c r="J8" s="30"/>
      <c r="K8" s="30"/>
      <c r="L8" s="31"/>
      <c r="M8" s="31"/>
      <c r="N8" s="31"/>
      <c r="O8" s="31"/>
      <c r="P8" s="31"/>
      <c r="Q8" s="31"/>
      <c r="R8" s="31"/>
      <c r="S8" s="31"/>
      <c r="T8" s="29">
        <v>4.3</v>
      </c>
      <c r="U8" s="17" t="s">
        <v>25</v>
      </c>
      <c r="V8" s="17" t="s">
        <v>31</v>
      </c>
      <c r="W8" s="29">
        <v>2.9</v>
      </c>
      <c r="X8" s="29">
        <v>8.6</v>
      </c>
      <c r="Y8" s="17" t="s">
        <v>26</v>
      </c>
      <c r="Z8" s="17" t="s">
        <v>25</v>
      </c>
      <c r="AA8" s="17" t="s">
        <v>488</v>
      </c>
      <c r="AB8" s="17" t="s">
        <v>70</v>
      </c>
      <c r="AC8" s="31"/>
      <c r="AD8" s="31"/>
      <c r="AE8" s="31"/>
      <c r="AF8" s="31"/>
      <c r="AG8" s="17" t="s">
        <v>650</v>
      </c>
      <c r="AH8" s="21" t="s">
        <v>647</v>
      </c>
      <c r="AI8" s="17" t="s">
        <v>565</v>
      </c>
      <c r="AJ8" s="20" t="s">
        <v>566</v>
      </c>
    </row>
    <row r="9" spans="2:36" ht="30">
      <c r="B9" s="15" t="s">
        <v>499</v>
      </c>
      <c r="C9" s="16">
        <v>41150</v>
      </c>
      <c r="D9" s="16">
        <v>41150</v>
      </c>
      <c r="E9" s="17" t="s">
        <v>24</v>
      </c>
      <c r="F9" s="18" t="s">
        <v>500</v>
      </c>
      <c r="G9" s="30"/>
      <c r="H9" s="31"/>
      <c r="I9" s="31"/>
      <c r="J9" s="30"/>
      <c r="K9" s="30"/>
      <c r="L9" s="31"/>
      <c r="M9" s="31"/>
      <c r="N9" s="31"/>
      <c r="O9" s="31"/>
      <c r="P9" s="31"/>
      <c r="Q9" s="31"/>
      <c r="R9" s="31"/>
      <c r="S9" s="31"/>
      <c r="T9" s="29">
        <v>4.3</v>
      </c>
      <c r="U9" s="17" t="s">
        <v>25</v>
      </c>
      <c r="V9" s="17" t="s">
        <v>31</v>
      </c>
      <c r="W9" s="29">
        <v>2.9</v>
      </c>
      <c r="X9" s="29">
        <v>8.6</v>
      </c>
      <c r="Y9" s="17" t="s">
        <v>26</v>
      </c>
      <c r="Z9" s="17" t="s">
        <v>25</v>
      </c>
      <c r="AA9" s="17" t="s">
        <v>488</v>
      </c>
      <c r="AB9" s="17" t="s">
        <v>70</v>
      </c>
      <c r="AC9" s="31"/>
      <c r="AD9" s="31"/>
      <c r="AE9" s="31"/>
      <c r="AF9" s="31"/>
      <c r="AG9" s="17" t="s">
        <v>650</v>
      </c>
      <c r="AH9" s="21" t="s">
        <v>647</v>
      </c>
      <c r="AI9" s="17" t="s">
        <v>565</v>
      </c>
      <c r="AJ9" s="20" t="s">
        <v>566</v>
      </c>
    </row>
    <row r="10" spans="2:36" ht="30">
      <c r="B10" s="24" t="s">
        <v>501</v>
      </c>
      <c r="C10" s="16">
        <v>41144</v>
      </c>
      <c r="D10" s="16">
        <v>41145</v>
      </c>
      <c r="E10" s="17" t="s">
        <v>24</v>
      </c>
      <c r="F10" s="18" t="s">
        <v>502</v>
      </c>
      <c r="G10" s="30"/>
      <c r="H10" s="31"/>
      <c r="I10" s="31"/>
      <c r="J10" s="30"/>
      <c r="K10" s="30"/>
      <c r="L10" s="31"/>
      <c r="M10" s="31"/>
      <c r="N10" s="31"/>
      <c r="O10" s="31"/>
      <c r="P10" s="31"/>
      <c r="Q10" s="31"/>
      <c r="R10" s="31"/>
      <c r="S10" s="31"/>
      <c r="T10" s="29">
        <v>4.3</v>
      </c>
      <c r="U10" s="17" t="s">
        <v>25</v>
      </c>
      <c r="V10" s="17" t="s">
        <v>31</v>
      </c>
      <c r="W10" s="29">
        <v>2.9</v>
      </c>
      <c r="X10" s="29">
        <v>8.6</v>
      </c>
      <c r="Y10" s="17" t="s">
        <v>26</v>
      </c>
      <c r="Z10" s="17" t="s">
        <v>25</v>
      </c>
      <c r="AA10" s="17" t="s">
        <v>488</v>
      </c>
      <c r="AB10" s="17" t="s">
        <v>70</v>
      </c>
      <c r="AC10" s="31"/>
      <c r="AD10" s="31"/>
      <c r="AE10" s="31"/>
      <c r="AF10" s="31"/>
      <c r="AG10" s="17" t="s">
        <v>651</v>
      </c>
      <c r="AH10" s="21" t="s">
        <v>647</v>
      </c>
      <c r="AI10" s="17" t="s">
        <v>565</v>
      </c>
      <c r="AJ10" s="20" t="s">
        <v>566</v>
      </c>
    </row>
    <row r="11" spans="2:36" ht="30">
      <c r="B11" s="24" t="s">
        <v>503</v>
      </c>
      <c r="C11" s="16">
        <v>41144</v>
      </c>
      <c r="D11" s="16">
        <v>41145</v>
      </c>
      <c r="E11" s="17" t="s">
        <v>24</v>
      </c>
      <c r="F11" s="18" t="s">
        <v>504</v>
      </c>
      <c r="G11" s="30"/>
      <c r="H11" s="31"/>
      <c r="I11" s="31"/>
      <c r="J11" s="30"/>
      <c r="K11" s="30"/>
      <c r="L11" s="31"/>
      <c r="M11" s="31"/>
      <c r="N11" s="31"/>
      <c r="O11" s="31"/>
      <c r="P11" s="31"/>
      <c r="Q11" s="31"/>
      <c r="R11" s="31"/>
      <c r="S11" s="31"/>
      <c r="T11" s="29">
        <v>4.3</v>
      </c>
      <c r="U11" s="17" t="s">
        <v>25</v>
      </c>
      <c r="V11" s="17" t="s">
        <v>31</v>
      </c>
      <c r="W11" s="29">
        <v>2.9</v>
      </c>
      <c r="X11" s="29">
        <v>8.6</v>
      </c>
      <c r="Y11" s="17" t="s">
        <v>26</v>
      </c>
      <c r="Z11" s="17" t="s">
        <v>25</v>
      </c>
      <c r="AA11" s="17" t="s">
        <v>488</v>
      </c>
      <c r="AB11" s="17" t="s">
        <v>70</v>
      </c>
      <c r="AC11" s="31"/>
      <c r="AD11" s="31"/>
      <c r="AE11" s="31"/>
      <c r="AF11" s="31"/>
      <c r="AG11" s="17" t="s">
        <v>652</v>
      </c>
      <c r="AH11" s="21" t="s">
        <v>647</v>
      </c>
      <c r="AI11" s="17" t="s">
        <v>565</v>
      </c>
      <c r="AJ11" s="20" t="s">
        <v>572</v>
      </c>
    </row>
    <row r="12" spans="2:36" ht="30">
      <c r="B12" s="24" t="s">
        <v>505</v>
      </c>
      <c r="C12" s="16">
        <v>41136</v>
      </c>
      <c r="D12" s="16">
        <v>41137</v>
      </c>
      <c r="E12" s="17" t="s">
        <v>24</v>
      </c>
      <c r="F12" s="18" t="s">
        <v>506</v>
      </c>
      <c r="G12" s="30"/>
      <c r="H12" s="31"/>
      <c r="I12" s="31"/>
      <c r="J12" s="30"/>
      <c r="K12" s="30"/>
      <c r="L12" s="31"/>
      <c r="M12" s="31"/>
      <c r="N12" s="31"/>
      <c r="O12" s="31"/>
      <c r="P12" s="31"/>
      <c r="Q12" s="31"/>
      <c r="R12" s="31"/>
      <c r="S12" s="31"/>
      <c r="T12" s="29">
        <v>4.3</v>
      </c>
      <c r="U12" s="17" t="s">
        <v>25</v>
      </c>
      <c r="V12" s="17" t="s">
        <v>31</v>
      </c>
      <c r="W12" s="29">
        <v>2.9</v>
      </c>
      <c r="X12" s="29">
        <v>8.6</v>
      </c>
      <c r="Y12" s="17" t="s">
        <v>26</v>
      </c>
      <c r="Z12" s="17" t="s">
        <v>25</v>
      </c>
      <c r="AA12" s="17" t="s">
        <v>488</v>
      </c>
      <c r="AB12" s="17" t="s">
        <v>70</v>
      </c>
      <c r="AC12" s="17" t="s">
        <v>30</v>
      </c>
      <c r="AD12" s="17" t="s">
        <v>46</v>
      </c>
      <c r="AE12" s="18" t="s">
        <v>507</v>
      </c>
      <c r="AF12" s="18" t="s">
        <v>508</v>
      </c>
      <c r="AG12" s="17" t="s">
        <v>653</v>
      </c>
      <c r="AH12" s="21" t="s">
        <v>647</v>
      </c>
      <c r="AI12" s="17" t="s">
        <v>565</v>
      </c>
      <c r="AJ12" s="20" t="s">
        <v>566</v>
      </c>
    </row>
    <row r="13" spans="2:36" ht="30">
      <c r="B13" s="24" t="s">
        <v>509</v>
      </c>
      <c r="C13" s="16">
        <v>41135</v>
      </c>
      <c r="D13" s="16">
        <v>41149</v>
      </c>
      <c r="E13" s="17" t="s">
        <v>676</v>
      </c>
      <c r="F13" s="18" t="s">
        <v>510</v>
      </c>
      <c r="G13" s="30"/>
      <c r="H13" s="31"/>
      <c r="I13" s="31"/>
      <c r="J13" s="30"/>
      <c r="K13" s="30"/>
      <c r="L13" s="31"/>
      <c r="M13" s="31"/>
      <c r="N13" s="31"/>
      <c r="O13" s="31"/>
      <c r="P13" s="31"/>
      <c r="Q13" s="31"/>
      <c r="R13" s="31"/>
      <c r="S13" s="31"/>
      <c r="T13" s="29">
        <v>7.5</v>
      </c>
      <c r="U13" s="17" t="s">
        <v>511</v>
      </c>
      <c r="V13" s="17" t="s">
        <v>131</v>
      </c>
      <c r="W13" s="29">
        <v>6.4</v>
      </c>
      <c r="X13" s="29">
        <v>10</v>
      </c>
      <c r="Y13" s="17" t="s">
        <v>26</v>
      </c>
      <c r="Z13" s="17" t="s">
        <v>27</v>
      </c>
      <c r="AA13" s="17" t="s">
        <v>488</v>
      </c>
      <c r="AB13" s="17" t="s">
        <v>281</v>
      </c>
      <c r="AC13" s="31"/>
      <c r="AD13" s="31"/>
      <c r="AE13" s="31"/>
      <c r="AF13" s="31"/>
      <c r="AG13" s="17" t="s">
        <v>654</v>
      </c>
      <c r="AH13" s="21" t="s">
        <v>647</v>
      </c>
      <c r="AI13" s="17" t="s">
        <v>565</v>
      </c>
      <c r="AJ13" s="20" t="s">
        <v>566</v>
      </c>
    </row>
    <row r="14" spans="2:36" ht="30">
      <c r="B14" s="99" t="s">
        <v>760</v>
      </c>
      <c r="C14" s="16">
        <v>41134</v>
      </c>
      <c r="D14" s="16">
        <v>41135</v>
      </c>
      <c r="E14" s="17" t="s">
        <v>24</v>
      </c>
      <c r="F14" s="18" t="s">
        <v>761</v>
      </c>
      <c r="G14" s="30"/>
      <c r="H14" s="31"/>
      <c r="I14" s="31"/>
      <c r="J14" s="30"/>
      <c r="K14" s="30"/>
      <c r="L14" s="31"/>
      <c r="M14" s="31"/>
      <c r="N14" s="31"/>
      <c r="O14" s="31"/>
      <c r="P14" s="31"/>
      <c r="Q14" s="31"/>
      <c r="R14" s="31"/>
      <c r="S14" s="31"/>
      <c r="T14" s="29">
        <v>4.3</v>
      </c>
      <c r="U14" s="17" t="s">
        <v>25</v>
      </c>
      <c r="V14" s="101" t="s">
        <v>31</v>
      </c>
      <c r="W14" s="29">
        <v>2.9</v>
      </c>
      <c r="X14" s="29">
        <v>8.6</v>
      </c>
      <c r="Y14" s="17" t="s">
        <v>26</v>
      </c>
      <c r="Z14" s="17" t="s">
        <v>25</v>
      </c>
      <c r="AA14" s="17" t="s">
        <v>488</v>
      </c>
      <c r="AB14" s="17" t="s">
        <v>70</v>
      </c>
      <c r="AC14" s="31"/>
      <c r="AD14" s="31"/>
      <c r="AE14" s="31"/>
      <c r="AF14" s="31"/>
      <c r="AG14" s="100" t="s">
        <v>762</v>
      </c>
      <c r="AH14" s="21" t="s">
        <v>647</v>
      </c>
      <c r="AI14" s="17" t="s">
        <v>565</v>
      </c>
      <c r="AJ14" s="20" t="s">
        <v>566</v>
      </c>
    </row>
    <row r="15" spans="2:36" ht="30" customHeight="1">
      <c r="B15" s="265" t="s">
        <v>763</v>
      </c>
      <c r="C15" s="320">
        <v>41134</v>
      </c>
      <c r="D15" s="320">
        <v>42975</v>
      </c>
      <c r="E15" s="268" t="s">
        <v>24</v>
      </c>
      <c r="F15" s="291" t="s">
        <v>764</v>
      </c>
      <c r="G15" s="314"/>
      <c r="H15" s="287"/>
      <c r="I15" s="287"/>
      <c r="J15" s="314"/>
      <c r="K15" s="314"/>
      <c r="L15" s="287"/>
      <c r="M15" s="287"/>
      <c r="N15" s="287"/>
      <c r="O15" s="287"/>
      <c r="P15" s="287"/>
      <c r="Q15" s="287"/>
      <c r="R15" s="287"/>
      <c r="S15" s="287"/>
      <c r="T15" s="294">
        <v>4.3</v>
      </c>
      <c r="U15" s="268" t="s">
        <v>25</v>
      </c>
      <c r="V15" s="97" t="s">
        <v>31</v>
      </c>
      <c r="W15" s="294">
        <v>2.9</v>
      </c>
      <c r="X15" s="294">
        <v>8.6</v>
      </c>
      <c r="Y15" s="268" t="s">
        <v>26</v>
      </c>
      <c r="Z15" s="268" t="s">
        <v>25</v>
      </c>
      <c r="AA15" s="268" t="s">
        <v>488</v>
      </c>
      <c r="AB15" s="268" t="s">
        <v>70</v>
      </c>
      <c r="AC15" s="102" t="s">
        <v>39</v>
      </c>
      <c r="AD15" s="102" t="s">
        <v>46</v>
      </c>
      <c r="AE15" s="102"/>
      <c r="AF15" s="103" t="s">
        <v>765</v>
      </c>
      <c r="AG15" s="291" t="s">
        <v>655</v>
      </c>
      <c r="AH15" s="326" t="s">
        <v>647</v>
      </c>
      <c r="AI15" s="324" t="s">
        <v>565</v>
      </c>
      <c r="AJ15" s="322" t="s">
        <v>566</v>
      </c>
    </row>
    <row r="16" spans="2:36">
      <c r="B16" s="267"/>
      <c r="C16" s="321"/>
      <c r="D16" s="321"/>
      <c r="E16" s="270"/>
      <c r="F16" s="293"/>
      <c r="G16" s="316"/>
      <c r="H16" s="289"/>
      <c r="I16" s="289"/>
      <c r="J16" s="316"/>
      <c r="K16" s="316"/>
      <c r="L16" s="289"/>
      <c r="M16" s="289"/>
      <c r="N16" s="289"/>
      <c r="O16" s="289"/>
      <c r="P16" s="289"/>
      <c r="Q16" s="289"/>
      <c r="R16" s="289"/>
      <c r="S16" s="289"/>
      <c r="T16" s="296"/>
      <c r="U16" s="270"/>
      <c r="V16" s="98"/>
      <c r="W16" s="296"/>
      <c r="X16" s="296"/>
      <c r="Y16" s="270"/>
      <c r="Z16" s="270"/>
      <c r="AA16" s="270"/>
      <c r="AB16" s="270"/>
      <c r="AC16" s="104" t="s">
        <v>166</v>
      </c>
      <c r="AD16" s="104" t="s">
        <v>46</v>
      </c>
      <c r="AE16" s="105" t="s">
        <v>766</v>
      </c>
      <c r="AF16" s="104"/>
      <c r="AG16" s="293"/>
      <c r="AH16" s="327"/>
      <c r="AI16" s="325"/>
      <c r="AJ16" s="323"/>
    </row>
    <row r="17" spans="2:36" ht="30">
      <c r="B17" s="96" t="s">
        <v>512</v>
      </c>
      <c r="C17" s="85" t="s">
        <v>513</v>
      </c>
      <c r="D17" s="87">
        <v>41143</v>
      </c>
      <c r="E17" s="81" t="s">
        <v>24</v>
      </c>
      <c r="F17" s="83" t="s">
        <v>514</v>
      </c>
      <c r="G17" s="88"/>
      <c r="H17" s="82"/>
      <c r="I17" s="82"/>
      <c r="J17" s="88"/>
      <c r="K17" s="88"/>
      <c r="L17" s="82"/>
      <c r="M17" s="82"/>
      <c r="N17" s="82"/>
      <c r="O17" s="82"/>
      <c r="P17" s="82"/>
      <c r="Q17" s="82"/>
      <c r="R17" s="82"/>
      <c r="S17" s="82"/>
      <c r="T17" s="84">
        <v>4.3</v>
      </c>
      <c r="U17" s="81" t="s">
        <v>25</v>
      </c>
      <c r="V17" s="81" t="s">
        <v>31</v>
      </c>
      <c r="W17" s="84">
        <v>2.9</v>
      </c>
      <c r="X17" s="84">
        <v>8.6</v>
      </c>
      <c r="Y17" s="81" t="s">
        <v>26</v>
      </c>
      <c r="Z17" s="81" t="s">
        <v>25</v>
      </c>
      <c r="AA17" s="81" t="s">
        <v>488</v>
      </c>
      <c r="AB17" s="81" t="s">
        <v>70</v>
      </c>
      <c r="AC17" s="82"/>
      <c r="AD17" s="82"/>
      <c r="AE17" s="82"/>
      <c r="AF17" s="82"/>
      <c r="AG17" s="81" t="s">
        <v>655</v>
      </c>
      <c r="AH17" s="85" t="s">
        <v>647</v>
      </c>
      <c r="AI17" s="81" t="s">
        <v>565</v>
      </c>
      <c r="AJ17" s="86" t="s">
        <v>566</v>
      </c>
    </row>
    <row r="18" spans="2:36" ht="30">
      <c r="B18" s="24" t="s">
        <v>515</v>
      </c>
      <c r="C18" s="16">
        <v>41134</v>
      </c>
      <c r="D18" s="16">
        <v>41135</v>
      </c>
      <c r="E18" s="17" t="s">
        <v>24</v>
      </c>
      <c r="F18" s="18" t="s">
        <v>516</v>
      </c>
      <c r="G18" s="30"/>
      <c r="H18" s="31"/>
      <c r="I18" s="31"/>
      <c r="J18" s="30"/>
      <c r="K18" s="30"/>
      <c r="L18" s="31"/>
      <c r="M18" s="31"/>
      <c r="N18" s="31"/>
      <c r="O18" s="31"/>
      <c r="P18" s="31"/>
      <c r="Q18" s="31"/>
      <c r="R18" s="31"/>
      <c r="S18" s="31"/>
      <c r="T18" s="29">
        <v>4.3</v>
      </c>
      <c r="U18" s="17" t="s">
        <v>25</v>
      </c>
      <c r="V18" s="21" t="s">
        <v>31</v>
      </c>
      <c r="W18" s="29">
        <v>2.9</v>
      </c>
      <c r="X18" s="29">
        <v>8.6</v>
      </c>
      <c r="Y18" s="17" t="s">
        <v>26</v>
      </c>
      <c r="Z18" s="17" t="s">
        <v>25</v>
      </c>
      <c r="AA18" s="17" t="s">
        <v>488</v>
      </c>
      <c r="AB18" s="17" t="s">
        <v>70</v>
      </c>
      <c r="AC18" s="31"/>
      <c r="AD18" s="31"/>
      <c r="AE18" s="31"/>
      <c r="AF18" s="31"/>
      <c r="AG18" s="17" t="s">
        <v>656</v>
      </c>
      <c r="AH18" s="21" t="s">
        <v>647</v>
      </c>
      <c r="AI18" s="17" t="s">
        <v>565</v>
      </c>
      <c r="AJ18" s="20" t="s">
        <v>566</v>
      </c>
    </row>
    <row r="19" spans="2:36" ht="30">
      <c r="B19" s="24" t="s">
        <v>517</v>
      </c>
      <c r="C19" s="16">
        <v>41134</v>
      </c>
      <c r="D19" s="16">
        <v>41135</v>
      </c>
      <c r="E19" s="17" t="s">
        <v>24</v>
      </c>
      <c r="F19" s="18" t="s">
        <v>518</v>
      </c>
      <c r="G19" s="30"/>
      <c r="H19" s="31"/>
      <c r="I19" s="31"/>
      <c r="J19" s="30"/>
      <c r="K19" s="30"/>
      <c r="L19" s="31"/>
      <c r="M19" s="31"/>
      <c r="N19" s="31"/>
      <c r="O19" s="31"/>
      <c r="P19" s="31"/>
      <c r="Q19" s="31"/>
      <c r="R19" s="31"/>
      <c r="S19" s="31"/>
      <c r="T19" s="29">
        <v>4.3</v>
      </c>
      <c r="U19" s="17" t="s">
        <v>25</v>
      </c>
      <c r="V19" s="25" t="s">
        <v>31</v>
      </c>
      <c r="W19" s="29">
        <v>2.9</v>
      </c>
      <c r="X19" s="29">
        <v>8.6</v>
      </c>
      <c r="Y19" s="17" t="s">
        <v>26</v>
      </c>
      <c r="Z19" s="17" t="s">
        <v>25</v>
      </c>
      <c r="AA19" s="17" t="s">
        <v>488</v>
      </c>
      <c r="AB19" s="17" t="s">
        <v>70</v>
      </c>
      <c r="AC19" s="31"/>
      <c r="AD19" s="31"/>
      <c r="AE19" s="31"/>
      <c r="AF19" s="31"/>
      <c r="AG19" s="17" t="s">
        <v>657</v>
      </c>
      <c r="AH19" s="21" t="s">
        <v>647</v>
      </c>
      <c r="AI19" s="17" t="s">
        <v>565</v>
      </c>
      <c r="AJ19" s="20" t="s">
        <v>566</v>
      </c>
    </row>
    <row r="20" spans="2:36" ht="30">
      <c r="B20" s="24" t="s">
        <v>519</v>
      </c>
      <c r="C20" s="16">
        <v>41134</v>
      </c>
      <c r="D20" s="16">
        <v>41135</v>
      </c>
      <c r="E20" s="17" t="s">
        <v>24</v>
      </c>
      <c r="F20" s="18" t="s">
        <v>520</v>
      </c>
      <c r="G20" s="30"/>
      <c r="H20" s="31"/>
      <c r="I20" s="31"/>
      <c r="J20" s="30"/>
      <c r="K20" s="30"/>
      <c r="L20" s="31"/>
      <c r="M20" s="31"/>
      <c r="N20" s="31"/>
      <c r="O20" s="31"/>
      <c r="P20" s="31"/>
      <c r="Q20" s="31"/>
      <c r="R20" s="31"/>
      <c r="S20" s="31"/>
      <c r="T20" s="29">
        <v>4.3</v>
      </c>
      <c r="U20" s="17" t="s">
        <v>25</v>
      </c>
      <c r="V20" s="25" t="s">
        <v>31</v>
      </c>
      <c r="W20" s="29">
        <v>2.9</v>
      </c>
      <c r="X20" s="29">
        <v>8.6</v>
      </c>
      <c r="Y20" s="17" t="s">
        <v>26</v>
      </c>
      <c r="Z20" s="17" t="s">
        <v>25</v>
      </c>
      <c r="AA20" s="17" t="s">
        <v>488</v>
      </c>
      <c r="AB20" s="17" t="s">
        <v>70</v>
      </c>
      <c r="AC20" s="31"/>
      <c r="AD20" s="31"/>
      <c r="AE20" s="31"/>
      <c r="AF20" s="31"/>
      <c r="AG20" s="17" t="s">
        <v>658</v>
      </c>
      <c r="AH20" s="21" t="s">
        <v>647</v>
      </c>
      <c r="AI20" s="17" t="s">
        <v>565</v>
      </c>
      <c r="AJ20" s="20" t="s">
        <v>566</v>
      </c>
    </row>
    <row r="21" spans="2:36" ht="30">
      <c r="B21" s="24" t="s">
        <v>521</v>
      </c>
      <c r="C21" s="16">
        <v>41134</v>
      </c>
      <c r="D21" s="16">
        <v>41135</v>
      </c>
      <c r="E21" s="17" t="s">
        <v>24</v>
      </c>
      <c r="F21" s="18" t="s">
        <v>522</v>
      </c>
      <c r="G21" s="30"/>
      <c r="H21" s="31"/>
      <c r="I21" s="31"/>
      <c r="J21" s="30"/>
      <c r="K21" s="30"/>
      <c r="L21" s="31"/>
      <c r="M21" s="31"/>
      <c r="N21" s="31"/>
      <c r="O21" s="31"/>
      <c r="P21" s="31"/>
      <c r="Q21" s="31"/>
      <c r="R21" s="31"/>
      <c r="S21" s="31"/>
      <c r="T21" s="29">
        <v>4.3</v>
      </c>
      <c r="U21" s="17" t="s">
        <v>25</v>
      </c>
      <c r="V21" s="25" t="s">
        <v>31</v>
      </c>
      <c r="W21" s="29">
        <v>2.9</v>
      </c>
      <c r="X21" s="29">
        <v>8.6</v>
      </c>
      <c r="Y21" s="17" t="s">
        <v>26</v>
      </c>
      <c r="Z21" s="17" t="s">
        <v>25</v>
      </c>
      <c r="AA21" s="17" t="s">
        <v>488</v>
      </c>
      <c r="AB21" s="17" t="s">
        <v>70</v>
      </c>
      <c r="AC21" s="31"/>
      <c r="AD21" s="31"/>
      <c r="AE21" s="31"/>
      <c r="AF21" s="31"/>
      <c r="AG21" s="17" t="s">
        <v>658</v>
      </c>
      <c r="AH21" s="21" t="s">
        <v>647</v>
      </c>
      <c r="AI21" s="17" t="s">
        <v>565</v>
      </c>
      <c r="AJ21" s="20" t="s">
        <v>566</v>
      </c>
    </row>
    <row r="22" spans="2:36">
      <c r="B22" s="24" t="s">
        <v>523</v>
      </c>
      <c r="C22" s="26">
        <v>41075</v>
      </c>
      <c r="D22" s="16">
        <v>41080</v>
      </c>
      <c r="E22" s="17" t="s">
        <v>677</v>
      </c>
      <c r="F22" s="18" t="s">
        <v>524</v>
      </c>
      <c r="G22" s="30"/>
      <c r="H22" s="31"/>
      <c r="I22" s="31"/>
      <c r="J22" s="30"/>
      <c r="K22" s="30"/>
      <c r="L22" s="31"/>
      <c r="M22" s="31"/>
      <c r="N22" s="31"/>
      <c r="O22" s="31"/>
      <c r="P22" s="31"/>
      <c r="Q22" s="31"/>
      <c r="R22" s="31"/>
      <c r="S22" s="31"/>
      <c r="T22" s="29">
        <v>10</v>
      </c>
      <c r="U22" s="17" t="s">
        <v>511</v>
      </c>
      <c r="V22" s="25" t="s">
        <v>525</v>
      </c>
      <c r="W22" s="29">
        <v>10</v>
      </c>
      <c r="X22" s="29">
        <v>10</v>
      </c>
      <c r="Y22" s="17" t="s">
        <v>26</v>
      </c>
      <c r="Z22" s="17" t="s">
        <v>27</v>
      </c>
      <c r="AA22" s="17" t="s">
        <v>488</v>
      </c>
      <c r="AB22" s="17" t="s">
        <v>489</v>
      </c>
      <c r="AC22" s="31"/>
      <c r="AD22" s="31"/>
      <c r="AE22" s="31"/>
      <c r="AF22" s="31"/>
      <c r="AG22" s="17" t="s">
        <v>659</v>
      </c>
      <c r="AH22" s="31"/>
      <c r="AI22" s="17" t="s">
        <v>565</v>
      </c>
      <c r="AJ22" s="20" t="s">
        <v>566</v>
      </c>
    </row>
    <row r="23" spans="2:36">
      <c r="B23" s="24" t="s">
        <v>526</v>
      </c>
      <c r="C23" s="16">
        <v>41075</v>
      </c>
      <c r="D23" s="16">
        <v>41554</v>
      </c>
      <c r="E23" s="17" t="s">
        <v>24</v>
      </c>
      <c r="F23" s="18" t="s">
        <v>527</v>
      </c>
      <c r="G23" s="30"/>
      <c r="H23" s="31"/>
      <c r="I23" s="31"/>
      <c r="J23" s="30"/>
      <c r="K23" s="30"/>
      <c r="L23" s="31"/>
      <c r="M23" s="31"/>
      <c r="N23" s="31"/>
      <c r="O23" s="31"/>
      <c r="P23" s="31"/>
      <c r="Q23" s="31"/>
      <c r="R23" s="31"/>
      <c r="S23" s="31"/>
      <c r="T23" s="29">
        <v>4.3</v>
      </c>
      <c r="U23" s="17" t="s">
        <v>25</v>
      </c>
      <c r="V23" s="25" t="s">
        <v>31</v>
      </c>
      <c r="W23" s="29">
        <v>2.9</v>
      </c>
      <c r="X23" s="29">
        <v>8.6</v>
      </c>
      <c r="Y23" s="17" t="s">
        <v>26</v>
      </c>
      <c r="Z23" s="17" t="s">
        <v>25</v>
      </c>
      <c r="AA23" s="17" t="s">
        <v>488</v>
      </c>
      <c r="AB23" s="17" t="s">
        <v>70</v>
      </c>
      <c r="AC23" s="31"/>
      <c r="AD23" s="31"/>
      <c r="AE23" s="31"/>
      <c r="AF23" s="31"/>
      <c r="AG23" s="17" t="s">
        <v>660</v>
      </c>
      <c r="AH23" s="31"/>
      <c r="AI23" s="17" t="s">
        <v>565</v>
      </c>
      <c r="AJ23" s="20" t="s">
        <v>566</v>
      </c>
    </row>
    <row r="27" spans="2:36">
      <c r="C27" s="318" t="s">
        <v>685</v>
      </c>
      <c r="D27" s="318"/>
      <c r="E27" s="318"/>
      <c r="F27" s="318"/>
    </row>
    <row r="28" spans="2:36">
      <c r="C28" s="318" t="s">
        <v>686</v>
      </c>
      <c r="D28" s="318"/>
      <c r="E28" s="318"/>
      <c r="F28" s="318"/>
    </row>
    <row r="29" spans="2:36">
      <c r="C29" s="318" t="s">
        <v>680</v>
      </c>
      <c r="D29" s="318"/>
      <c r="E29" s="318"/>
      <c r="F29" s="318"/>
    </row>
  </sheetData>
  <mergeCells count="41">
    <mergeCell ref="C29:F29"/>
    <mergeCell ref="C27:F27"/>
    <mergeCell ref="C28:F28"/>
    <mergeCell ref="G2:H2"/>
    <mergeCell ref="T2:U2"/>
    <mergeCell ref="U15:U16"/>
    <mergeCell ref="T15:T16"/>
    <mergeCell ref="S15:S16"/>
    <mergeCell ref="R15:R16"/>
    <mergeCell ref="Q15:Q16"/>
    <mergeCell ref="P15:P16"/>
    <mergeCell ref="O15:O16"/>
    <mergeCell ref="N15:N16"/>
    <mergeCell ref="M15:M16"/>
    <mergeCell ref="L15:L16"/>
    <mergeCell ref="K15:K16"/>
    <mergeCell ref="AG1:AJ1"/>
    <mergeCell ref="G1:K1"/>
    <mergeCell ref="L1:S1"/>
    <mergeCell ref="T1:X1"/>
    <mergeCell ref="Y1:AB1"/>
    <mergeCell ref="AC1:AF1"/>
    <mergeCell ref="AJ15:AJ16"/>
    <mergeCell ref="AI15:AI16"/>
    <mergeCell ref="AH15:AH16"/>
    <mergeCell ref="AG15:AG16"/>
    <mergeCell ref="AB15:AB16"/>
    <mergeCell ref="AA15:AA16"/>
    <mergeCell ref="Z15:Z16"/>
    <mergeCell ref="Y15:Y16"/>
    <mergeCell ref="X15:X16"/>
    <mergeCell ref="W15:W16"/>
    <mergeCell ref="E15:E16"/>
    <mergeCell ref="D15:D16"/>
    <mergeCell ref="C15:C16"/>
    <mergeCell ref="B15:B16"/>
    <mergeCell ref="J15:J16"/>
    <mergeCell ref="I15:I16"/>
    <mergeCell ref="H15:H16"/>
    <mergeCell ref="G15:G16"/>
    <mergeCell ref="F15:F16"/>
  </mergeCells>
  <hyperlinks>
    <hyperlink ref="F3" r:id="rId1" location="VulnChangeHistoryDiv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AE12" r:id="rId11"/>
    <hyperlink ref="AF12" r:id="rId12"/>
    <hyperlink ref="F13" r:id="rId13"/>
    <hyperlink ref="F17" r:id="rId14"/>
    <hyperlink ref="F18" r:id="rId15"/>
    <hyperlink ref="F19" r:id="rId16"/>
    <hyperlink ref="F20" r:id="rId17"/>
    <hyperlink ref="F21" r:id="rId18"/>
    <hyperlink ref="F22" r:id="rId19"/>
    <hyperlink ref="F23" r:id="rId20"/>
    <hyperlink ref="B14" r:id="rId21" display="https://nvd.nist.gov/vuln/detail/CVE-2012-4283"/>
    <hyperlink ref="AG14" r:id="rId22"/>
    <hyperlink ref="B15" r:id="rId23" display="https://nvd.nist.gov/vuln/detail/CVE-2012-4273"/>
  </hyperlinks>
  <pageMargins left="0.7" right="0.7" top="0.75" bottom="0.75" header="0.3" footer="0.3"/>
  <pageSetup paperSize="9" orientation="portrait" r:id="rId2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4"/>
  <sheetViews>
    <sheetView zoomScaleNormal="100" workbookViewId="0">
      <selection activeCell="C21" sqref="C21:F24"/>
    </sheetView>
  </sheetViews>
  <sheetFormatPr defaultRowHeight="15"/>
  <cols>
    <col min="2" max="2" width="15.42578125" bestFit="1" customWidth="1"/>
    <col min="3" max="3" width="15.5703125" bestFit="1" customWidth="1"/>
    <col min="4" max="4" width="11.85546875" bestFit="1" customWidth="1"/>
    <col min="6" max="6" width="44.28515625" bestFit="1" customWidth="1"/>
    <col min="10" max="10" width="12.28515625" bestFit="1" customWidth="1"/>
    <col min="11" max="11" width="18.28515625" bestFit="1" customWidth="1"/>
    <col min="21" max="21" width="8.42578125" bestFit="1" customWidth="1"/>
    <col min="22" max="22" width="28.28515625" bestFit="1" customWidth="1"/>
    <col min="23" max="23" width="15.5703125" bestFit="1" customWidth="1"/>
    <col min="24" max="24" width="21.5703125" bestFit="1" customWidth="1"/>
    <col min="25" max="25" width="13.28515625" bestFit="1" customWidth="1"/>
    <col min="26" max="26" width="17.7109375" bestFit="1" customWidth="1"/>
    <col min="27" max="27" width="21.85546875" bestFit="1" customWidth="1"/>
    <col min="28" max="28" width="43.140625" bestFit="1" customWidth="1"/>
    <col min="33" max="33" width="183.28515625" bestFit="1" customWidth="1"/>
    <col min="34" max="34" width="13.7109375" bestFit="1" customWidth="1"/>
    <col min="35" max="35" width="17.28515625" bestFit="1" customWidth="1"/>
    <col min="36" max="36" width="12.28515625" bestFit="1" customWidth="1"/>
  </cols>
  <sheetData>
    <row r="1" spans="2:36">
      <c r="B1" s="4"/>
      <c r="C1" s="4"/>
      <c r="D1" s="4"/>
      <c r="E1" s="4"/>
      <c r="F1" s="4"/>
      <c r="G1" s="302" t="s">
        <v>14</v>
      </c>
      <c r="H1" s="302"/>
      <c r="I1" s="302"/>
      <c r="J1" s="302"/>
      <c r="K1" s="302"/>
      <c r="L1" s="302" t="s">
        <v>4</v>
      </c>
      <c r="M1" s="302"/>
      <c r="N1" s="302"/>
      <c r="O1" s="302"/>
      <c r="P1" s="302"/>
      <c r="Q1" s="302"/>
      <c r="R1" s="302"/>
      <c r="S1" s="302"/>
      <c r="T1" s="302" t="s">
        <v>15</v>
      </c>
      <c r="U1" s="302"/>
      <c r="V1" s="302"/>
      <c r="W1" s="302"/>
      <c r="X1" s="302"/>
      <c r="Y1" s="302" t="s">
        <v>18</v>
      </c>
      <c r="Z1" s="302"/>
      <c r="AA1" s="302"/>
      <c r="AB1" s="302"/>
      <c r="AC1" s="302" t="s">
        <v>35</v>
      </c>
      <c r="AD1" s="302"/>
      <c r="AE1" s="302"/>
      <c r="AF1" s="302"/>
      <c r="AG1" s="302" t="s">
        <v>560</v>
      </c>
      <c r="AH1" s="302"/>
      <c r="AI1" s="302"/>
      <c r="AJ1" s="302"/>
    </row>
    <row r="2" spans="2:36">
      <c r="B2" s="4" t="s">
        <v>0</v>
      </c>
      <c r="C2" s="4" t="s">
        <v>64</v>
      </c>
      <c r="D2" s="4" t="s">
        <v>47</v>
      </c>
      <c r="E2" s="4" t="s">
        <v>23</v>
      </c>
      <c r="F2" s="4" t="s">
        <v>34</v>
      </c>
      <c r="G2" s="302" t="s">
        <v>13</v>
      </c>
      <c r="H2" s="302"/>
      <c r="I2" s="4" t="s">
        <v>1</v>
      </c>
      <c r="J2" s="4" t="s">
        <v>2</v>
      </c>
      <c r="K2" s="4" t="s">
        <v>3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302" t="s">
        <v>13</v>
      </c>
      <c r="U2" s="302"/>
      <c r="V2" s="4" t="s">
        <v>1</v>
      </c>
      <c r="W2" s="4" t="s">
        <v>16</v>
      </c>
      <c r="X2" s="4" t="s">
        <v>17</v>
      </c>
      <c r="Y2" s="4" t="s">
        <v>19</v>
      </c>
      <c r="Z2" s="4" t="s">
        <v>20</v>
      </c>
      <c r="AA2" s="4" t="s">
        <v>21</v>
      </c>
      <c r="AB2" s="4" t="s">
        <v>22</v>
      </c>
      <c r="AC2" s="4" t="s">
        <v>36</v>
      </c>
      <c r="AD2" s="4" t="s">
        <v>23</v>
      </c>
      <c r="AE2" s="4" t="s">
        <v>37</v>
      </c>
      <c r="AF2" s="4" t="s">
        <v>38</v>
      </c>
      <c r="AG2" s="3" t="s">
        <v>561</v>
      </c>
      <c r="AH2" s="3" t="s">
        <v>562</v>
      </c>
      <c r="AI2" s="3" t="s">
        <v>23</v>
      </c>
      <c r="AJ2" s="3" t="s">
        <v>710</v>
      </c>
    </row>
    <row r="3" spans="2:36">
      <c r="B3" s="24" t="s">
        <v>528</v>
      </c>
      <c r="C3" s="16">
        <v>41051</v>
      </c>
      <c r="D3" s="16">
        <v>41145</v>
      </c>
      <c r="E3" s="17" t="s">
        <v>24</v>
      </c>
      <c r="F3" s="18" t="s">
        <v>529</v>
      </c>
      <c r="G3" s="30"/>
      <c r="H3" s="31"/>
      <c r="I3" s="31"/>
      <c r="J3" s="30"/>
      <c r="K3" s="30"/>
      <c r="L3" s="31"/>
      <c r="M3" s="31"/>
      <c r="N3" s="31"/>
      <c r="O3" s="31"/>
      <c r="P3" s="31"/>
      <c r="Q3" s="31"/>
      <c r="R3" s="31"/>
      <c r="S3" s="31"/>
      <c r="T3" s="29">
        <v>4.3</v>
      </c>
      <c r="U3" s="17" t="s">
        <v>25</v>
      </c>
      <c r="V3" s="17" t="s">
        <v>31</v>
      </c>
      <c r="W3" s="29">
        <v>2.9</v>
      </c>
      <c r="X3" s="29">
        <v>8.6</v>
      </c>
      <c r="Y3" s="17" t="s">
        <v>26</v>
      </c>
      <c r="Z3" s="17" t="s">
        <v>25</v>
      </c>
      <c r="AA3" s="17" t="s">
        <v>488</v>
      </c>
      <c r="AB3" s="17" t="s">
        <v>70</v>
      </c>
      <c r="AC3" s="31"/>
      <c r="AD3" s="31"/>
      <c r="AE3" s="31"/>
      <c r="AF3" s="31"/>
      <c r="AG3" s="17" t="s">
        <v>661</v>
      </c>
      <c r="AH3" s="31"/>
      <c r="AI3" s="17" t="s">
        <v>565</v>
      </c>
      <c r="AJ3" s="20" t="s">
        <v>566</v>
      </c>
    </row>
    <row r="4" spans="2:36">
      <c r="B4" s="24" t="s">
        <v>530</v>
      </c>
      <c r="C4" s="26">
        <v>41050</v>
      </c>
      <c r="D4" s="16">
        <v>41134</v>
      </c>
      <c r="E4" s="17" t="s">
        <v>24</v>
      </c>
      <c r="F4" s="18" t="s">
        <v>531</v>
      </c>
      <c r="G4" s="30"/>
      <c r="H4" s="31"/>
      <c r="I4" s="31"/>
      <c r="J4" s="30"/>
      <c r="K4" s="30"/>
      <c r="L4" s="31"/>
      <c r="M4" s="31"/>
      <c r="N4" s="31"/>
      <c r="O4" s="31"/>
      <c r="P4" s="31"/>
      <c r="Q4" s="31"/>
      <c r="R4" s="31"/>
      <c r="S4" s="31"/>
      <c r="T4" s="29">
        <v>4.3</v>
      </c>
      <c r="U4" s="17" t="s">
        <v>25</v>
      </c>
      <c r="V4" s="17" t="s">
        <v>31</v>
      </c>
      <c r="W4" s="29">
        <v>2.9</v>
      </c>
      <c r="X4" s="29">
        <v>8.6</v>
      </c>
      <c r="Y4" s="17" t="s">
        <v>26</v>
      </c>
      <c r="Z4" s="17" t="s">
        <v>25</v>
      </c>
      <c r="AA4" s="17" t="s">
        <v>488</v>
      </c>
      <c r="AB4" s="17" t="s">
        <v>70</v>
      </c>
      <c r="AC4" s="31"/>
      <c r="AD4" s="31"/>
      <c r="AE4" s="31"/>
      <c r="AF4" s="31"/>
      <c r="AG4" s="17" t="s">
        <v>662</v>
      </c>
      <c r="AH4" s="31"/>
      <c r="AI4" s="17" t="s">
        <v>565</v>
      </c>
      <c r="AJ4" s="20" t="s">
        <v>566</v>
      </c>
    </row>
    <row r="5" spans="2:36" ht="30">
      <c r="B5" s="24" t="s">
        <v>532</v>
      </c>
      <c r="C5" s="16">
        <v>41050</v>
      </c>
      <c r="D5" s="16">
        <v>41060</v>
      </c>
      <c r="E5" s="17" t="s">
        <v>24</v>
      </c>
      <c r="F5" s="18" t="s">
        <v>533</v>
      </c>
      <c r="G5" s="30"/>
      <c r="H5" s="31"/>
      <c r="I5" s="31"/>
      <c r="J5" s="30"/>
      <c r="K5" s="30"/>
      <c r="L5" s="31"/>
      <c r="M5" s="31"/>
      <c r="N5" s="31"/>
      <c r="O5" s="31"/>
      <c r="P5" s="31"/>
      <c r="Q5" s="31"/>
      <c r="R5" s="31"/>
      <c r="S5" s="31"/>
      <c r="T5" s="29">
        <v>4.3</v>
      </c>
      <c r="U5" s="17" t="s">
        <v>25</v>
      </c>
      <c r="V5" s="17" t="s">
        <v>31</v>
      </c>
      <c r="W5" s="29">
        <v>2.9</v>
      </c>
      <c r="X5" s="29">
        <v>8.6</v>
      </c>
      <c r="Y5" s="17" t="s">
        <v>26</v>
      </c>
      <c r="Z5" s="17" t="s">
        <v>25</v>
      </c>
      <c r="AA5" s="17" t="s">
        <v>488</v>
      </c>
      <c r="AB5" s="17" t="s">
        <v>70</v>
      </c>
      <c r="AC5" s="31"/>
      <c r="AD5" s="31"/>
      <c r="AE5" s="31"/>
      <c r="AF5" s="31"/>
      <c r="AG5" s="17" t="s">
        <v>663</v>
      </c>
      <c r="AH5" s="21" t="s">
        <v>647</v>
      </c>
      <c r="AI5" s="17" t="s">
        <v>565</v>
      </c>
      <c r="AJ5" s="20" t="s">
        <v>566</v>
      </c>
    </row>
    <row r="6" spans="2:36">
      <c r="B6" s="24" t="s">
        <v>534</v>
      </c>
      <c r="C6" s="16">
        <v>40987</v>
      </c>
      <c r="D6" s="16">
        <v>41219</v>
      </c>
      <c r="E6" s="17" t="s">
        <v>665</v>
      </c>
      <c r="F6" s="18" t="s">
        <v>535</v>
      </c>
      <c r="G6" s="30"/>
      <c r="H6" s="31"/>
      <c r="I6" s="31"/>
      <c r="J6" s="30"/>
      <c r="K6" s="30"/>
      <c r="L6" s="31"/>
      <c r="M6" s="31"/>
      <c r="N6" s="31"/>
      <c r="O6" s="31"/>
      <c r="P6" s="31"/>
      <c r="Q6" s="31"/>
      <c r="R6" s="31"/>
      <c r="S6" s="31"/>
      <c r="T6" s="29">
        <v>5</v>
      </c>
      <c r="U6" s="17" t="s">
        <v>25</v>
      </c>
      <c r="V6" s="17" t="s">
        <v>236</v>
      </c>
      <c r="W6" s="29">
        <v>2.9</v>
      </c>
      <c r="X6" s="29">
        <v>10</v>
      </c>
      <c r="Y6" s="17" t="s">
        <v>26</v>
      </c>
      <c r="Z6" s="17" t="s">
        <v>27</v>
      </c>
      <c r="AA6" s="17" t="s">
        <v>488</v>
      </c>
      <c r="AB6" s="17" t="s">
        <v>66</v>
      </c>
      <c r="AC6" s="31"/>
      <c r="AD6" s="31"/>
      <c r="AE6" s="31"/>
      <c r="AF6" s="31"/>
      <c r="AG6" s="17" t="s">
        <v>664</v>
      </c>
      <c r="AH6" s="17" t="s">
        <v>600</v>
      </c>
      <c r="AI6" s="17" t="s">
        <v>565</v>
      </c>
      <c r="AJ6" s="20" t="s">
        <v>566</v>
      </c>
    </row>
    <row r="7" spans="2:36" ht="45">
      <c r="B7" s="24" t="s">
        <v>536</v>
      </c>
      <c r="C7" s="16">
        <v>40987</v>
      </c>
      <c r="D7" s="16">
        <v>40988</v>
      </c>
      <c r="E7" s="17" t="s">
        <v>665</v>
      </c>
      <c r="F7" s="18" t="s">
        <v>537</v>
      </c>
      <c r="G7" s="30"/>
      <c r="H7" s="31"/>
      <c r="I7" s="31"/>
      <c r="J7" s="30"/>
      <c r="K7" s="30"/>
      <c r="L7" s="31"/>
      <c r="M7" s="31"/>
      <c r="N7" s="31"/>
      <c r="O7" s="31"/>
      <c r="P7" s="31"/>
      <c r="Q7" s="31"/>
      <c r="R7" s="31"/>
      <c r="S7" s="31"/>
      <c r="T7" s="29">
        <v>7.5</v>
      </c>
      <c r="U7" s="17" t="s">
        <v>116</v>
      </c>
      <c r="V7" s="17" t="s">
        <v>131</v>
      </c>
      <c r="W7" s="29">
        <v>6.4</v>
      </c>
      <c r="X7" s="29">
        <v>10</v>
      </c>
      <c r="Y7" s="17" t="s">
        <v>26</v>
      </c>
      <c r="Z7" s="17" t="s">
        <v>27</v>
      </c>
      <c r="AA7" s="17" t="s">
        <v>488</v>
      </c>
      <c r="AB7" s="21" t="s">
        <v>489</v>
      </c>
      <c r="AC7" s="31"/>
      <c r="AD7" s="31"/>
      <c r="AE7" s="31"/>
      <c r="AF7" s="31"/>
      <c r="AG7" s="17" t="s">
        <v>664</v>
      </c>
      <c r="AH7" s="17" t="s">
        <v>600</v>
      </c>
      <c r="AI7" s="17" t="s">
        <v>565</v>
      </c>
      <c r="AJ7" s="20" t="s">
        <v>566</v>
      </c>
    </row>
    <row r="8" spans="2:36" ht="45">
      <c r="B8" s="24" t="s">
        <v>538</v>
      </c>
      <c r="C8" s="16">
        <v>40963</v>
      </c>
      <c r="D8" s="16">
        <v>40963</v>
      </c>
      <c r="E8" s="17" t="s">
        <v>674</v>
      </c>
      <c r="F8" s="18" t="s">
        <v>539</v>
      </c>
      <c r="G8" s="30"/>
      <c r="H8" s="31"/>
      <c r="I8" s="31"/>
      <c r="J8" s="30"/>
      <c r="K8" s="30"/>
      <c r="L8" s="31"/>
      <c r="M8" s="31"/>
      <c r="N8" s="31"/>
      <c r="O8" s="31"/>
      <c r="P8" s="31"/>
      <c r="Q8" s="31"/>
      <c r="R8" s="31"/>
      <c r="S8" s="31"/>
      <c r="T8" s="29">
        <v>7.5</v>
      </c>
      <c r="U8" s="17" t="s">
        <v>116</v>
      </c>
      <c r="V8" s="17" t="s">
        <v>131</v>
      </c>
      <c r="W8" s="29">
        <v>6.4</v>
      </c>
      <c r="X8" s="29">
        <v>10</v>
      </c>
      <c r="Y8" s="17" t="s">
        <v>26</v>
      </c>
      <c r="Z8" s="17" t="s">
        <v>27</v>
      </c>
      <c r="AA8" s="17" t="s">
        <v>488</v>
      </c>
      <c r="AB8" s="21" t="s">
        <v>281</v>
      </c>
      <c r="AC8" s="31"/>
      <c r="AD8" s="31"/>
      <c r="AE8" s="31"/>
      <c r="AF8" s="31"/>
      <c r="AG8" s="17" t="s">
        <v>666</v>
      </c>
      <c r="AH8" s="21" t="s">
        <v>647</v>
      </c>
      <c r="AI8" s="17" t="s">
        <v>565</v>
      </c>
      <c r="AJ8" s="20" t="s">
        <v>566</v>
      </c>
    </row>
    <row r="9" spans="2:36">
      <c r="B9" s="24" t="s">
        <v>540</v>
      </c>
      <c r="C9" s="16">
        <v>40953</v>
      </c>
      <c r="D9" s="16">
        <v>40954</v>
      </c>
      <c r="E9" s="17" t="s">
        <v>24</v>
      </c>
      <c r="F9" s="18" t="s">
        <v>541</v>
      </c>
      <c r="G9" s="30"/>
      <c r="H9" s="31"/>
      <c r="I9" s="31"/>
      <c r="J9" s="30"/>
      <c r="K9" s="30"/>
      <c r="L9" s="31"/>
      <c r="M9" s="31"/>
      <c r="N9" s="31"/>
      <c r="O9" s="31"/>
      <c r="P9" s="31"/>
      <c r="Q9" s="31"/>
      <c r="R9" s="31"/>
      <c r="S9" s="31"/>
      <c r="T9" s="29">
        <v>4.3</v>
      </c>
      <c r="U9" s="17" t="s">
        <v>25</v>
      </c>
      <c r="V9" s="17" t="s">
        <v>31</v>
      </c>
      <c r="W9" s="29">
        <v>2.9</v>
      </c>
      <c r="X9" s="29">
        <v>8.6</v>
      </c>
      <c r="Y9" s="17" t="s">
        <v>26</v>
      </c>
      <c r="Z9" s="17" t="s">
        <v>25</v>
      </c>
      <c r="AA9" s="17" t="s">
        <v>488</v>
      </c>
      <c r="AB9" s="17" t="s">
        <v>70</v>
      </c>
      <c r="AC9" s="31"/>
      <c r="AD9" s="31"/>
      <c r="AE9" s="31"/>
      <c r="AF9" s="31"/>
      <c r="AG9" s="17" t="s">
        <v>667</v>
      </c>
      <c r="AH9" s="31"/>
      <c r="AI9" s="17" t="s">
        <v>565</v>
      </c>
      <c r="AJ9" s="20" t="s">
        <v>566</v>
      </c>
    </row>
    <row r="10" spans="2:36" ht="45">
      <c r="B10" s="24" t="s">
        <v>542</v>
      </c>
      <c r="C10" s="16">
        <v>40936</v>
      </c>
      <c r="D10" s="16">
        <v>40940</v>
      </c>
      <c r="E10" s="17" t="s">
        <v>674</v>
      </c>
      <c r="F10" s="18" t="s">
        <v>543</v>
      </c>
      <c r="G10" s="30"/>
      <c r="H10" s="31"/>
      <c r="I10" s="31"/>
      <c r="J10" s="30"/>
      <c r="K10" s="30"/>
      <c r="L10" s="31"/>
      <c r="M10" s="31"/>
      <c r="N10" s="31"/>
      <c r="O10" s="31"/>
      <c r="P10" s="31"/>
      <c r="Q10" s="31"/>
      <c r="R10" s="31"/>
      <c r="S10" s="31"/>
      <c r="T10" s="29">
        <v>7.5</v>
      </c>
      <c r="U10" s="17" t="s">
        <v>116</v>
      </c>
      <c r="V10" s="17" t="s">
        <v>131</v>
      </c>
      <c r="W10" s="29">
        <v>6.4</v>
      </c>
      <c r="X10" s="29">
        <v>10</v>
      </c>
      <c r="Y10" s="17" t="s">
        <v>26</v>
      </c>
      <c r="Z10" s="17" t="s">
        <v>27</v>
      </c>
      <c r="AA10" s="17" t="s">
        <v>488</v>
      </c>
      <c r="AB10" s="21" t="s">
        <v>489</v>
      </c>
      <c r="AC10" s="31"/>
      <c r="AD10" s="31"/>
      <c r="AE10" s="31"/>
      <c r="AF10" s="31"/>
      <c r="AG10" s="17" t="s">
        <v>668</v>
      </c>
      <c r="AH10" s="31"/>
      <c r="AI10" s="17" t="s">
        <v>565</v>
      </c>
      <c r="AJ10" s="20" t="s">
        <v>566</v>
      </c>
    </row>
    <row r="11" spans="2:36">
      <c r="B11" s="24" t="s">
        <v>544</v>
      </c>
      <c r="C11" s="16">
        <v>40928</v>
      </c>
      <c r="D11" s="16">
        <v>40931</v>
      </c>
      <c r="E11" s="17" t="s">
        <v>24</v>
      </c>
      <c r="F11" s="18" t="s">
        <v>545</v>
      </c>
      <c r="G11" s="30"/>
      <c r="H11" s="31"/>
      <c r="I11" s="31"/>
      <c r="J11" s="30"/>
      <c r="K11" s="30"/>
      <c r="L11" s="31"/>
      <c r="M11" s="31"/>
      <c r="N11" s="31"/>
      <c r="O11" s="31"/>
      <c r="P11" s="31"/>
      <c r="Q11" s="31"/>
      <c r="R11" s="31"/>
      <c r="S11" s="31"/>
      <c r="T11" s="29">
        <v>5</v>
      </c>
      <c r="U11" s="17" t="s">
        <v>25</v>
      </c>
      <c r="V11" s="17" t="s">
        <v>236</v>
      </c>
      <c r="W11" s="29">
        <v>2.9</v>
      </c>
      <c r="X11" s="29">
        <v>10</v>
      </c>
      <c r="Y11" s="17" t="s">
        <v>26</v>
      </c>
      <c r="Z11" s="17" t="s">
        <v>27</v>
      </c>
      <c r="AA11" s="17" t="s">
        <v>488</v>
      </c>
      <c r="AB11" s="17" t="s">
        <v>66</v>
      </c>
      <c r="AC11" s="31"/>
      <c r="AD11" s="31"/>
      <c r="AE11" s="31"/>
      <c r="AF11" s="31"/>
      <c r="AG11" s="17" t="s">
        <v>669</v>
      </c>
      <c r="AH11" s="31"/>
      <c r="AI11" s="17" t="s">
        <v>565</v>
      </c>
      <c r="AJ11" s="20" t="s">
        <v>566</v>
      </c>
    </row>
    <row r="12" spans="2:36">
      <c r="B12" s="24" t="s">
        <v>546</v>
      </c>
      <c r="C12" s="16">
        <v>40928</v>
      </c>
      <c r="D12" s="16">
        <v>40931</v>
      </c>
      <c r="E12" s="17" t="s">
        <v>24</v>
      </c>
      <c r="F12" s="18" t="s">
        <v>547</v>
      </c>
      <c r="G12" s="30"/>
      <c r="H12" s="31"/>
      <c r="I12" s="31"/>
      <c r="J12" s="30"/>
      <c r="K12" s="30"/>
      <c r="L12" s="31"/>
      <c r="M12" s="31"/>
      <c r="N12" s="31"/>
      <c r="O12" s="31"/>
      <c r="P12" s="31"/>
      <c r="Q12" s="31"/>
      <c r="R12" s="31"/>
      <c r="S12" s="31"/>
      <c r="T12" s="29">
        <v>4.3</v>
      </c>
      <c r="U12" s="17" t="s">
        <v>25</v>
      </c>
      <c r="V12" s="21" t="s">
        <v>31</v>
      </c>
      <c r="W12" s="29">
        <v>2.9</v>
      </c>
      <c r="X12" s="29">
        <v>8.6</v>
      </c>
      <c r="Y12" s="17" t="s">
        <v>26</v>
      </c>
      <c r="Z12" s="17" t="s">
        <v>25</v>
      </c>
      <c r="AA12" s="17" t="s">
        <v>488</v>
      </c>
      <c r="AB12" s="17" t="s">
        <v>70</v>
      </c>
      <c r="AC12" s="31"/>
      <c r="AD12" s="31"/>
      <c r="AE12" s="31"/>
      <c r="AF12" s="31"/>
      <c r="AG12" s="17" t="s">
        <v>669</v>
      </c>
      <c r="AH12" s="31"/>
      <c r="AI12" s="17" t="s">
        <v>565</v>
      </c>
      <c r="AJ12" s="20" t="s">
        <v>566</v>
      </c>
    </row>
    <row r="13" spans="2:36" ht="45">
      <c r="B13" s="24" t="s">
        <v>548</v>
      </c>
      <c r="C13" s="16">
        <v>40879</v>
      </c>
      <c r="D13" s="21" t="s">
        <v>549</v>
      </c>
      <c r="E13" s="17" t="s">
        <v>129</v>
      </c>
      <c r="F13" s="18" t="s">
        <v>550</v>
      </c>
      <c r="G13" s="30"/>
      <c r="H13" s="31"/>
      <c r="I13" s="31"/>
      <c r="J13" s="30"/>
      <c r="K13" s="30"/>
      <c r="L13" s="31"/>
      <c r="M13" s="31"/>
      <c r="N13" s="31"/>
      <c r="O13" s="31"/>
      <c r="P13" s="31"/>
      <c r="Q13" s="31"/>
      <c r="R13" s="31"/>
      <c r="S13" s="31"/>
      <c r="T13" s="29">
        <v>7.5</v>
      </c>
      <c r="U13" s="17" t="s">
        <v>116</v>
      </c>
      <c r="V13" s="17" t="s">
        <v>131</v>
      </c>
      <c r="W13" s="29">
        <v>6.4</v>
      </c>
      <c r="X13" s="29">
        <v>10</v>
      </c>
      <c r="Y13" s="17" t="s">
        <v>26</v>
      </c>
      <c r="Z13" s="17" t="s">
        <v>27</v>
      </c>
      <c r="AA13" s="17" t="s">
        <v>488</v>
      </c>
      <c r="AB13" s="21" t="s">
        <v>281</v>
      </c>
      <c r="AC13" s="31"/>
      <c r="AD13" s="31"/>
      <c r="AE13" s="31"/>
      <c r="AF13" s="31"/>
      <c r="AG13" s="17" t="s">
        <v>670</v>
      </c>
      <c r="AH13" s="21" t="s">
        <v>647</v>
      </c>
      <c r="AI13" s="17" t="s">
        <v>565</v>
      </c>
      <c r="AJ13" s="20" t="s">
        <v>566</v>
      </c>
    </row>
    <row r="14" spans="2:36" ht="45">
      <c r="B14" s="24" t="s">
        <v>551</v>
      </c>
      <c r="C14" s="16">
        <v>40877</v>
      </c>
      <c r="D14" s="16">
        <v>40878</v>
      </c>
      <c r="E14" s="17" t="s">
        <v>129</v>
      </c>
      <c r="F14" s="18" t="s">
        <v>552</v>
      </c>
      <c r="G14" s="30"/>
      <c r="H14" s="31"/>
      <c r="I14" s="31"/>
      <c r="J14" s="30"/>
      <c r="K14" s="30"/>
      <c r="L14" s="31"/>
      <c r="M14" s="31"/>
      <c r="N14" s="31"/>
      <c r="O14" s="31"/>
      <c r="P14" s="31"/>
      <c r="Q14" s="31"/>
      <c r="R14" s="31"/>
      <c r="S14" s="31"/>
      <c r="T14" s="29">
        <v>6</v>
      </c>
      <c r="U14" s="17" t="s">
        <v>25</v>
      </c>
      <c r="V14" s="17" t="s">
        <v>386</v>
      </c>
      <c r="W14" s="29">
        <v>6.4</v>
      </c>
      <c r="X14" s="29">
        <v>6.8</v>
      </c>
      <c r="Y14" s="17" t="s">
        <v>26</v>
      </c>
      <c r="Z14" s="17" t="s">
        <v>25</v>
      </c>
      <c r="AA14" s="17" t="s">
        <v>51</v>
      </c>
      <c r="AB14" s="21" t="s">
        <v>489</v>
      </c>
      <c r="AC14" s="31"/>
      <c r="AD14" s="31"/>
      <c r="AE14" s="31"/>
      <c r="AF14" s="31"/>
      <c r="AG14" s="17" t="s">
        <v>671</v>
      </c>
      <c r="AH14" s="21" t="s">
        <v>647</v>
      </c>
      <c r="AI14" s="17" t="s">
        <v>565</v>
      </c>
      <c r="AJ14" s="20" t="s">
        <v>566</v>
      </c>
    </row>
    <row r="15" spans="2:36">
      <c r="B15" s="24" t="s">
        <v>553</v>
      </c>
      <c r="C15" s="16">
        <v>40876</v>
      </c>
      <c r="D15" s="16">
        <v>40877</v>
      </c>
      <c r="E15" s="17" t="s">
        <v>24</v>
      </c>
      <c r="F15" s="18" t="s">
        <v>554</v>
      </c>
      <c r="G15" s="30"/>
      <c r="H15" s="31"/>
      <c r="I15" s="31"/>
      <c r="J15" s="30"/>
      <c r="K15" s="30"/>
      <c r="L15" s="31"/>
      <c r="M15" s="31"/>
      <c r="N15" s="31"/>
      <c r="O15" s="31"/>
      <c r="P15" s="31"/>
      <c r="Q15" s="31"/>
      <c r="R15" s="31"/>
      <c r="S15" s="31"/>
      <c r="T15" s="29">
        <v>4.3</v>
      </c>
      <c r="U15" s="17" t="s">
        <v>25</v>
      </c>
      <c r="V15" s="17" t="s">
        <v>31</v>
      </c>
      <c r="W15" s="29">
        <v>2.9</v>
      </c>
      <c r="X15" s="29">
        <v>8.6</v>
      </c>
      <c r="Y15" s="17" t="s">
        <v>26</v>
      </c>
      <c r="Z15" s="17" t="s">
        <v>25</v>
      </c>
      <c r="AA15" s="17" t="s">
        <v>488</v>
      </c>
      <c r="AB15" s="17" t="s">
        <v>70</v>
      </c>
      <c r="AC15" s="31"/>
      <c r="AD15" s="31"/>
      <c r="AE15" s="31"/>
      <c r="AF15" s="31"/>
      <c r="AG15" s="17" t="s">
        <v>672</v>
      </c>
      <c r="AH15" s="31"/>
      <c r="AI15" s="17" t="s">
        <v>565</v>
      </c>
      <c r="AJ15" s="20" t="s">
        <v>566</v>
      </c>
    </row>
    <row r="16" spans="2:36">
      <c r="B16" s="24" t="s">
        <v>555</v>
      </c>
      <c r="C16" s="16">
        <v>40875</v>
      </c>
      <c r="D16" s="16">
        <v>40876</v>
      </c>
      <c r="E16" s="17" t="s">
        <v>24</v>
      </c>
      <c r="F16" s="18" t="s">
        <v>556</v>
      </c>
      <c r="G16" s="30"/>
      <c r="H16" s="31"/>
      <c r="I16" s="31"/>
      <c r="J16" s="30"/>
      <c r="K16" s="30"/>
      <c r="L16" s="31"/>
      <c r="M16" s="31"/>
      <c r="N16" s="31"/>
      <c r="O16" s="31"/>
      <c r="P16" s="31"/>
      <c r="Q16" s="31"/>
      <c r="R16" s="31"/>
      <c r="S16" s="31"/>
      <c r="T16" s="29">
        <v>4.3</v>
      </c>
      <c r="U16" s="17" t="s">
        <v>25</v>
      </c>
      <c r="V16" s="17" t="s">
        <v>31</v>
      </c>
      <c r="W16" s="29">
        <v>2.9</v>
      </c>
      <c r="X16" s="29">
        <v>8.6</v>
      </c>
      <c r="Y16" s="17" t="s">
        <v>26</v>
      </c>
      <c r="Z16" s="17" t="s">
        <v>25</v>
      </c>
      <c r="AA16" s="17" t="s">
        <v>488</v>
      </c>
      <c r="AB16" s="17" t="s">
        <v>70</v>
      </c>
      <c r="AC16" s="31"/>
      <c r="AD16" s="31"/>
      <c r="AE16" s="31"/>
      <c r="AF16" s="31"/>
      <c r="AG16" s="17" t="s">
        <v>673</v>
      </c>
      <c r="AH16" s="31"/>
      <c r="AI16" s="17" t="s">
        <v>565</v>
      </c>
      <c r="AJ16" s="20" t="s">
        <v>566</v>
      </c>
    </row>
    <row r="17" spans="2:36" ht="45">
      <c r="B17" s="24" t="s">
        <v>557</v>
      </c>
      <c r="C17" s="16">
        <v>40820</v>
      </c>
      <c r="D17" s="16">
        <v>41043</v>
      </c>
      <c r="E17" s="17" t="s">
        <v>674</v>
      </c>
      <c r="F17" s="18" t="s">
        <v>558</v>
      </c>
      <c r="G17" s="30"/>
      <c r="H17" s="31"/>
      <c r="I17" s="31"/>
      <c r="J17" s="30"/>
      <c r="K17" s="30"/>
      <c r="L17" s="31"/>
      <c r="M17" s="31"/>
      <c r="N17" s="31"/>
      <c r="O17" s="31"/>
      <c r="P17" s="31"/>
      <c r="Q17" s="31"/>
      <c r="R17" s="31"/>
      <c r="S17" s="31"/>
      <c r="T17" s="29">
        <v>7.5</v>
      </c>
      <c r="U17" s="17" t="s">
        <v>116</v>
      </c>
      <c r="V17" s="17" t="s">
        <v>131</v>
      </c>
      <c r="W17" s="29">
        <v>6.4</v>
      </c>
      <c r="X17" s="29">
        <v>10</v>
      </c>
      <c r="Y17" s="17" t="s">
        <v>26</v>
      </c>
      <c r="Z17" s="17" t="s">
        <v>27</v>
      </c>
      <c r="AA17" s="17" t="s">
        <v>488</v>
      </c>
      <c r="AB17" s="21" t="s">
        <v>489</v>
      </c>
      <c r="AC17" s="31"/>
      <c r="AD17" s="31"/>
      <c r="AE17" s="31"/>
      <c r="AF17" s="31"/>
      <c r="AG17" s="17" t="s">
        <v>675</v>
      </c>
      <c r="AH17" s="17" t="s">
        <v>600</v>
      </c>
      <c r="AI17" s="17" t="s">
        <v>565</v>
      </c>
      <c r="AJ17" s="20" t="s">
        <v>566</v>
      </c>
    </row>
    <row r="21" spans="2:36">
      <c r="C21" s="318" t="s">
        <v>687</v>
      </c>
      <c r="D21" s="318"/>
      <c r="E21" s="318"/>
      <c r="F21" s="318"/>
    </row>
    <row r="22" spans="2:36">
      <c r="C22" s="318" t="s">
        <v>688</v>
      </c>
      <c r="D22" s="318"/>
      <c r="E22" s="318"/>
      <c r="F22" s="318"/>
    </row>
    <row r="23" spans="2:36">
      <c r="C23" s="318" t="s">
        <v>680</v>
      </c>
      <c r="D23" s="318"/>
      <c r="E23" s="318"/>
      <c r="F23" s="318"/>
    </row>
    <row r="24" spans="2:36">
      <c r="C24" s="318" t="s">
        <v>682</v>
      </c>
      <c r="D24" s="318"/>
      <c r="E24" s="318"/>
      <c r="F24" s="318"/>
    </row>
  </sheetData>
  <mergeCells count="12">
    <mergeCell ref="C23:F23"/>
    <mergeCell ref="C24:F24"/>
    <mergeCell ref="C21:F21"/>
    <mergeCell ref="C22:F22"/>
    <mergeCell ref="G2:H2"/>
    <mergeCell ref="T2:U2"/>
    <mergeCell ref="AG1:AJ1"/>
    <mergeCell ref="G1:K1"/>
    <mergeCell ref="L1:S1"/>
    <mergeCell ref="T1:X1"/>
    <mergeCell ref="Y1:AB1"/>
    <mergeCell ref="AC1:AF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7"/>
  <sheetViews>
    <sheetView workbookViewId="0">
      <selection activeCell="A16" sqref="A16"/>
    </sheetView>
  </sheetViews>
  <sheetFormatPr defaultRowHeight="15"/>
  <cols>
    <col min="8" max="8" width="10.28515625" bestFit="1" customWidth="1"/>
    <col min="18" max="19" width="11.28515625" bestFit="1" customWidth="1"/>
  </cols>
  <sheetData>
    <row r="2" spans="2:23">
      <c r="E2" s="333" t="s">
        <v>701</v>
      </c>
      <c r="F2" s="333"/>
      <c r="G2" s="333"/>
      <c r="H2" s="333"/>
      <c r="I2" s="333"/>
      <c r="J2" s="333"/>
      <c r="K2" s="333"/>
      <c r="L2" s="333"/>
      <c r="M2" s="333"/>
    </row>
    <row r="3" spans="2:23" ht="15.75" thickBot="1">
      <c r="R3" s="64"/>
      <c r="S3" s="64"/>
      <c r="T3" s="64"/>
    </row>
    <row r="4" spans="2:23">
      <c r="B4" s="328"/>
      <c r="C4" s="331"/>
      <c r="D4" s="328" t="s">
        <v>23</v>
      </c>
      <c r="E4" s="331"/>
      <c r="F4" s="331"/>
      <c r="G4" s="331"/>
      <c r="H4" s="331"/>
      <c r="I4" s="331"/>
      <c r="J4" s="331"/>
      <c r="K4" s="331"/>
      <c r="L4" s="331"/>
      <c r="M4" s="334"/>
      <c r="N4" s="168"/>
      <c r="O4" s="168"/>
      <c r="P4" s="168"/>
      <c r="R4" s="11"/>
      <c r="S4" s="227" t="s">
        <v>1100</v>
      </c>
      <c r="T4" s="338" t="s">
        <v>1120</v>
      </c>
      <c r="U4" s="338"/>
      <c r="V4" s="338"/>
      <c r="W4" s="339"/>
    </row>
    <row r="5" spans="2:23" ht="15.75" thickBot="1">
      <c r="B5" s="330"/>
      <c r="C5" s="332"/>
      <c r="D5" s="225" t="s">
        <v>49</v>
      </c>
      <c r="E5" s="226" t="s">
        <v>24</v>
      </c>
      <c r="F5" s="226" t="s">
        <v>114</v>
      </c>
      <c r="G5" s="226" t="s">
        <v>129</v>
      </c>
      <c r="H5" s="226" t="s">
        <v>578</v>
      </c>
      <c r="I5" s="226" t="s">
        <v>583</v>
      </c>
      <c r="J5" s="226" t="s">
        <v>684</v>
      </c>
      <c r="K5" s="226" t="s">
        <v>676</v>
      </c>
      <c r="L5" s="226" t="s">
        <v>665</v>
      </c>
      <c r="M5" s="217" t="s">
        <v>674</v>
      </c>
      <c r="N5" s="64"/>
      <c r="O5" s="64"/>
      <c r="P5" s="224"/>
      <c r="R5" s="64"/>
      <c r="S5" s="228" t="s">
        <v>1101</v>
      </c>
      <c r="T5" s="269" t="s">
        <v>1121</v>
      </c>
      <c r="U5" s="269"/>
      <c r="V5" s="269"/>
      <c r="W5" s="337"/>
    </row>
    <row r="6" spans="2:23">
      <c r="B6" s="328" t="s">
        <v>692</v>
      </c>
      <c r="C6" s="241" t="s">
        <v>693</v>
      </c>
      <c r="D6" s="224">
        <v>2</v>
      </c>
      <c r="E6" s="224">
        <v>9</v>
      </c>
      <c r="F6" s="224">
        <v>3</v>
      </c>
      <c r="G6" s="224">
        <v>3</v>
      </c>
      <c r="H6" s="224">
        <v>2</v>
      </c>
      <c r="I6" s="224">
        <v>1</v>
      </c>
      <c r="J6" s="224"/>
      <c r="K6" s="224"/>
      <c r="L6" s="224"/>
      <c r="M6" s="242"/>
      <c r="N6" s="64"/>
      <c r="O6" s="64"/>
      <c r="P6" s="224"/>
      <c r="R6" s="64"/>
      <c r="S6" s="228" t="s">
        <v>1102</v>
      </c>
      <c r="T6" s="269" t="s">
        <v>1122</v>
      </c>
      <c r="U6" s="269"/>
      <c r="V6" s="269"/>
      <c r="W6" s="337"/>
    </row>
    <row r="7" spans="2:23">
      <c r="B7" s="329"/>
      <c r="C7" s="242" t="s">
        <v>695</v>
      </c>
      <c r="D7" s="224">
        <v>4</v>
      </c>
      <c r="E7" s="224">
        <v>7</v>
      </c>
      <c r="F7" s="224">
        <v>1</v>
      </c>
      <c r="G7" s="224">
        <v>5</v>
      </c>
      <c r="H7" s="224"/>
      <c r="I7" s="224">
        <v>2</v>
      </c>
      <c r="J7" s="224"/>
      <c r="K7" s="224"/>
      <c r="L7" s="224"/>
      <c r="M7" s="242">
        <v>1</v>
      </c>
      <c r="N7" s="64"/>
      <c r="O7" s="64"/>
      <c r="P7" s="224"/>
      <c r="R7" s="64"/>
      <c r="S7" s="228" t="s">
        <v>1103</v>
      </c>
      <c r="T7" s="269" t="s">
        <v>1123</v>
      </c>
      <c r="U7" s="269"/>
      <c r="V7" s="269"/>
      <c r="W7" s="337"/>
    </row>
    <row r="8" spans="2:23">
      <c r="B8" s="329"/>
      <c r="C8" s="242" t="s">
        <v>696</v>
      </c>
      <c r="D8" s="224">
        <v>2</v>
      </c>
      <c r="E8" s="224">
        <v>12</v>
      </c>
      <c r="F8" s="224">
        <v>1</v>
      </c>
      <c r="G8" s="224">
        <v>4</v>
      </c>
      <c r="H8" s="224"/>
      <c r="I8" s="224"/>
      <c r="J8" s="224">
        <v>1</v>
      </c>
      <c r="K8" s="224"/>
      <c r="L8" s="224"/>
      <c r="M8" s="242"/>
      <c r="N8" s="64"/>
      <c r="O8" s="64"/>
      <c r="P8" s="224"/>
      <c r="R8" s="64"/>
      <c r="S8" s="228" t="s">
        <v>1104</v>
      </c>
      <c r="T8" s="269" t="s">
        <v>1124</v>
      </c>
      <c r="U8" s="269"/>
      <c r="V8" s="269"/>
      <c r="W8" s="337"/>
    </row>
    <row r="9" spans="2:23">
      <c r="B9" s="329"/>
      <c r="C9" s="242" t="s">
        <v>697</v>
      </c>
      <c r="D9" s="224"/>
      <c r="E9" s="224">
        <v>16</v>
      </c>
      <c r="F9" s="224">
        <v>2</v>
      </c>
      <c r="G9" s="224">
        <v>1</v>
      </c>
      <c r="H9" s="224"/>
      <c r="I9" s="224"/>
      <c r="J9" s="224"/>
      <c r="K9" s="224"/>
      <c r="L9" s="224"/>
      <c r="M9" s="242">
        <v>1</v>
      </c>
      <c r="N9" s="64"/>
      <c r="O9" s="64"/>
      <c r="P9" s="224"/>
      <c r="S9" s="228" t="s">
        <v>1101</v>
      </c>
      <c r="T9" s="269" t="s">
        <v>1121</v>
      </c>
      <c r="U9" s="269"/>
      <c r="V9" s="269"/>
      <c r="W9" s="337"/>
    </row>
    <row r="10" spans="2:23">
      <c r="B10" s="329"/>
      <c r="C10" s="242" t="s">
        <v>698</v>
      </c>
      <c r="D10" s="224"/>
      <c r="E10" s="224">
        <v>14</v>
      </c>
      <c r="F10" s="224"/>
      <c r="G10" s="224">
        <v>4</v>
      </c>
      <c r="H10" s="224"/>
      <c r="I10" s="224"/>
      <c r="J10" s="224"/>
      <c r="K10" s="224">
        <v>1</v>
      </c>
      <c r="L10" s="224"/>
      <c r="M10" s="242">
        <v>1</v>
      </c>
      <c r="N10" s="64"/>
      <c r="O10" s="64"/>
      <c r="P10" s="224"/>
      <c r="S10" s="228" t="s">
        <v>1108</v>
      </c>
      <c r="T10" s="269" t="s">
        <v>1127</v>
      </c>
      <c r="U10" s="269"/>
      <c r="V10" s="269"/>
      <c r="W10" s="337"/>
    </row>
    <row r="11" spans="2:23" ht="15.75" thickBot="1">
      <c r="B11" s="330"/>
      <c r="C11" s="217" t="s">
        <v>699</v>
      </c>
      <c r="D11" s="224"/>
      <c r="E11" s="224">
        <v>11</v>
      </c>
      <c r="F11" s="224"/>
      <c r="G11" s="224">
        <v>2</v>
      </c>
      <c r="H11" s="224"/>
      <c r="I11" s="224"/>
      <c r="J11" s="224"/>
      <c r="K11" s="224"/>
      <c r="L11" s="224">
        <v>2</v>
      </c>
      <c r="M11" s="242">
        <v>4</v>
      </c>
      <c r="N11" s="64"/>
      <c r="O11" s="64"/>
      <c r="P11" s="224"/>
      <c r="S11" s="228" t="s">
        <v>1105</v>
      </c>
      <c r="T11" s="269" t="s">
        <v>1125</v>
      </c>
      <c r="U11" s="269"/>
      <c r="V11" s="269"/>
      <c r="W11" s="337"/>
    </row>
    <row r="12" spans="2:23" ht="15.75" thickBot="1">
      <c r="B12" s="163" t="s">
        <v>700</v>
      </c>
      <c r="C12" s="180">
        <f>SUM(D12:P12)</f>
        <v>119</v>
      </c>
      <c r="D12" s="180">
        <f>SUM(D6:D11)</f>
        <v>8</v>
      </c>
      <c r="E12" s="252">
        <f>SUM(E6:E11)</f>
        <v>69</v>
      </c>
      <c r="F12" s="180">
        <f>SUM(F6:F11)</f>
        <v>7</v>
      </c>
      <c r="G12" s="253">
        <f t="shared" ref="G12:I12" si="0">SUM(G6:G11)</f>
        <v>19</v>
      </c>
      <c r="H12" s="180">
        <f t="shared" si="0"/>
        <v>2</v>
      </c>
      <c r="I12" s="180">
        <f t="shared" si="0"/>
        <v>3</v>
      </c>
      <c r="J12" s="180">
        <f>SUM(J6:J11)</f>
        <v>1</v>
      </c>
      <c r="K12" s="180">
        <f>SUM(K6:K11)</f>
        <v>1</v>
      </c>
      <c r="L12" s="180">
        <f t="shared" ref="L12:M12" si="1">SUM(L6:L11)</f>
        <v>2</v>
      </c>
      <c r="M12" s="240">
        <f t="shared" si="1"/>
        <v>7</v>
      </c>
      <c r="N12" s="64"/>
      <c r="O12" s="64"/>
      <c r="P12" s="224"/>
      <c r="S12" s="228" t="s">
        <v>1106</v>
      </c>
      <c r="T12" s="269" t="s">
        <v>1126</v>
      </c>
      <c r="U12" s="269"/>
      <c r="V12" s="269"/>
      <c r="W12" s="337"/>
    </row>
    <row r="13" spans="2:23" ht="15.75" thickBot="1"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S13" s="229" t="s">
        <v>1107</v>
      </c>
      <c r="T13" s="335" t="s">
        <v>1038</v>
      </c>
      <c r="U13" s="335"/>
      <c r="V13" s="335"/>
      <c r="W13" s="336"/>
    </row>
    <row r="15" spans="2:23">
      <c r="E15" s="36"/>
      <c r="F15" s="36"/>
      <c r="G15" s="36"/>
      <c r="H15" s="36"/>
      <c r="I15" s="36"/>
      <c r="J15" s="36"/>
      <c r="K15" s="36"/>
      <c r="L15" s="36"/>
    </row>
    <row r="16" spans="2:23">
      <c r="E16" s="37"/>
      <c r="F16" s="37"/>
      <c r="G16" s="37"/>
      <c r="H16" s="37"/>
      <c r="I16" s="37"/>
      <c r="J16" s="37"/>
      <c r="K16" s="37"/>
      <c r="L16" s="37"/>
    </row>
    <row r="19" spans="18:22">
      <c r="R19" s="64"/>
      <c r="S19" s="64"/>
      <c r="T19" s="64"/>
      <c r="U19" s="64"/>
      <c r="V19" s="64"/>
    </row>
    <row r="20" spans="18:22">
      <c r="R20" s="64"/>
      <c r="S20" s="64"/>
      <c r="T20" s="64"/>
      <c r="U20" s="64"/>
      <c r="V20" s="64"/>
    </row>
    <row r="21" spans="18:22">
      <c r="R21" s="64"/>
      <c r="S21" s="64"/>
      <c r="T21" s="64"/>
      <c r="U21" s="64"/>
      <c r="V21" s="64"/>
    </row>
    <row r="22" spans="18:22">
      <c r="R22" s="64"/>
      <c r="S22" s="64"/>
      <c r="T22" s="64"/>
      <c r="U22" s="64"/>
      <c r="V22" s="64"/>
    </row>
    <row r="23" spans="18:22">
      <c r="R23" s="64"/>
      <c r="S23" s="11"/>
      <c r="T23" s="168"/>
      <c r="U23" s="168"/>
      <c r="V23" s="64"/>
    </row>
    <row r="24" spans="18:22">
      <c r="R24" s="64"/>
      <c r="S24" s="11"/>
      <c r="T24" s="168"/>
      <c r="U24" s="168"/>
      <c r="V24" s="64"/>
    </row>
    <row r="25" spans="18:22">
      <c r="R25" s="64"/>
      <c r="S25" s="11"/>
      <c r="T25" s="168"/>
      <c r="U25" s="168"/>
      <c r="V25" s="64"/>
    </row>
    <row r="26" spans="18:22">
      <c r="R26" s="64"/>
      <c r="S26" s="11"/>
      <c r="T26" s="168"/>
      <c r="U26" s="168"/>
      <c r="V26" s="64"/>
    </row>
    <row r="27" spans="18:22">
      <c r="R27" s="64"/>
      <c r="S27" s="11"/>
      <c r="T27" s="168"/>
      <c r="U27" s="168"/>
      <c r="V27" s="64"/>
    </row>
    <row r="28" spans="18:22">
      <c r="R28" s="64"/>
      <c r="S28" s="11"/>
      <c r="T28" s="168"/>
      <c r="U28" s="168"/>
      <c r="V28" s="64"/>
    </row>
    <row r="29" spans="18:22">
      <c r="R29" s="64"/>
      <c r="S29" s="11"/>
      <c r="T29" s="168"/>
      <c r="U29" s="168"/>
      <c r="V29" s="64"/>
    </row>
    <row r="30" spans="18:22">
      <c r="R30" s="64"/>
      <c r="S30" s="11"/>
      <c r="T30" s="168"/>
      <c r="U30" s="168"/>
      <c r="V30" s="64"/>
    </row>
    <row r="31" spans="18:22">
      <c r="R31" s="64"/>
      <c r="S31" s="11"/>
      <c r="T31" s="168"/>
      <c r="U31" s="168"/>
      <c r="V31" s="64"/>
    </row>
    <row r="32" spans="18:22">
      <c r="R32" s="64"/>
      <c r="S32" s="11"/>
      <c r="T32" s="168"/>
      <c r="U32" s="168"/>
      <c r="V32" s="64"/>
    </row>
    <row r="33" spans="18:22">
      <c r="R33" s="64"/>
      <c r="S33" s="11"/>
      <c r="T33" s="168"/>
      <c r="U33" s="168"/>
      <c r="V33" s="64"/>
    </row>
    <row r="34" spans="18:22">
      <c r="R34" s="64"/>
      <c r="S34" s="11"/>
      <c r="T34" s="168"/>
      <c r="U34" s="168"/>
      <c r="V34" s="64"/>
    </row>
    <row r="35" spans="18:22">
      <c r="R35" s="64"/>
      <c r="S35" s="64"/>
      <c r="T35" s="64"/>
      <c r="U35" s="64"/>
      <c r="V35" s="64"/>
    </row>
    <row r="36" spans="18:22">
      <c r="R36" s="64"/>
      <c r="S36" s="64"/>
      <c r="T36" s="64"/>
      <c r="U36" s="64"/>
      <c r="V36" s="64"/>
    </row>
    <row r="37" spans="18:22">
      <c r="R37" s="64"/>
      <c r="S37" s="64"/>
      <c r="T37" s="64"/>
      <c r="U37" s="64"/>
      <c r="V37" s="64"/>
    </row>
  </sheetData>
  <mergeCells count="14">
    <mergeCell ref="B6:B11"/>
    <mergeCell ref="B4:C5"/>
    <mergeCell ref="E2:M2"/>
    <mergeCell ref="D4:M4"/>
    <mergeCell ref="T13:W13"/>
    <mergeCell ref="T12:W12"/>
    <mergeCell ref="T6:W6"/>
    <mergeCell ref="T5:W5"/>
    <mergeCell ref="T4:W4"/>
    <mergeCell ref="T11:W11"/>
    <mergeCell ref="T10:W10"/>
    <mergeCell ref="T9:W9"/>
    <mergeCell ref="T8:W8"/>
    <mergeCell ref="T7:W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41"/>
  <sheetViews>
    <sheetView topLeftCell="D47" zoomScaleNormal="100" workbookViewId="0">
      <selection activeCell="D47" sqref="D47"/>
    </sheetView>
  </sheetViews>
  <sheetFormatPr defaultRowHeight="15"/>
  <cols>
    <col min="3" max="3" width="11.28515625" bestFit="1" customWidth="1"/>
    <col min="4" max="4" width="15.42578125" bestFit="1" customWidth="1"/>
    <col min="5" max="5" width="10.28515625" bestFit="1" customWidth="1"/>
    <col min="6" max="6" width="11.7109375" style="41" bestFit="1" customWidth="1"/>
    <col min="7" max="7" width="10.42578125" bestFit="1" customWidth="1"/>
    <col min="8" max="8" width="11.7109375" style="41" bestFit="1" customWidth="1"/>
    <col min="9" max="9" width="10.42578125" bestFit="1" customWidth="1"/>
    <col min="16" max="16" width="12.5703125" bestFit="1" customWidth="1"/>
    <col min="21" max="21" width="10.42578125" bestFit="1" customWidth="1"/>
  </cols>
  <sheetData>
    <row r="2" spans="2:17">
      <c r="C2" s="351" t="s">
        <v>702</v>
      </c>
      <c r="D2" s="351"/>
      <c r="E2" s="351"/>
      <c r="F2" s="351"/>
      <c r="G2" s="351"/>
      <c r="H2" s="351"/>
      <c r="I2" s="36"/>
      <c r="J2" s="36"/>
      <c r="K2" s="36"/>
      <c r="L2" s="36"/>
      <c r="M2" s="36"/>
    </row>
    <row r="3" spans="2:17" ht="15.75" thickBot="1"/>
    <row r="4" spans="2:17">
      <c r="B4" s="47"/>
      <c r="C4" s="38"/>
      <c r="D4" s="38"/>
      <c r="E4" s="38"/>
      <c r="F4" s="331" t="s">
        <v>705</v>
      </c>
      <c r="G4" s="331"/>
      <c r="H4" s="331" t="s">
        <v>706</v>
      </c>
      <c r="I4" s="331"/>
      <c r="J4" s="331" t="s">
        <v>1067</v>
      </c>
      <c r="K4" s="331"/>
      <c r="L4" s="47"/>
      <c r="M4" s="38"/>
      <c r="N4" s="39"/>
    </row>
    <row r="5" spans="2:17" ht="15.75" thickBot="1">
      <c r="B5" s="63"/>
      <c r="C5" s="40" t="s">
        <v>707</v>
      </c>
      <c r="D5" s="40" t="s">
        <v>1066</v>
      </c>
      <c r="E5" s="40" t="s">
        <v>23</v>
      </c>
      <c r="F5" s="45" t="s">
        <v>703</v>
      </c>
      <c r="G5" s="40" t="s">
        <v>704</v>
      </c>
      <c r="H5" s="45" t="s">
        <v>703</v>
      </c>
      <c r="I5" s="40" t="s">
        <v>704</v>
      </c>
      <c r="J5" s="45" t="s">
        <v>708</v>
      </c>
      <c r="K5" s="40" t="s">
        <v>709</v>
      </c>
      <c r="L5" s="73" t="s">
        <v>737</v>
      </c>
      <c r="M5" s="42" t="s">
        <v>738</v>
      </c>
      <c r="N5" s="46" t="s">
        <v>739</v>
      </c>
    </row>
    <row r="6" spans="2:17">
      <c r="B6" s="328" t="s">
        <v>694</v>
      </c>
      <c r="C6" s="331" t="s">
        <v>693</v>
      </c>
      <c r="D6" s="43" t="s">
        <v>48</v>
      </c>
      <c r="E6" s="331" t="s">
        <v>49</v>
      </c>
      <c r="F6" s="44">
        <v>5</v>
      </c>
      <c r="G6" s="43" t="s">
        <v>25</v>
      </c>
      <c r="H6" s="44">
        <v>4</v>
      </c>
      <c r="I6" s="43" t="s">
        <v>25</v>
      </c>
      <c r="J6" s="350">
        <f>AVERAGE(F6,H7:H13)</f>
        <v>4.8125</v>
      </c>
      <c r="K6" s="331" t="s">
        <v>25</v>
      </c>
      <c r="L6" s="47" t="s">
        <v>741</v>
      </c>
      <c r="M6" s="38" t="s">
        <v>741</v>
      </c>
      <c r="N6" s="39" t="s">
        <v>740</v>
      </c>
      <c r="O6" s="41"/>
      <c r="Q6" s="41"/>
    </row>
    <row r="7" spans="2:17">
      <c r="B7" s="329"/>
      <c r="C7" s="349"/>
      <c r="D7" s="40" t="s">
        <v>196</v>
      </c>
      <c r="E7" s="349"/>
      <c r="F7" s="45"/>
      <c r="G7" s="40"/>
      <c r="H7" s="45">
        <v>5</v>
      </c>
      <c r="I7" s="40" t="s">
        <v>25</v>
      </c>
      <c r="J7" s="341"/>
      <c r="K7" s="349"/>
      <c r="L7" s="74" t="s">
        <v>743</v>
      </c>
      <c r="M7" s="64" t="s">
        <v>741</v>
      </c>
      <c r="N7" s="65" t="s">
        <v>740</v>
      </c>
    </row>
    <row r="8" spans="2:17">
      <c r="B8" s="329"/>
      <c r="C8" s="349"/>
      <c r="D8" s="40" t="s">
        <v>234</v>
      </c>
      <c r="E8" s="349"/>
      <c r="F8" s="45"/>
      <c r="G8" s="40"/>
      <c r="H8" s="45">
        <v>5</v>
      </c>
      <c r="I8" s="40" t="s">
        <v>25</v>
      </c>
      <c r="J8" s="341"/>
      <c r="K8" s="349"/>
      <c r="L8" s="74" t="s">
        <v>741</v>
      </c>
      <c r="M8" s="64" t="s">
        <v>741</v>
      </c>
      <c r="N8" s="65" t="s">
        <v>740</v>
      </c>
    </row>
    <row r="9" spans="2:17">
      <c r="B9" s="329"/>
      <c r="C9" s="349" t="s">
        <v>695</v>
      </c>
      <c r="D9" s="40" t="s">
        <v>323</v>
      </c>
      <c r="E9" s="349"/>
      <c r="F9" s="45"/>
      <c r="G9" s="40"/>
      <c r="H9" s="45">
        <v>5</v>
      </c>
      <c r="I9" s="40" t="s">
        <v>25</v>
      </c>
      <c r="J9" s="341"/>
      <c r="K9" s="349"/>
      <c r="L9" s="74" t="s">
        <v>743</v>
      </c>
      <c r="M9" s="64" t="s">
        <v>741</v>
      </c>
      <c r="N9" s="65" t="s">
        <v>740</v>
      </c>
    </row>
    <row r="10" spans="2:17">
      <c r="B10" s="329"/>
      <c r="C10" s="349"/>
      <c r="D10" s="40" t="s">
        <v>329</v>
      </c>
      <c r="E10" s="349"/>
      <c r="F10" s="45"/>
      <c r="G10" s="40"/>
      <c r="H10" s="45">
        <v>3.5</v>
      </c>
      <c r="I10" s="40" t="s">
        <v>27</v>
      </c>
      <c r="J10" s="341"/>
      <c r="K10" s="349"/>
      <c r="L10" s="74" t="s">
        <v>741</v>
      </c>
      <c r="M10" s="64" t="s">
        <v>741</v>
      </c>
      <c r="N10" s="65" t="s">
        <v>744</v>
      </c>
    </row>
    <row r="11" spans="2:17">
      <c r="B11" s="329"/>
      <c r="C11" s="349"/>
      <c r="D11" s="40" t="s">
        <v>360</v>
      </c>
      <c r="E11" s="349"/>
      <c r="F11" s="45"/>
      <c r="G11" s="40"/>
      <c r="H11" s="45">
        <v>5</v>
      </c>
      <c r="I11" s="40" t="s">
        <v>25</v>
      </c>
      <c r="J11" s="341"/>
      <c r="K11" s="349"/>
      <c r="L11" s="74" t="s">
        <v>741</v>
      </c>
      <c r="M11" s="64" t="s">
        <v>741</v>
      </c>
      <c r="N11" s="65" t="s">
        <v>740</v>
      </c>
    </row>
    <row r="12" spans="2:17">
      <c r="B12" s="329"/>
      <c r="C12" s="349"/>
      <c r="D12" s="40" t="s">
        <v>389</v>
      </c>
      <c r="E12" s="349"/>
      <c r="F12" s="45"/>
      <c r="G12" s="40"/>
      <c r="H12" s="45">
        <v>5</v>
      </c>
      <c r="I12" s="40" t="s">
        <v>25</v>
      </c>
      <c r="J12" s="341"/>
      <c r="K12" s="349"/>
      <c r="L12" s="74" t="s">
        <v>741</v>
      </c>
      <c r="M12" s="64" t="s">
        <v>741</v>
      </c>
      <c r="N12" s="65" t="s">
        <v>740</v>
      </c>
    </row>
    <row r="13" spans="2:17" ht="15.75" thickBot="1">
      <c r="B13" s="329"/>
      <c r="C13" s="40" t="s">
        <v>696</v>
      </c>
      <c r="D13" s="40" t="s">
        <v>393</v>
      </c>
      <c r="E13" s="349"/>
      <c r="F13" s="45"/>
      <c r="G13" s="40"/>
      <c r="H13" s="45">
        <v>5</v>
      </c>
      <c r="I13" s="40" t="s">
        <v>25</v>
      </c>
      <c r="J13" s="341"/>
      <c r="K13" s="349"/>
      <c r="L13" s="74" t="s">
        <v>741</v>
      </c>
      <c r="M13" s="64" t="s">
        <v>741</v>
      </c>
      <c r="N13" s="65" t="s">
        <v>740</v>
      </c>
    </row>
    <row r="14" spans="2:17">
      <c r="B14" s="328" t="s">
        <v>694</v>
      </c>
      <c r="C14" s="331" t="s">
        <v>693</v>
      </c>
      <c r="D14" s="43" t="s">
        <v>769</v>
      </c>
      <c r="E14" s="331" t="s">
        <v>24</v>
      </c>
      <c r="F14" s="44">
        <v>6.1</v>
      </c>
      <c r="G14" s="43" t="s">
        <v>25</v>
      </c>
      <c r="H14" s="44">
        <v>4.3</v>
      </c>
      <c r="I14" s="43" t="s">
        <v>25</v>
      </c>
      <c r="J14" s="350">
        <f>AVERAGE(F14:F20,H21:H82)</f>
        <v>4.4739130434782659</v>
      </c>
      <c r="K14" s="331" t="s">
        <v>25</v>
      </c>
      <c r="L14" s="47" t="s">
        <v>740</v>
      </c>
      <c r="M14" s="38" t="s">
        <v>741</v>
      </c>
      <c r="N14" s="39" t="s">
        <v>740</v>
      </c>
    </row>
    <row r="15" spans="2:17">
      <c r="B15" s="329"/>
      <c r="C15" s="349"/>
      <c r="D15" s="151" t="s">
        <v>711</v>
      </c>
      <c r="E15" s="349"/>
      <c r="F15" s="152">
        <v>6.1</v>
      </c>
      <c r="G15" s="151" t="s">
        <v>25</v>
      </c>
      <c r="H15" s="152">
        <v>5.3</v>
      </c>
      <c r="I15" s="151" t="s">
        <v>25</v>
      </c>
      <c r="J15" s="341"/>
      <c r="K15" s="349"/>
      <c r="L15" s="74" t="s">
        <v>740</v>
      </c>
      <c r="M15" s="68" t="s">
        <v>741</v>
      </c>
      <c r="N15" s="65" t="s">
        <v>740</v>
      </c>
    </row>
    <row r="16" spans="2:17">
      <c r="B16" s="329"/>
      <c r="C16" s="349"/>
      <c r="D16" s="151" t="s">
        <v>727</v>
      </c>
      <c r="E16" s="349"/>
      <c r="F16" s="45">
        <v>6.1</v>
      </c>
      <c r="G16" s="40" t="s">
        <v>25</v>
      </c>
      <c r="H16" s="45">
        <v>4.3</v>
      </c>
      <c r="I16" s="40" t="s">
        <v>25</v>
      </c>
      <c r="J16" s="341"/>
      <c r="K16" s="349"/>
      <c r="L16" s="75" t="s">
        <v>740</v>
      </c>
      <c r="M16" s="68" t="s">
        <v>741</v>
      </c>
      <c r="N16" s="65" t="s">
        <v>740</v>
      </c>
    </row>
    <row r="17" spans="2:16">
      <c r="B17" s="329"/>
      <c r="C17" s="349"/>
      <c r="D17" s="40" t="s">
        <v>68</v>
      </c>
      <c r="E17" s="349"/>
      <c r="F17" s="45">
        <v>6.1</v>
      </c>
      <c r="G17" s="40" t="s">
        <v>25</v>
      </c>
      <c r="H17" s="45">
        <v>4.3</v>
      </c>
      <c r="I17" s="40" t="s">
        <v>25</v>
      </c>
      <c r="J17" s="341"/>
      <c r="K17" s="349"/>
      <c r="L17" s="75" t="s">
        <v>740</v>
      </c>
      <c r="M17" s="68" t="s">
        <v>741</v>
      </c>
      <c r="N17" s="65" t="s">
        <v>740</v>
      </c>
    </row>
    <row r="18" spans="2:16">
      <c r="B18" s="329"/>
      <c r="C18" s="349"/>
      <c r="D18" s="40" t="s">
        <v>81</v>
      </c>
      <c r="E18" s="349"/>
      <c r="F18" s="45">
        <v>6.1</v>
      </c>
      <c r="G18" s="40" t="s">
        <v>25</v>
      </c>
      <c r="H18" s="45">
        <v>4.3</v>
      </c>
      <c r="I18" s="40" t="s">
        <v>25</v>
      </c>
      <c r="J18" s="341"/>
      <c r="K18" s="349"/>
      <c r="L18" s="75" t="s">
        <v>740</v>
      </c>
      <c r="M18" s="68" t="s">
        <v>741</v>
      </c>
      <c r="N18" s="65" t="s">
        <v>740</v>
      </c>
    </row>
    <row r="19" spans="2:16">
      <c r="B19" s="329"/>
      <c r="C19" s="349"/>
      <c r="D19" s="40" t="s">
        <v>102</v>
      </c>
      <c r="E19" s="349"/>
      <c r="F19" s="45">
        <v>6.1</v>
      </c>
      <c r="G19" s="40" t="s">
        <v>25</v>
      </c>
      <c r="H19" s="45">
        <v>4.3</v>
      </c>
      <c r="I19" s="40" t="s">
        <v>25</v>
      </c>
      <c r="J19" s="341"/>
      <c r="K19" s="349"/>
      <c r="L19" s="75" t="s">
        <v>740</v>
      </c>
      <c r="M19" s="68" t="s">
        <v>741</v>
      </c>
      <c r="N19" s="65" t="s">
        <v>740</v>
      </c>
    </row>
    <row r="20" spans="2:16">
      <c r="B20" s="329"/>
      <c r="C20" s="349"/>
      <c r="D20" s="40" t="s">
        <v>106</v>
      </c>
      <c r="E20" s="349"/>
      <c r="F20" s="45">
        <v>6.1</v>
      </c>
      <c r="G20" s="40" t="s">
        <v>25</v>
      </c>
      <c r="H20" s="45">
        <v>4.3</v>
      </c>
      <c r="I20" s="40" t="s">
        <v>25</v>
      </c>
      <c r="J20" s="341"/>
      <c r="K20" s="349"/>
      <c r="L20" s="75" t="s">
        <v>740</v>
      </c>
      <c r="M20" s="68" t="s">
        <v>741</v>
      </c>
      <c r="N20" s="65" t="s">
        <v>740</v>
      </c>
    </row>
    <row r="21" spans="2:16">
      <c r="B21" s="329"/>
      <c r="C21" s="349"/>
      <c r="D21" s="40" t="s">
        <v>160</v>
      </c>
      <c r="E21" s="349"/>
      <c r="F21" s="45"/>
      <c r="G21" s="40"/>
      <c r="H21" s="45">
        <v>4.3</v>
      </c>
      <c r="I21" s="40" t="s">
        <v>25</v>
      </c>
      <c r="J21" s="341"/>
      <c r="K21" s="349"/>
      <c r="L21" s="75" t="s">
        <v>743</v>
      </c>
      <c r="M21" s="68" t="s">
        <v>741</v>
      </c>
      <c r="N21" s="65" t="s">
        <v>744</v>
      </c>
    </row>
    <row r="22" spans="2:16">
      <c r="B22" s="329"/>
      <c r="C22" s="349"/>
      <c r="D22" s="40" t="s">
        <v>214</v>
      </c>
      <c r="E22" s="349"/>
      <c r="F22" s="45"/>
      <c r="G22" s="40"/>
      <c r="H22" s="45">
        <v>5.8</v>
      </c>
      <c r="I22" s="40" t="s">
        <v>25</v>
      </c>
      <c r="J22" s="341"/>
      <c r="K22" s="349"/>
      <c r="L22" s="75" t="s">
        <v>743</v>
      </c>
      <c r="M22" s="68" t="s">
        <v>741</v>
      </c>
      <c r="N22" s="65" t="s">
        <v>744</v>
      </c>
    </row>
    <row r="23" spans="2:16">
      <c r="B23" s="329"/>
      <c r="C23" s="349"/>
      <c r="D23" s="40" t="s">
        <v>254</v>
      </c>
      <c r="E23" s="349"/>
      <c r="F23" s="45"/>
      <c r="G23" s="40"/>
      <c r="H23" s="45">
        <v>4.3</v>
      </c>
      <c r="I23" s="40" t="s">
        <v>25</v>
      </c>
      <c r="J23" s="341"/>
      <c r="K23" s="349"/>
      <c r="L23" s="75" t="s">
        <v>743</v>
      </c>
      <c r="M23" s="68" t="s">
        <v>741</v>
      </c>
      <c r="N23" s="65" t="s">
        <v>744</v>
      </c>
    </row>
    <row r="24" spans="2:16">
      <c r="B24" s="329" t="s">
        <v>694</v>
      </c>
      <c r="C24" s="349" t="s">
        <v>695</v>
      </c>
      <c r="D24" s="40" t="s">
        <v>272</v>
      </c>
      <c r="E24" s="349"/>
      <c r="F24" s="45"/>
      <c r="G24" s="40"/>
      <c r="H24" s="45">
        <v>4.3</v>
      </c>
      <c r="I24" s="40" t="s">
        <v>25</v>
      </c>
      <c r="J24" s="341"/>
      <c r="K24" s="349" t="str">
        <f>K14</f>
        <v>Medium</v>
      </c>
      <c r="L24" s="75" t="s">
        <v>743</v>
      </c>
      <c r="M24" s="68" t="s">
        <v>741</v>
      </c>
      <c r="N24" s="65" t="s">
        <v>744</v>
      </c>
      <c r="P24" s="41"/>
    </row>
    <row r="25" spans="2:16">
      <c r="B25" s="329"/>
      <c r="C25" s="349"/>
      <c r="D25" s="40" t="s">
        <v>287</v>
      </c>
      <c r="E25" s="349"/>
      <c r="F25" s="45"/>
      <c r="G25" s="40"/>
      <c r="H25" s="45">
        <v>4.3</v>
      </c>
      <c r="I25" s="40" t="s">
        <v>25</v>
      </c>
      <c r="J25" s="341"/>
      <c r="K25" s="349"/>
      <c r="L25" s="75" t="s">
        <v>743</v>
      </c>
      <c r="M25" s="68" t="s">
        <v>741</v>
      </c>
      <c r="N25" s="65" t="s">
        <v>744</v>
      </c>
    </row>
    <row r="26" spans="2:16">
      <c r="B26" s="329"/>
      <c r="C26" s="349"/>
      <c r="D26" s="40" t="s">
        <v>319</v>
      </c>
      <c r="E26" s="349"/>
      <c r="F26" s="45"/>
      <c r="G26" s="40"/>
      <c r="H26" s="45">
        <v>4.3</v>
      </c>
      <c r="I26" s="40" t="s">
        <v>25</v>
      </c>
      <c r="J26" s="341"/>
      <c r="K26" s="349"/>
      <c r="L26" s="75" t="s">
        <v>743</v>
      </c>
      <c r="M26" s="68" t="s">
        <v>741</v>
      </c>
      <c r="N26" s="65" t="s">
        <v>744</v>
      </c>
    </row>
    <row r="27" spans="2:16">
      <c r="B27" s="329"/>
      <c r="C27" s="349"/>
      <c r="D27" s="40" t="s">
        <v>371</v>
      </c>
      <c r="E27" s="349"/>
      <c r="F27" s="45"/>
      <c r="G27" s="40"/>
      <c r="H27" s="45">
        <v>4.3</v>
      </c>
      <c r="I27" s="40" t="s">
        <v>25</v>
      </c>
      <c r="J27" s="341"/>
      <c r="K27" s="349"/>
      <c r="L27" s="75" t="s">
        <v>743</v>
      </c>
      <c r="M27" s="68" t="s">
        <v>741</v>
      </c>
      <c r="N27" s="65" t="s">
        <v>744</v>
      </c>
    </row>
    <row r="28" spans="2:16">
      <c r="B28" s="329"/>
      <c r="C28" s="349"/>
      <c r="D28" s="40" t="s">
        <v>375</v>
      </c>
      <c r="E28" s="349"/>
      <c r="F28" s="45"/>
      <c r="G28" s="40"/>
      <c r="H28" s="45">
        <v>4.3</v>
      </c>
      <c r="I28" s="40" t="s">
        <v>25</v>
      </c>
      <c r="J28" s="341"/>
      <c r="K28" s="349"/>
      <c r="L28" s="75" t="s">
        <v>743</v>
      </c>
      <c r="M28" s="68" t="s">
        <v>741</v>
      </c>
      <c r="N28" s="65" t="s">
        <v>744</v>
      </c>
    </row>
    <row r="29" spans="2:16">
      <c r="B29" s="329"/>
      <c r="C29" s="349"/>
      <c r="D29" s="40" t="s">
        <v>380</v>
      </c>
      <c r="E29" s="349"/>
      <c r="F29" s="45"/>
      <c r="G29" s="40"/>
      <c r="H29" s="45">
        <v>4.3</v>
      </c>
      <c r="I29" s="40" t="s">
        <v>25</v>
      </c>
      <c r="J29" s="341"/>
      <c r="K29" s="349"/>
      <c r="L29" s="75" t="s">
        <v>743</v>
      </c>
      <c r="M29" s="68" t="s">
        <v>741</v>
      </c>
      <c r="N29" s="65" t="s">
        <v>744</v>
      </c>
    </row>
    <row r="30" spans="2:16">
      <c r="B30" s="329" t="s">
        <v>694</v>
      </c>
      <c r="C30" s="349" t="s">
        <v>696</v>
      </c>
      <c r="D30" s="40" t="s">
        <v>395</v>
      </c>
      <c r="E30" s="349"/>
      <c r="F30" s="45"/>
      <c r="G30" s="40"/>
      <c r="H30" s="45">
        <v>4.3</v>
      </c>
      <c r="I30" s="40" t="s">
        <v>25</v>
      </c>
      <c r="J30" s="341"/>
      <c r="K30" s="349" t="str">
        <f>K14</f>
        <v>Medium</v>
      </c>
      <c r="L30" s="75" t="s">
        <v>743</v>
      </c>
      <c r="M30" s="68" t="s">
        <v>741</v>
      </c>
      <c r="N30" s="65" t="s">
        <v>744</v>
      </c>
    </row>
    <row r="31" spans="2:16">
      <c r="B31" s="329"/>
      <c r="C31" s="349"/>
      <c r="D31" s="40" t="s">
        <v>397</v>
      </c>
      <c r="E31" s="349"/>
      <c r="F31" s="45"/>
      <c r="G31" s="40"/>
      <c r="H31" s="45">
        <v>4.3</v>
      </c>
      <c r="I31" s="40" t="s">
        <v>25</v>
      </c>
      <c r="J31" s="341"/>
      <c r="K31" s="349"/>
      <c r="L31" s="75" t="s">
        <v>743</v>
      </c>
      <c r="M31" s="68" t="s">
        <v>741</v>
      </c>
      <c r="N31" s="65" t="s">
        <v>744</v>
      </c>
    </row>
    <row r="32" spans="2:16">
      <c r="B32" s="329"/>
      <c r="C32" s="349"/>
      <c r="D32" s="40" t="s">
        <v>400</v>
      </c>
      <c r="E32" s="349"/>
      <c r="F32" s="45"/>
      <c r="G32" s="40"/>
      <c r="H32" s="45">
        <v>4.3</v>
      </c>
      <c r="I32" s="40" t="s">
        <v>25</v>
      </c>
      <c r="J32" s="341"/>
      <c r="K32" s="349"/>
      <c r="L32" s="75" t="s">
        <v>743</v>
      </c>
      <c r="M32" s="68" t="s">
        <v>741</v>
      </c>
      <c r="N32" s="65" t="s">
        <v>744</v>
      </c>
    </row>
    <row r="33" spans="2:25">
      <c r="B33" s="329"/>
      <c r="C33" s="349"/>
      <c r="D33" s="40" t="s">
        <v>402</v>
      </c>
      <c r="E33" s="349"/>
      <c r="F33" s="45"/>
      <c r="G33" s="40"/>
      <c r="H33" s="45">
        <v>4.3</v>
      </c>
      <c r="I33" s="40" t="s">
        <v>25</v>
      </c>
      <c r="J33" s="341"/>
      <c r="K33" s="349"/>
      <c r="L33" s="75" t="s">
        <v>743</v>
      </c>
      <c r="M33" s="68" t="s">
        <v>741</v>
      </c>
      <c r="N33" s="65" t="s">
        <v>744</v>
      </c>
    </row>
    <row r="34" spans="2:25">
      <c r="B34" s="329"/>
      <c r="C34" s="349"/>
      <c r="D34" s="40" t="s">
        <v>407</v>
      </c>
      <c r="E34" s="349"/>
      <c r="F34" s="45"/>
      <c r="G34" s="40"/>
      <c r="H34" s="45">
        <v>4.3</v>
      </c>
      <c r="I34" s="40" t="s">
        <v>25</v>
      </c>
      <c r="J34" s="341"/>
      <c r="K34" s="349"/>
      <c r="L34" s="75" t="s">
        <v>743</v>
      </c>
      <c r="M34" s="68" t="s">
        <v>741</v>
      </c>
      <c r="N34" s="65" t="s">
        <v>744</v>
      </c>
    </row>
    <row r="35" spans="2:25">
      <c r="B35" s="329"/>
      <c r="C35" s="349"/>
      <c r="D35" s="40" t="s">
        <v>409</v>
      </c>
      <c r="E35" s="349"/>
      <c r="F35" s="45"/>
      <c r="G35" s="40"/>
      <c r="H35" s="45">
        <v>4.3</v>
      </c>
      <c r="I35" s="40" t="s">
        <v>25</v>
      </c>
      <c r="J35" s="341"/>
      <c r="K35" s="349"/>
      <c r="L35" s="75" t="s">
        <v>743</v>
      </c>
      <c r="M35" s="68" t="s">
        <v>741</v>
      </c>
      <c r="N35" s="65" t="s">
        <v>744</v>
      </c>
    </row>
    <row r="36" spans="2:25">
      <c r="B36" s="329"/>
      <c r="C36" s="349"/>
      <c r="D36" s="40" t="s">
        <v>411</v>
      </c>
      <c r="E36" s="349"/>
      <c r="F36" s="45"/>
      <c r="G36" s="40"/>
      <c r="H36" s="45">
        <v>4.3</v>
      </c>
      <c r="I36" s="40" t="s">
        <v>25</v>
      </c>
      <c r="J36" s="341"/>
      <c r="K36" s="349"/>
      <c r="L36" s="75" t="s">
        <v>743</v>
      </c>
      <c r="M36" s="68" t="s">
        <v>741</v>
      </c>
      <c r="N36" s="65" t="s">
        <v>744</v>
      </c>
    </row>
    <row r="37" spans="2:25">
      <c r="B37" s="329"/>
      <c r="C37" s="349"/>
      <c r="D37" s="40" t="s">
        <v>413</v>
      </c>
      <c r="E37" s="349"/>
      <c r="F37" s="45"/>
      <c r="G37" s="40"/>
      <c r="H37" s="45">
        <v>4.3</v>
      </c>
      <c r="I37" s="40" t="s">
        <v>25</v>
      </c>
      <c r="J37" s="341"/>
      <c r="K37" s="349"/>
      <c r="L37" s="75" t="s">
        <v>743</v>
      </c>
      <c r="M37" s="68" t="s">
        <v>741</v>
      </c>
      <c r="N37" s="65" t="s">
        <v>744</v>
      </c>
    </row>
    <row r="38" spans="2:25">
      <c r="B38" s="329"/>
      <c r="C38" s="349"/>
      <c r="D38" s="40" t="s">
        <v>415</v>
      </c>
      <c r="E38" s="349"/>
      <c r="F38" s="45"/>
      <c r="G38" s="40"/>
      <c r="H38" s="45">
        <v>4.3</v>
      </c>
      <c r="I38" s="40" t="s">
        <v>25</v>
      </c>
      <c r="J38" s="341"/>
      <c r="K38" s="349"/>
      <c r="L38" s="75" t="s">
        <v>743</v>
      </c>
      <c r="M38" s="68" t="s">
        <v>741</v>
      </c>
      <c r="N38" s="65" t="s">
        <v>744</v>
      </c>
    </row>
    <row r="39" spans="2:25">
      <c r="B39" s="329"/>
      <c r="C39" s="349"/>
      <c r="D39" s="40" t="s">
        <v>418</v>
      </c>
      <c r="E39" s="349"/>
      <c r="F39" s="45"/>
      <c r="G39" s="40"/>
      <c r="H39" s="45">
        <v>4.3</v>
      </c>
      <c r="I39" s="40" t="s">
        <v>25</v>
      </c>
      <c r="J39" s="341"/>
      <c r="K39" s="349"/>
      <c r="L39" s="75" t="s">
        <v>743</v>
      </c>
      <c r="M39" s="68" t="s">
        <v>741</v>
      </c>
      <c r="N39" s="65" t="s">
        <v>744</v>
      </c>
    </row>
    <row r="40" spans="2:25">
      <c r="B40" s="329"/>
      <c r="C40" s="349"/>
      <c r="D40" s="40" t="s">
        <v>425</v>
      </c>
      <c r="E40" s="349"/>
      <c r="F40" s="45"/>
      <c r="G40" s="40"/>
      <c r="H40" s="45">
        <v>4.3</v>
      </c>
      <c r="I40" s="40" t="s">
        <v>25</v>
      </c>
      <c r="J40" s="341"/>
      <c r="K40" s="349"/>
      <c r="L40" s="75" t="s">
        <v>743</v>
      </c>
      <c r="M40" s="68" t="s">
        <v>741</v>
      </c>
      <c r="N40" s="65" t="s">
        <v>744</v>
      </c>
    </row>
    <row r="41" spans="2:25">
      <c r="B41" s="329"/>
      <c r="C41" s="349"/>
      <c r="D41" s="40" t="s">
        <v>427</v>
      </c>
      <c r="E41" s="349"/>
      <c r="F41" s="45"/>
      <c r="G41" s="40"/>
      <c r="H41" s="45">
        <v>4.3</v>
      </c>
      <c r="I41" s="40" t="s">
        <v>25</v>
      </c>
      <c r="J41" s="341"/>
      <c r="K41" s="349"/>
      <c r="L41" s="75" t="s">
        <v>743</v>
      </c>
      <c r="M41" s="68" t="s">
        <v>741</v>
      </c>
      <c r="N41" s="65" t="s">
        <v>744</v>
      </c>
    </row>
    <row r="42" spans="2:25">
      <c r="B42" s="329"/>
      <c r="C42" s="349"/>
      <c r="D42" s="40" t="s">
        <v>434</v>
      </c>
      <c r="E42" s="349"/>
      <c r="F42" s="45"/>
      <c r="G42" s="40"/>
      <c r="H42" s="45">
        <v>4.3</v>
      </c>
      <c r="I42" s="40" t="s">
        <v>25</v>
      </c>
      <c r="J42" s="341"/>
      <c r="K42" s="349"/>
      <c r="L42" s="75" t="s">
        <v>743</v>
      </c>
      <c r="M42" s="68" t="s">
        <v>741</v>
      </c>
      <c r="N42" s="65" t="s">
        <v>744</v>
      </c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</row>
    <row r="43" spans="2:25" ht="15.75" thickBot="1">
      <c r="B43" s="329"/>
      <c r="C43" s="349"/>
      <c r="D43" s="40" t="s">
        <v>436</v>
      </c>
      <c r="E43" s="349"/>
      <c r="F43" s="45"/>
      <c r="G43" s="40"/>
      <c r="H43" s="45">
        <v>4.3</v>
      </c>
      <c r="I43" s="40" t="s">
        <v>25</v>
      </c>
      <c r="J43" s="341"/>
      <c r="K43" s="349"/>
      <c r="L43" s="75" t="s">
        <v>743</v>
      </c>
      <c r="M43" s="68" t="s">
        <v>741</v>
      </c>
      <c r="N43" s="65" t="s">
        <v>744</v>
      </c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</row>
    <row r="44" spans="2:25">
      <c r="B44" s="329"/>
      <c r="C44" s="349"/>
      <c r="D44" s="40" t="s">
        <v>438</v>
      </c>
      <c r="E44" s="349"/>
      <c r="F44" s="45"/>
      <c r="G44" s="40"/>
      <c r="H44" s="45">
        <v>4.3</v>
      </c>
      <c r="I44" s="40" t="s">
        <v>25</v>
      </c>
      <c r="J44" s="341"/>
      <c r="K44" s="349"/>
      <c r="L44" s="75" t="s">
        <v>743</v>
      </c>
      <c r="M44" s="68" t="s">
        <v>741</v>
      </c>
      <c r="N44" s="65" t="s">
        <v>744</v>
      </c>
      <c r="O44" s="36"/>
      <c r="P44" s="328" t="s">
        <v>751</v>
      </c>
      <c r="Q44" s="334"/>
      <c r="R44" s="36"/>
      <c r="S44" s="328" t="s">
        <v>752</v>
      </c>
      <c r="T44" s="334"/>
      <c r="U44" s="36"/>
      <c r="V44" s="94" t="s">
        <v>753</v>
      </c>
      <c r="W44" s="170"/>
      <c r="X44" s="36"/>
      <c r="Y44" s="36"/>
    </row>
    <row r="45" spans="2:25">
      <c r="B45" s="329" t="s">
        <v>694</v>
      </c>
      <c r="C45" s="349" t="s">
        <v>697</v>
      </c>
      <c r="D45" s="40" t="s">
        <v>446</v>
      </c>
      <c r="E45" s="349"/>
      <c r="F45" s="45"/>
      <c r="G45" s="40"/>
      <c r="H45" s="45">
        <v>4.3</v>
      </c>
      <c r="I45" s="40" t="s">
        <v>25</v>
      </c>
      <c r="J45" s="341"/>
      <c r="K45" s="349" t="str">
        <f>K14</f>
        <v>Medium</v>
      </c>
      <c r="L45" s="75" t="s">
        <v>743</v>
      </c>
      <c r="M45" s="68" t="s">
        <v>741</v>
      </c>
      <c r="N45" s="65" t="s">
        <v>744</v>
      </c>
      <c r="O45" s="36"/>
      <c r="P45" s="230" t="s">
        <v>745</v>
      </c>
      <c r="Q45" s="231" t="s">
        <v>741</v>
      </c>
      <c r="R45" s="36"/>
      <c r="S45" s="230" t="s">
        <v>745</v>
      </c>
      <c r="T45" s="231" t="s">
        <v>741</v>
      </c>
      <c r="U45" s="36"/>
      <c r="V45" s="230" t="s">
        <v>745</v>
      </c>
      <c r="W45" s="231" t="s">
        <v>754</v>
      </c>
      <c r="X45" s="36"/>
      <c r="Y45" s="36"/>
    </row>
    <row r="46" spans="2:25">
      <c r="B46" s="329"/>
      <c r="C46" s="349"/>
      <c r="D46" s="40" t="s">
        <v>448</v>
      </c>
      <c r="E46" s="349"/>
      <c r="F46" s="45"/>
      <c r="G46" s="40"/>
      <c r="H46" s="45">
        <v>4.3</v>
      </c>
      <c r="I46" s="40" t="s">
        <v>25</v>
      </c>
      <c r="J46" s="341"/>
      <c r="K46" s="349"/>
      <c r="L46" s="75" t="s">
        <v>743</v>
      </c>
      <c r="M46" s="68" t="s">
        <v>741</v>
      </c>
      <c r="N46" s="65" t="s">
        <v>744</v>
      </c>
      <c r="O46" s="36"/>
      <c r="P46" s="230" t="s">
        <v>746</v>
      </c>
      <c r="Q46" s="231" t="s">
        <v>743</v>
      </c>
      <c r="R46" s="36"/>
      <c r="S46" s="230" t="s">
        <v>746</v>
      </c>
      <c r="T46" s="231" t="s">
        <v>743</v>
      </c>
      <c r="U46" s="36"/>
      <c r="V46" s="230" t="s">
        <v>746</v>
      </c>
      <c r="W46" s="231" t="s">
        <v>754</v>
      </c>
      <c r="X46" s="36"/>
      <c r="Y46" s="36"/>
    </row>
    <row r="47" spans="2:25">
      <c r="B47" s="329"/>
      <c r="C47" s="349"/>
      <c r="D47" s="40" t="s">
        <v>452</v>
      </c>
      <c r="E47" s="349"/>
      <c r="F47" s="45"/>
      <c r="G47" s="40"/>
      <c r="H47" s="45">
        <v>2.6</v>
      </c>
      <c r="I47" s="40" t="s">
        <v>27</v>
      </c>
      <c r="J47" s="341"/>
      <c r="K47" s="349"/>
      <c r="L47" s="75" t="s">
        <v>743</v>
      </c>
      <c r="M47" s="64" t="s">
        <v>741</v>
      </c>
      <c r="N47" s="65" t="s">
        <v>742</v>
      </c>
      <c r="O47" s="36"/>
      <c r="P47" s="230" t="s">
        <v>747</v>
      </c>
      <c r="Q47" s="231" t="s">
        <v>743</v>
      </c>
      <c r="R47" s="36"/>
      <c r="S47" s="230" t="s">
        <v>747</v>
      </c>
      <c r="T47" s="231" t="s">
        <v>743</v>
      </c>
      <c r="U47" s="36"/>
      <c r="V47" s="230" t="s">
        <v>750</v>
      </c>
      <c r="W47" s="231" t="s">
        <v>744</v>
      </c>
      <c r="X47" s="36"/>
      <c r="Y47" s="36"/>
    </row>
    <row r="48" spans="2:25">
      <c r="B48" s="329"/>
      <c r="C48" s="349"/>
      <c r="D48" s="40" t="s">
        <v>455</v>
      </c>
      <c r="E48" s="349"/>
      <c r="F48" s="45"/>
      <c r="G48" s="40"/>
      <c r="H48" s="45">
        <v>3.5</v>
      </c>
      <c r="I48" s="40" t="s">
        <v>27</v>
      </c>
      <c r="J48" s="341"/>
      <c r="K48" s="349"/>
      <c r="L48" s="75" t="s">
        <v>743</v>
      </c>
      <c r="M48" s="64" t="s">
        <v>741</v>
      </c>
      <c r="N48" s="65" t="s">
        <v>744</v>
      </c>
      <c r="O48" s="36"/>
      <c r="P48" s="230" t="s">
        <v>748</v>
      </c>
      <c r="Q48" s="231" t="s">
        <v>10</v>
      </c>
      <c r="R48" s="36"/>
      <c r="S48" s="230" t="s">
        <v>748</v>
      </c>
      <c r="T48" s="231" t="s">
        <v>10</v>
      </c>
      <c r="U48" s="36"/>
      <c r="V48" s="230" t="s">
        <v>748</v>
      </c>
      <c r="W48" s="231" t="s">
        <v>12</v>
      </c>
      <c r="X48" s="36"/>
      <c r="Y48" s="36"/>
    </row>
    <row r="49" spans="2:25" ht="15.75" thickBot="1">
      <c r="B49" s="329"/>
      <c r="C49" s="349"/>
      <c r="D49" s="40" t="s">
        <v>458</v>
      </c>
      <c r="E49" s="349"/>
      <c r="F49" s="45"/>
      <c r="G49" s="40"/>
      <c r="H49" s="45">
        <v>4.3</v>
      </c>
      <c r="I49" s="40" t="s">
        <v>25</v>
      </c>
      <c r="J49" s="341"/>
      <c r="K49" s="349"/>
      <c r="L49" s="75" t="s">
        <v>743</v>
      </c>
      <c r="M49" s="64" t="s">
        <v>741</v>
      </c>
      <c r="N49" s="65" t="s">
        <v>744</v>
      </c>
      <c r="O49" s="36"/>
      <c r="P49" s="232" t="s">
        <v>749</v>
      </c>
      <c r="Q49" s="233" t="s">
        <v>10</v>
      </c>
      <c r="R49" s="36"/>
      <c r="S49" s="232" t="s">
        <v>749</v>
      </c>
      <c r="T49" s="233" t="s">
        <v>10</v>
      </c>
      <c r="U49" s="36"/>
      <c r="V49" s="232" t="s">
        <v>749</v>
      </c>
      <c r="W49" s="233" t="s">
        <v>12</v>
      </c>
      <c r="X49" s="36"/>
      <c r="Y49" s="36"/>
    </row>
    <row r="50" spans="2:25">
      <c r="B50" s="329"/>
      <c r="C50" s="349"/>
      <c r="D50" s="40" t="s">
        <v>460</v>
      </c>
      <c r="E50" s="349"/>
      <c r="F50" s="45"/>
      <c r="G50" s="40"/>
      <c r="H50" s="45">
        <v>4.3</v>
      </c>
      <c r="I50" s="40" t="s">
        <v>25</v>
      </c>
      <c r="J50" s="341"/>
      <c r="K50" s="349"/>
      <c r="L50" s="75" t="s">
        <v>743</v>
      </c>
      <c r="M50" s="64" t="s">
        <v>741</v>
      </c>
      <c r="N50" s="65" t="s">
        <v>744</v>
      </c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</row>
    <row r="51" spans="2:25">
      <c r="B51" s="329"/>
      <c r="C51" s="349"/>
      <c r="D51" s="40" t="s">
        <v>462</v>
      </c>
      <c r="E51" s="349"/>
      <c r="F51" s="45"/>
      <c r="G51" s="40"/>
      <c r="H51" s="45">
        <v>5</v>
      </c>
      <c r="I51" s="40" t="s">
        <v>25</v>
      </c>
      <c r="J51" s="341"/>
      <c r="K51" s="349"/>
      <c r="L51" s="75" t="s">
        <v>743</v>
      </c>
      <c r="M51" s="64" t="s">
        <v>741</v>
      </c>
      <c r="N51" s="65" t="s">
        <v>740</v>
      </c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</row>
    <row r="52" spans="2:25" ht="15.75" thickBot="1">
      <c r="B52" s="329"/>
      <c r="C52" s="349"/>
      <c r="D52" s="40" t="s">
        <v>464</v>
      </c>
      <c r="E52" s="349"/>
      <c r="F52" s="45"/>
      <c r="G52" s="40"/>
      <c r="H52" s="45">
        <v>5</v>
      </c>
      <c r="I52" s="40" t="s">
        <v>25</v>
      </c>
      <c r="J52" s="341"/>
      <c r="K52" s="349"/>
      <c r="L52" s="75" t="s">
        <v>743</v>
      </c>
      <c r="M52" s="64" t="s">
        <v>741</v>
      </c>
      <c r="N52" s="65" t="s">
        <v>740</v>
      </c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</row>
    <row r="53" spans="2:25">
      <c r="B53" s="329"/>
      <c r="C53" s="349"/>
      <c r="D53" s="40" t="s">
        <v>466</v>
      </c>
      <c r="E53" s="349"/>
      <c r="F53" s="45"/>
      <c r="G53" s="40"/>
      <c r="H53" s="45">
        <v>4.3</v>
      </c>
      <c r="I53" s="40" t="s">
        <v>25</v>
      </c>
      <c r="J53" s="341"/>
      <c r="K53" s="349"/>
      <c r="L53" s="75" t="s">
        <v>743</v>
      </c>
      <c r="M53" s="64" t="s">
        <v>741</v>
      </c>
      <c r="N53" s="65" t="s">
        <v>744</v>
      </c>
      <c r="O53" s="36"/>
      <c r="P53" s="328" t="s">
        <v>1095</v>
      </c>
      <c r="Q53" s="331"/>
      <c r="R53" s="331"/>
      <c r="S53" s="334"/>
      <c r="T53" s="328" t="s">
        <v>1096</v>
      </c>
      <c r="U53" s="331"/>
      <c r="V53" s="334"/>
      <c r="W53" s="36"/>
      <c r="X53" s="36"/>
      <c r="Y53" s="36"/>
    </row>
    <row r="54" spans="2:25" ht="15.75" thickBot="1">
      <c r="B54" s="329"/>
      <c r="C54" s="349"/>
      <c r="D54" s="40" t="s">
        <v>468</v>
      </c>
      <c r="E54" s="349"/>
      <c r="F54" s="45"/>
      <c r="G54" s="40"/>
      <c r="H54" s="45">
        <v>2.6</v>
      </c>
      <c r="I54" s="40" t="s">
        <v>27</v>
      </c>
      <c r="J54" s="341"/>
      <c r="K54" s="349"/>
      <c r="L54" s="75" t="s">
        <v>743</v>
      </c>
      <c r="M54" s="64" t="s">
        <v>741</v>
      </c>
      <c r="N54" s="65" t="s">
        <v>742</v>
      </c>
      <c r="O54" s="36"/>
      <c r="P54" s="212" t="s">
        <v>1066</v>
      </c>
      <c r="Q54" s="213" t="s">
        <v>27</v>
      </c>
      <c r="R54" s="213" t="s">
        <v>25</v>
      </c>
      <c r="S54" s="217" t="s">
        <v>116</v>
      </c>
      <c r="T54" s="212" t="s">
        <v>1097</v>
      </c>
      <c r="U54" s="213" t="s">
        <v>1098</v>
      </c>
      <c r="V54" s="217" t="s">
        <v>1099</v>
      </c>
      <c r="W54" s="36"/>
      <c r="X54" s="36"/>
      <c r="Y54" s="36"/>
    </row>
    <row r="55" spans="2:25" ht="15.75" thickBot="1">
      <c r="B55" s="329"/>
      <c r="C55" s="349"/>
      <c r="D55" s="40" t="s">
        <v>470</v>
      </c>
      <c r="E55" s="349"/>
      <c r="F55" s="45"/>
      <c r="G55" s="40"/>
      <c r="H55" s="45">
        <v>4.3</v>
      </c>
      <c r="I55" s="40" t="s">
        <v>25</v>
      </c>
      <c r="J55" s="341"/>
      <c r="K55" s="349"/>
      <c r="L55" s="75" t="s">
        <v>743</v>
      </c>
      <c r="M55" s="64" t="s">
        <v>741</v>
      </c>
      <c r="N55" s="65" t="s">
        <v>744</v>
      </c>
      <c r="O55" s="36"/>
      <c r="P55" s="212">
        <f>SUM(Q55:S55)</f>
        <v>119</v>
      </c>
      <c r="Q55" s="213">
        <v>4</v>
      </c>
      <c r="R55" s="213">
        <v>94</v>
      </c>
      <c r="S55" s="217">
        <v>21</v>
      </c>
      <c r="T55" s="212">
        <f>(Q55*100)/P55</f>
        <v>3.3613445378151261</v>
      </c>
      <c r="U55" s="213">
        <f>(R55*100)/P55</f>
        <v>78.991596638655466</v>
      </c>
      <c r="V55" s="217">
        <f>(S55*100)/P55</f>
        <v>17.647058823529413</v>
      </c>
      <c r="W55" s="36"/>
      <c r="X55" s="36"/>
      <c r="Y55" s="36"/>
    </row>
    <row r="56" spans="2:25">
      <c r="B56" s="329"/>
      <c r="C56" s="349"/>
      <c r="D56" s="40" t="s">
        <v>472</v>
      </c>
      <c r="E56" s="349"/>
      <c r="F56" s="45"/>
      <c r="G56" s="40"/>
      <c r="H56" s="45">
        <v>4.3</v>
      </c>
      <c r="I56" s="40" t="s">
        <v>25</v>
      </c>
      <c r="J56" s="341"/>
      <c r="K56" s="349"/>
      <c r="L56" s="75" t="s">
        <v>743</v>
      </c>
      <c r="M56" s="64" t="s">
        <v>741</v>
      </c>
      <c r="N56" s="65" t="s">
        <v>744</v>
      </c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 spans="2:25">
      <c r="B57" s="329"/>
      <c r="C57" s="349"/>
      <c r="D57" s="40" t="s">
        <v>476</v>
      </c>
      <c r="E57" s="349"/>
      <c r="F57" s="45"/>
      <c r="G57" s="40"/>
      <c r="H57" s="45">
        <v>4.3</v>
      </c>
      <c r="I57" s="40" t="s">
        <v>25</v>
      </c>
      <c r="J57" s="341"/>
      <c r="K57" s="349"/>
      <c r="L57" s="75" t="s">
        <v>743</v>
      </c>
      <c r="M57" s="64" t="s">
        <v>741</v>
      </c>
      <c r="N57" s="65" t="s">
        <v>744</v>
      </c>
    </row>
    <row r="58" spans="2:25">
      <c r="B58" s="329" t="s">
        <v>694</v>
      </c>
      <c r="C58" s="349" t="s">
        <v>698</v>
      </c>
      <c r="D58" s="40" t="s">
        <v>490</v>
      </c>
      <c r="E58" s="349"/>
      <c r="F58" s="45"/>
      <c r="G58" s="40"/>
      <c r="H58" s="45">
        <v>4.3</v>
      </c>
      <c r="I58" s="40" t="s">
        <v>25</v>
      </c>
      <c r="J58" s="341"/>
      <c r="K58" s="349" t="str">
        <f>K14</f>
        <v>Medium</v>
      </c>
      <c r="L58" s="75" t="s">
        <v>743</v>
      </c>
      <c r="M58" s="68" t="s">
        <v>741</v>
      </c>
      <c r="N58" s="65" t="s">
        <v>744</v>
      </c>
    </row>
    <row r="59" spans="2:25">
      <c r="B59" s="329"/>
      <c r="C59" s="349"/>
      <c r="D59" s="40" t="s">
        <v>491</v>
      </c>
      <c r="E59" s="349"/>
      <c r="F59" s="45"/>
      <c r="G59" s="40"/>
      <c r="H59" s="45">
        <v>4.3</v>
      </c>
      <c r="I59" s="40" t="s">
        <v>25</v>
      </c>
      <c r="J59" s="341"/>
      <c r="K59" s="349"/>
      <c r="L59" s="75" t="s">
        <v>743</v>
      </c>
      <c r="M59" s="68" t="s">
        <v>741</v>
      </c>
      <c r="N59" s="65" t="s">
        <v>744</v>
      </c>
    </row>
    <row r="60" spans="2:25">
      <c r="B60" s="329"/>
      <c r="C60" s="349"/>
      <c r="D60" s="40" t="s">
        <v>493</v>
      </c>
      <c r="E60" s="349"/>
      <c r="F60" s="45"/>
      <c r="G60" s="40"/>
      <c r="H60" s="45">
        <v>4.3</v>
      </c>
      <c r="I60" s="40" t="s">
        <v>25</v>
      </c>
      <c r="J60" s="341"/>
      <c r="K60" s="349"/>
      <c r="L60" s="75" t="s">
        <v>743</v>
      </c>
      <c r="M60" s="68" t="s">
        <v>741</v>
      </c>
      <c r="N60" s="65" t="s">
        <v>744</v>
      </c>
    </row>
    <row r="61" spans="2:25">
      <c r="B61" s="329"/>
      <c r="C61" s="349"/>
      <c r="D61" s="40" t="s">
        <v>495</v>
      </c>
      <c r="E61" s="349"/>
      <c r="F61" s="45"/>
      <c r="G61" s="40"/>
      <c r="H61" s="45">
        <v>4.3</v>
      </c>
      <c r="I61" s="40" t="s">
        <v>25</v>
      </c>
      <c r="J61" s="341"/>
      <c r="K61" s="349"/>
      <c r="L61" s="75" t="s">
        <v>743</v>
      </c>
      <c r="M61" s="68" t="s">
        <v>741</v>
      </c>
      <c r="N61" s="65" t="s">
        <v>744</v>
      </c>
    </row>
    <row r="62" spans="2:25">
      <c r="B62" s="329"/>
      <c r="C62" s="349"/>
      <c r="D62" s="40" t="s">
        <v>497</v>
      </c>
      <c r="E62" s="349"/>
      <c r="F62" s="45"/>
      <c r="G62" s="40"/>
      <c r="H62" s="45">
        <v>4.3</v>
      </c>
      <c r="I62" s="40" t="s">
        <v>25</v>
      </c>
      <c r="J62" s="341"/>
      <c r="K62" s="349"/>
      <c r="L62" s="75" t="s">
        <v>743</v>
      </c>
      <c r="M62" s="68" t="s">
        <v>741</v>
      </c>
      <c r="N62" s="65" t="s">
        <v>744</v>
      </c>
    </row>
    <row r="63" spans="2:25">
      <c r="B63" s="329"/>
      <c r="C63" s="349"/>
      <c r="D63" s="40" t="s">
        <v>499</v>
      </c>
      <c r="E63" s="349"/>
      <c r="F63" s="45"/>
      <c r="G63" s="40"/>
      <c r="H63" s="45">
        <v>4.3</v>
      </c>
      <c r="I63" s="40" t="s">
        <v>25</v>
      </c>
      <c r="J63" s="341"/>
      <c r="K63" s="349"/>
      <c r="L63" s="75" t="s">
        <v>743</v>
      </c>
      <c r="M63" s="68" t="s">
        <v>741</v>
      </c>
      <c r="N63" s="65" t="s">
        <v>744</v>
      </c>
    </row>
    <row r="64" spans="2:25">
      <c r="B64" s="329"/>
      <c r="C64" s="349"/>
      <c r="D64" s="40" t="s">
        <v>501</v>
      </c>
      <c r="E64" s="349"/>
      <c r="F64" s="45"/>
      <c r="G64" s="40"/>
      <c r="H64" s="45">
        <v>4.3</v>
      </c>
      <c r="I64" s="40" t="s">
        <v>25</v>
      </c>
      <c r="J64" s="341"/>
      <c r="K64" s="349"/>
      <c r="L64" s="75" t="s">
        <v>743</v>
      </c>
      <c r="M64" s="68" t="s">
        <v>741</v>
      </c>
      <c r="N64" s="65" t="s">
        <v>744</v>
      </c>
    </row>
    <row r="65" spans="2:14">
      <c r="B65" s="329"/>
      <c r="C65" s="349"/>
      <c r="D65" s="40" t="s">
        <v>503</v>
      </c>
      <c r="E65" s="349"/>
      <c r="F65" s="45"/>
      <c r="G65" s="40"/>
      <c r="H65" s="45">
        <v>4.3</v>
      </c>
      <c r="I65" s="40" t="s">
        <v>25</v>
      </c>
      <c r="J65" s="341"/>
      <c r="K65" s="349"/>
      <c r="L65" s="75" t="s">
        <v>743</v>
      </c>
      <c r="M65" s="68" t="s">
        <v>741</v>
      </c>
      <c r="N65" s="65" t="s">
        <v>744</v>
      </c>
    </row>
    <row r="66" spans="2:14">
      <c r="B66" s="329"/>
      <c r="C66" s="349"/>
      <c r="D66" s="40" t="s">
        <v>505</v>
      </c>
      <c r="E66" s="349"/>
      <c r="F66" s="45"/>
      <c r="G66" s="40"/>
      <c r="H66" s="45">
        <v>4.3</v>
      </c>
      <c r="I66" s="40" t="s">
        <v>25</v>
      </c>
      <c r="J66" s="341"/>
      <c r="K66" s="349"/>
      <c r="L66" s="75" t="s">
        <v>743</v>
      </c>
      <c r="M66" s="68" t="s">
        <v>741</v>
      </c>
      <c r="N66" s="65" t="s">
        <v>744</v>
      </c>
    </row>
    <row r="67" spans="2:14">
      <c r="B67" s="329"/>
      <c r="C67" s="349"/>
      <c r="D67" s="89" t="s">
        <v>760</v>
      </c>
      <c r="E67" s="349"/>
      <c r="F67" s="90"/>
      <c r="G67" s="89"/>
      <c r="H67" s="90">
        <v>4.3</v>
      </c>
      <c r="I67" s="89" t="s">
        <v>25</v>
      </c>
      <c r="J67" s="341"/>
      <c r="K67" s="349"/>
      <c r="L67" s="75" t="s">
        <v>743</v>
      </c>
      <c r="M67" s="68" t="s">
        <v>741</v>
      </c>
      <c r="N67" s="65" t="s">
        <v>744</v>
      </c>
    </row>
    <row r="68" spans="2:14">
      <c r="B68" s="329"/>
      <c r="C68" s="349"/>
      <c r="D68" s="89" t="s">
        <v>763</v>
      </c>
      <c r="E68" s="349"/>
      <c r="F68" s="90"/>
      <c r="G68" s="89"/>
      <c r="H68" s="90">
        <v>4.3</v>
      </c>
      <c r="I68" s="89" t="s">
        <v>25</v>
      </c>
      <c r="J68" s="341"/>
      <c r="K68" s="349"/>
      <c r="L68" s="75" t="s">
        <v>743</v>
      </c>
      <c r="M68" s="68" t="s">
        <v>741</v>
      </c>
      <c r="N68" s="65" t="s">
        <v>744</v>
      </c>
    </row>
    <row r="69" spans="2:14">
      <c r="B69" s="329"/>
      <c r="C69" s="349"/>
      <c r="D69" s="40" t="s">
        <v>512</v>
      </c>
      <c r="E69" s="349"/>
      <c r="F69" s="45"/>
      <c r="G69" s="40"/>
      <c r="H69" s="45">
        <v>4.3</v>
      </c>
      <c r="I69" s="40" t="s">
        <v>25</v>
      </c>
      <c r="J69" s="341"/>
      <c r="K69" s="349"/>
      <c r="L69" s="75" t="s">
        <v>743</v>
      </c>
      <c r="M69" s="68" t="s">
        <v>741</v>
      </c>
      <c r="N69" s="65" t="s">
        <v>744</v>
      </c>
    </row>
    <row r="70" spans="2:14">
      <c r="B70" s="329"/>
      <c r="C70" s="349"/>
      <c r="D70" s="40" t="s">
        <v>515</v>
      </c>
      <c r="E70" s="349"/>
      <c r="F70" s="45"/>
      <c r="G70" s="40"/>
      <c r="H70" s="45">
        <v>4.3</v>
      </c>
      <c r="I70" s="40" t="s">
        <v>25</v>
      </c>
      <c r="J70" s="341"/>
      <c r="K70" s="349"/>
      <c r="L70" s="75" t="s">
        <v>743</v>
      </c>
      <c r="M70" s="68" t="s">
        <v>741</v>
      </c>
      <c r="N70" s="65" t="s">
        <v>744</v>
      </c>
    </row>
    <row r="71" spans="2:14">
      <c r="B71" s="329"/>
      <c r="C71" s="349"/>
      <c r="D71" s="40" t="s">
        <v>517</v>
      </c>
      <c r="E71" s="349"/>
      <c r="F71" s="45"/>
      <c r="G71" s="40"/>
      <c r="H71" s="45">
        <v>4.3</v>
      </c>
      <c r="I71" s="40" t="s">
        <v>25</v>
      </c>
      <c r="J71" s="341"/>
      <c r="K71" s="349"/>
      <c r="L71" s="75" t="s">
        <v>743</v>
      </c>
      <c r="M71" s="68" t="s">
        <v>741</v>
      </c>
      <c r="N71" s="65" t="s">
        <v>744</v>
      </c>
    </row>
    <row r="72" spans="2:14">
      <c r="B72" s="329"/>
      <c r="C72" s="349"/>
      <c r="D72" s="40" t="s">
        <v>519</v>
      </c>
      <c r="E72" s="349"/>
      <c r="F72" s="45"/>
      <c r="G72" s="40"/>
      <c r="H72" s="45">
        <v>4.3</v>
      </c>
      <c r="I72" s="40" t="s">
        <v>25</v>
      </c>
      <c r="J72" s="341"/>
      <c r="K72" s="349"/>
      <c r="L72" s="75" t="s">
        <v>743</v>
      </c>
      <c r="M72" s="68" t="s">
        <v>741</v>
      </c>
      <c r="N72" s="65" t="s">
        <v>744</v>
      </c>
    </row>
    <row r="73" spans="2:14">
      <c r="B73" s="329"/>
      <c r="C73" s="349"/>
      <c r="D73" s="40" t="s">
        <v>521</v>
      </c>
      <c r="E73" s="349"/>
      <c r="F73" s="45"/>
      <c r="G73" s="40"/>
      <c r="H73" s="45">
        <v>4.3</v>
      </c>
      <c r="I73" s="40" t="s">
        <v>25</v>
      </c>
      <c r="J73" s="341"/>
      <c r="K73" s="349"/>
      <c r="L73" s="75" t="s">
        <v>743</v>
      </c>
      <c r="M73" s="68" t="s">
        <v>741</v>
      </c>
      <c r="N73" s="65" t="s">
        <v>744</v>
      </c>
    </row>
    <row r="74" spans="2:14">
      <c r="B74" s="329"/>
      <c r="C74" s="349"/>
      <c r="D74" s="40" t="s">
        <v>526</v>
      </c>
      <c r="E74" s="349"/>
      <c r="F74" s="45"/>
      <c r="G74" s="40"/>
      <c r="H74" s="45">
        <v>4.3</v>
      </c>
      <c r="I74" s="40" t="s">
        <v>25</v>
      </c>
      <c r="J74" s="341"/>
      <c r="K74" s="349"/>
      <c r="L74" s="75" t="s">
        <v>743</v>
      </c>
      <c r="M74" s="68" t="s">
        <v>741</v>
      </c>
      <c r="N74" s="65" t="s">
        <v>744</v>
      </c>
    </row>
    <row r="75" spans="2:14">
      <c r="B75" s="329" t="s">
        <v>694</v>
      </c>
      <c r="C75" s="349" t="s">
        <v>699</v>
      </c>
      <c r="D75" s="40" t="s">
        <v>528</v>
      </c>
      <c r="E75" s="349"/>
      <c r="F75" s="45"/>
      <c r="G75" s="40"/>
      <c r="H75" s="45">
        <v>4.3</v>
      </c>
      <c r="I75" s="40" t="s">
        <v>25</v>
      </c>
      <c r="J75" s="341"/>
      <c r="K75" s="349" t="str">
        <f>K14</f>
        <v>Medium</v>
      </c>
      <c r="L75" s="75" t="s">
        <v>743</v>
      </c>
      <c r="M75" s="68" t="s">
        <v>741</v>
      </c>
      <c r="N75" s="65" t="s">
        <v>744</v>
      </c>
    </row>
    <row r="76" spans="2:14">
      <c r="B76" s="329"/>
      <c r="C76" s="349"/>
      <c r="D76" s="40" t="s">
        <v>530</v>
      </c>
      <c r="E76" s="349"/>
      <c r="F76" s="45"/>
      <c r="G76" s="40"/>
      <c r="H76" s="45">
        <v>4.3</v>
      </c>
      <c r="I76" s="40" t="s">
        <v>25</v>
      </c>
      <c r="J76" s="341"/>
      <c r="K76" s="349"/>
      <c r="L76" s="75" t="s">
        <v>743</v>
      </c>
      <c r="M76" s="68" t="s">
        <v>741</v>
      </c>
      <c r="N76" s="65" t="s">
        <v>744</v>
      </c>
    </row>
    <row r="77" spans="2:14">
      <c r="B77" s="329"/>
      <c r="C77" s="349"/>
      <c r="D77" s="40" t="s">
        <v>532</v>
      </c>
      <c r="E77" s="349"/>
      <c r="F77" s="45"/>
      <c r="G77" s="40"/>
      <c r="H77" s="45">
        <v>4.3</v>
      </c>
      <c r="I77" s="40" t="s">
        <v>25</v>
      </c>
      <c r="J77" s="341"/>
      <c r="K77" s="349"/>
      <c r="L77" s="75" t="s">
        <v>743</v>
      </c>
      <c r="M77" s="68" t="s">
        <v>741</v>
      </c>
      <c r="N77" s="65" t="s">
        <v>744</v>
      </c>
    </row>
    <row r="78" spans="2:14">
      <c r="B78" s="329"/>
      <c r="C78" s="349"/>
      <c r="D78" s="40" t="s">
        <v>540</v>
      </c>
      <c r="E78" s="349"/>
      <c r="F78" s="45"/>
      <c r="G78" s="40"/>
      <c r="H78" s="45">
        <v>4.3</v>
      </c>
      <c r="I78" s="40" t="s">
        <v>25</v>
      </c>
      <c r="J78" s="341"/>
      <c r="K78" s="349"/>
      <c r="L78" s="75" t="s">
        <v>743</v>
      </c>
      <c r="M78" s="68" t="s">
        <v>741</v>
      </c>
      <c r="N78" s="65" t="s">
        <v>744</v>
      </c>
    </row>
    <row r="79" spans="2:14">
      <c r="B79" s="329"/>
      <c r="C79" s="349"/>
      <c r="D79" s="40" t="s">
        <v>544</v>
      </c>
      <c r="E79" s="349"/>
      <c r="F79" s="45"/>
      <c r="G79" s="40"/>
      <c r="H79" s="45">
        <v>5</v>
      </c>
      <c r="I79" s="40" t="s">
        <v>25</v>
      </c>
      <c r="J79" s="341"/>
      <c r="K79" s="349"/>
      <c r="L79" s="75" t="s">
        <v>741</v>
      </c>
      <c r="M79" s="68" t="s">
        <v>741</v>
      </c>
      <c r="N79" s="65" t="s">
        <v>740</v>
      </c>
    </row>
    <row r="80" spans="2:14">
      <c r="B80" s="329"/>
      <c r="C80" s="349"/>
      <c r="D80" s="40" t="s">
        <v>546</v>
      </c>
      <c r="E80" s="349"/>
      <c r="F80" s="45"/>
      <c r="G80" s="40"/>
      <c r="H80" s="45">
        <v>4.3</v>
      </c>
      <c r="I80" s="40" t="s">
        <v>25</v>
      </c>
      <c r="J80" s="341"/>
      <c r="K80" s="349"/>
      <c r="L80" s="75" t="s">
        <v>743</v>
      </c>
      <c r="M80" s="68" t="s">
        <v>741</v>
      </c>
      <c r="N80" s="65" t="s">
        <v>744</v>
      </c>
    </row>
    <row r="81" spans="2:14">
      <c r="B81" s="329"/>
      <c r="C81" s="349"/>
      <c r="D81" s="40" t="s">
        <v>553</v>
      </c>
      <c r="E81" s="349"/>
      <c r="F81" s="45"/>
      <c r="G81" s="40"/>
      <c r="H81" s="45">
        <v>4.3</v>
      </c>
      <c r="I81" s="40" t="s">
        <v>25</v>
      </c>
      <c r="J81" s="341"/>
      <c r="K81" s="349"/>
      <c r="L81" s="75" t="s">
        <v>743</v>
      </c>
      <c r="M81" s="68" t="s">
        <v>741</v>
      </c>
      <c r="N81" s="65" t="s">
        <v>744</v>
      </c>
    </row>
    <row r="82" spans="2:14" ht="15.75" thickBot="1">
      <c r="B82" s="329"/>
      <c r="C82" s="349"/>
      <c r="D82" s="40" t="s">
        <v>555</v>
      </c>
      <c r="E82" s="349"/>
      <c r="F82" s="45"/>
      <c r="G82" s="40"/>
      <c r="H82" s="45">
        <v>4.3</v>
      </c>
      <c r="I82" s="40" t="s">
        <v>25</v>
      </c>
      <c r="J82" s="341"/>
      <c r="K82" s="349"/>
      <c r="L82" s="74" t="s">
        <v>743</v>
      </c>
      <c r="M82" s="64" t="s">
        <v>741</v>
      </c>
      <c r="N82" s="65" t="s">
        <v>744</v>
      </c>
    </row>
    <row r="83" spans="2:14">
      <c r="B83" s="328" t="s">
        <v>694</v>
      </c>
      <c r="C83" s="331" t="s">
        <v>693</v>
      </c>
      <c r="D83" s="43" t="s">
        <v>778</v>
      </c>
      <c r="E83" s="331" t="s">
        <v>114</v>
      </c>
      <c r="F83" s="44">
        <v>8.8000000000000007</v>
      </c>
      <c r="G83" s="43" t="s">
        <v>116</v>
      </c>
      <c r="H83" s="44">
        <v>6.8</v>
      </c>
      <c r="I83" s="43" t="s">
        <v>25</v>
      </c>
      <c r="J83" s="350">
        <f>AVERAGE(F83,H85:H89)</f>
        <v>7.1333333333333329</v>
      </c>
      <c r="K83" s="331" t="s">
        <v>116</v>
      </c>
      <c r="L83" s="47" t="s">
        <v>742</v>
      </c>
      <c r="M83" s="38" t="s">
        <v>742</v>
      </c>
      <c r="N83" s="39" t="s">
        <v>740</v>
      </c>
    </row>
    <row r="84" spans="2:14">
      <c r="B84" s="329"/>
      <c r="C84" s="349"/>
      <c r="D84" s="151" t="s">
        <v>113</v>
      </c>
      <c r="E84" s="349"/>
      <c r="F84" s="152">
        <v>8.1</v>
      </c>
      <c r="G84" s="151" t="s">
        <v>116</v>
      </c>
      <c r="H84" s="152">
        <v>5.8</v>
      </c>
      <c r="I84" s="151" t="s">
        <v>25</v>
      </c>
      <c r="J84" s="341"/>
      <c r="K84" s="349"/>
      <c r="L84" s="74" t="s">
        <v>742</v>
      </c>
      <c r="M84" s="68" t="s">
        <v>742</v>
      </c>
      <c r="N84" s="65" t="s">
        <v>741</v>
      </c>
    </row>
    <row r="85" spans="2:14">
      <c r="B85" s="329"/>
      <c r="C85" s="349"/>
      <c r="D85" s="151" t="s">
        <v>148</v>
      </c>
      <c r="E85" s="349"/>
      <c r="F85" s="45"/>
      <c r="G85" s="40"/>
      <c r="H85" s="45">
        <v>6.8</v>
      </c>
      <c r="I85" s="40" t="s">
        <v>25</v>
      </c>
      <c r="J85" s="341"/>
      <c r="K85" s="349"/>
      <c r="L85" s="75" t="s">
        <v>743</v>
      </c>
      <c r="M85" s="68" t="s">
        <v>743</v>
      </c>
      <c r="N85" s="65" t="s">
        <v>744</v>
      </c>
    </row>
    <row r="86" spans="2:14">
      <c r="B86" s="329"/>
      <c r="C86" s="349"/>
      <c r="D86" s="40" t="s">
        <v>263</v>
      </c>
      <c r="E86" s="349"/>
      <c r="F86" s="45"/>
      <c r="G86" s="40"/>
      <c r="H86" s="45">
        <v>6.8</v>
      </c>
      <c r="I86" s="40" t="s">
        <v>25</v>
      </c>
      <c r="J86" s="341"/>
      <c r="K86" s="349"/>
      <c r="L86" s="75" t="s">
        <v>743</v>
      </c>
      <c r="M86" s="68" t="s">
        <v>743</v>
      </c>
      <c r="N86" s="65" t="s">
        <v>744</v>
      </c>
    </row>
    <row r="87" spans="2:14">
      <c r="B87" s="329"/>
      <c r="C87" s="40" t="s">
        <v>696</v>
      </c>
      <c r="D87" s="40" t="s">
        <v>423</v>
      </c>
      <c r="E87" s="349"/>
      <c r="F87" s="45"/>
      <c r="G87" s="40"/>
      <c r="H87" s="45">
        <v>6.8</v>
      </c>
      <c r="I87" s="40" t="s">
        <v>25</v>
      </c>
      <c r="J87" s="341"/>
      <c r="K87" s="349"/>
      <c r="L87" s="75" t="s">
        <v>743</v>
      </c>
      <c r="M87" s="68" t="s">
        <v>743</v>
      </c>
      <c r="N87" s="65" t="s">
        <v>744</v>
      </c>
    </row>
    <row r="88" spans="2:14">
      <c r="B88" s="329"/>
      <c r="C88" s="349" t="s">
        <v>697</v>
      </c>
      <c r="D88" s="40" t="s">
        <v>450</v>
      </c>
      <c r="E88" s="349"/>
      <c r="F88" s="45"/>
      <c r="G88" s="40"/>
      <c r="H88" s="45">
        <v>6.8</v>
      </c>
      <c r="I88" s="40" t="s">
        <v>25</v>
      </c>
      <c r="J88" s="341"/>
      <c r="K88" s="349"/>
      <c r="L88" s="75" t="s">
        <v>743</v>
      </c>
      <c r="M88" s="68" t="s">
        <v>743</v>
      </c>
      <c r="N88" s="65" t="s">
        <v>744</v>
      </c>
    </row>
    <row r="89" spans="2:14" ht="15.75" thickBot="1">
      <c r="B89" s="329"/>
      <c r="C89" s="349"/>
      <c r="D89" s="40" t="s">
        <v>474</v>
      </c>
      <c r="E89" s="349"/>
      <c r="F89" s="45"/>
      <c r="G89" s="40"/>
      <c r="H89" s="45">
        <v>6.8</v>
      </c>
      <c r="I89" s="40" t="s">
        <v>25</v>
      </c>
      <c r="J89" s="341"/>
      <c r="K89" s="349"/>
      <c r="L89" s="75" t="s">
        <v>743</v>
      </c>
      <c r="M89" s="68" t="s">
        <v>743</v>
      </c>
      <c r="N89" s="65" t="s">
        <v>744</v>
      </c>
    </row>
    <row r="90" spans="2:14">
      <c r="B90" s="328" t="s">
        <v>694</v>
      </c>
      <c r="C90" s="331" t="s">
        <v>693</v>
      </c>
      <c r="D90" s="43" t="s">
        <v>128</v>
      </c>
      <c r="E90" s="331" t="s">
        <v>129</v>
      </c>
      <c r="F90" s="44"/>
      <c r="G90" s="43"/>
      <c r="H90" s="44">
        <v>7.5</v>
      </c>
      <c r="I90" s="43" t="s">
        <v>116</v>
      </c>
      <c r="J90" s="350">
        <f>AVERAGE(H90:H108)</f>
        <v>7.0263157894736841</v>
      </c>
      <c r="K90" s="331" t="s">
        <v>116</v>
      </c>
      <c r="L90" s="47" t="s">
        <v>743</v>
      </c>
      <c r="M90" s="38" t="s">
        <v>743</v>
      </c>
      <c r="N90" s="39" t="s">
        <v>740</v>
      </c>
    </row>
    <row r="91" spans="2:14">
      <c r="B91" s="329"/>
      <c r="C91" s="349"/>
      <c r="D91" s="40" t="s">
        <v>139</v>
      </c>
      <c r="E91" s="349"/>
      <c r="F91" s="45"/>
      <c r="G91" s="40"/>
      <c r="H91" s="45">
        <v>7.5</v>
      </c>
      <c r="I91" s="40" t="s">
        <v>116</v>
      </c>
      <c r="J91" s="341"/>
      <c r="K91" s="349"/>
      <c r="L91" s="75" t="s">
        <v>743</v>
      </c>
      <c r="M91" s="68" t="s">
        <v>743</v>
      </c>
      <c r="N91" s="65" t="s">
        <v>740</v>
      </c>
    </row>
    <row r="92" spans="2:14">
      <c r="B92" s="329"/>
      <c r="C92" s="349"/>
      <c r="D92" s="40" t="s">
        <v>205</v>
      </c>
      <c r="E92" s="349"/>
      <c r="F92" s="45"/>
      <c r="G92" s="40"/>
      <c r="H92" s="45">
        <v>7.5</v>
      </c>
      <c r="I92" s="40" t="s">
        <v>116</v>
      </c>
      <c r="J92" s="341"/>
      <c r="K92" s="349"/>
      <c r="L92" s="75" t="s">
        <v>743</v>
      </c>
      <c r="M92" s="68" t="s">
        <v>743</v>
      </c>
      <c r="N92" s="65" t="s">
        <v>740</v>
      </c>
    </row>
    <row r="93" spans="2:14">
      <c r="B93" s="329"/>
      <c r="C93" s="349" t="s">
        <v>695</v>
      </c>
      <c r="D93" s="40" t="s">
        <v>280</v>
      </c>
      <c r="E93" s="349"/>
      <c r="F93" s="45"/>
      <c r="G93" s="40"/>
      <c r="H93" s="45">
        <v>7.5</v>
      </c>
      <c r="I93" s="40" t="s">
        <v>116</v>
      </c>
      <c r="J93" s="341"/>
      <c r="K93" s="349"/>
      <c r="L93" s="75" t="s">
        <v>743</v>
      </c>
      <c r="M93" s="68" t="s">
        <v>743</v>
      </c>
      <c r="N93" s="65" t="s">
        <v>740</v>
      </c>
    </row>
    <row r="94" spans="2:14">
      <c r="B94" s="329"/>
      <c r="C94" s="349"/>
      <c r="D94" s="40" t="s">
        <v>293</v>
      </c>
      <c r="E94" s="349"/>
      <c r="F94" s="45"/>
      <c r="G94" s="40"/>
      <c r="H94" s="45">
        <v>6.5</v>
      </c>
      <c r="I94" s="205" t="s">
        <v>25</v>
      </c>
      <c r="J94" s="341"/>
      <c r="K94" s="349"/>
      <c r="L94" s="75" t="s">
        <v>743</v>
      </c>
      <c r="M94" s="68" t="s">
        <v>743</v>
      </c>
      <c r="N94" s="65" t="s">
        <v>740</v>
      </c>
    </row>
    <row r="95" spans="2:14">
      <c r="B95" s="329"/>
      <c r="C95" s="349"/>
      <c r="D95" s="40" t="s">
        <v>335</v>
      </c>
      <c r="E95" s="349"/>
      <c r="F95" s="45"/>
      <c r="G95" s="40"/>
      <c r="H95" s="45">
        <v>6.5</v>
      </c>
      <c r="I95" s="40" t="s">
        <v>25</v>
      </c>
      <c r="J95" s="341"/>
      <c r="K95" s="349"/>
      <c r="L95" s="75" t="s">
        <v>743</v>
      </c>
      <c r="M95" s="68" t="s">
        <v>743</v>
      </c>
      <c r="N95" s="65" t="s">
        <v>740</v>
      </c>
    </row>
    <row r="96" spans="2:14">
      <c r="B96" s="329"/>
      <c r="C96" s="349"/>
      <c r="D96" s="40" t="s">
        <v>344</v>
      </c>
      <c r="E96" s="349"/>
      <c r="F96" s="45"/>
      <c r="G96" s="40"/>
      <c r="H96" s="45">
        <v>7.5</v>
      </c>
      <c r="I96" s="40" t="s">
        <v>116</v>
      </c>
      <c r="J96" s="341"/>
      <c r="K96" s="349"/>
      <c r="L96" s="75" t="s">
        <v>743</v>
      </c>
      <c r="M96" s="68" t="s">
        <v>743</v>
      </c>
      <c r="N96" s="65" t="s">
        <v>740</v>
      </c>
    </row>
    <row r="97" spans="2:14">
      <c r="B97" s="329"/>
      <c r="C97" s="349"/>
      <c r="D97" s="40" t="s">
        <v>350</v>
      </c>
      <c r="E97" s="349"/>
      <c r="F97" s="45"/>
      <c r="G97" s="40"/>
      <c r="H97" s="45">
        <v>7.5</v>
      </c>
      <c r="I97" s="40" t="s">
        <v>116</v>
      </c>
      <c r="J97" s="341"/>
      <c r="K97" s="349"/>
      <c r="L97" s="75" t="s">
        <v>743</v>
      </c>
      <c r="M97" s="68" t="s">
        <v>743</v>
      </c>
      <c r="N97" s="65" t="s">
        <v>740</v>
      </c>
    </row>
    <row r="98" spans="2:14">
      <c r="B98" s="329"/>
      <c r="C98" s="349"/>
      <c r="D98" s="40" t="s">
        <v>382</v>
      </c>
      <c r="E98" s="349"/>
      <c r="F98" s="45"/>
      <c r="G98" s="40"/>
      <c r="H98" s="45">
        <v>6.5</v>
      </c>
      <c r="I98" s="40" t="s">
        <v>25</v>
      </c>
      <c r="J98" s="341"/>
      <c r="K98" s="349"/>
      <c r="L98" s="75" t="s">
        <v>743</v>
      </c>
      <c r="M98" s="68" t="s">
        <v>743</v>
      </c>
      <c r="N98" s="65" t="s">
        <v>740</v>
      </c>
    </row>
    <row r="99" spans="2:14">
      <c r="B99" s="329"/>
      <c r="C99" s="349"/>
      <c r="D99" s="40" t="s">
        <v>384</v>
      </c>
      <c r="E99" s="349"/>
      <c r="F99" s="45"/>
      <c r="G99" s="40"/>
      <c r="H99" s="45">
        <v>6</v>
      </c>
      <c r="I99" s="40" t="s">
        <v>25</v>
      </c>
      <c r="J99" s="341"/>
      <c r="K99" s="349"/>
      <c r="L99" s="75" t="s">
        <v>743</v>
      </c>
      <c r="M99" s="68" t="s">
        <v>743</v>
      </c>
      <c r="N99" s="65" t="s">
        <v>744</v>
      </c>
    </row>
    <row r="100" spans="2:14">
      <c r="B100" s="329"/>
      <c r="C100" s="349"/>
      <c r="D100" s="40" t="s">
        <v>387</v>
      </c>
      <c r="E100" s="349"/>
      <c r="F100" s="45"/>
      <c r="G100" s="40"/>
      <c r="H100" s="45">
        <v>6.5</v>
      </c>
      <c r="I100" s="40" t="s">
        <v>25</v>
      </c>
      <c r="J100" s="341"/>
      <c r="K100" s="349"/>
      <c r="L100" s="75" t="s">
        <v>743</v>
      </c>
      <c r="M100" s="68" t="s">
        <v>743</v>
      </c>
      <c r="N100" s="65" t="s">
        <v>740</v>
      </c>
    </row>
    <row r="101" spans="2:14">
      <c r="B101" s="329"/>
      <c r="C101" s="349" t="s">
        <v>696</v>
      </c>
      <c r="D101" s="40" t="s">
        <v>429</v>
      </c>
      <c r="E101" s="349"/>
      <c r="F101" s="45"/>
      <c r="G101" s="40"/>
      <c r="H101" s="45">
        <v>7.5</v>
      </c>
      <c r="I101" s="40" t="s">
        <v>116</v>
      </c>
      <c r="J101" s="341"/>
      <c r="K101" s="349"/>
      <c r="L101" s="75" t="s">
        <v>743</v>
      </c>
      <c r="M101" s="68" t="s">
        <v>743</v>
      </c>
      <c r="N101" s="65" t="s">
        <v>740</v>
      </c>
    </row>
    <row r="102" spans="2:14">
      <c r="B102" s="329"/>
      <c r="C102" s="349"/>
      <c r="D102" s="40" t="s">
        <v>441</v>
      </c>
      <c r="E102" s="349"/>
      <c r="F102" s="45"/>
      <c r="G102" s="40"/>
      <c r="H102" s="45">
        <v>7.5</v>
      </c>
      <c r="I102" s="40" t="s">
        <v>116</v>
      </c>
      <c r="J102" s="341"/>
      <c r="K102" s="349"/>
      <c r="L102" s="75" t="s">
        <v>743</v>
      </c>
      <c r="M102" s="68" t="s">
        <v>743</v>
      </c>
      <c r="N102" s="65" t="s">
        <v>740</v>
      </c>
    </row>
    <row r="103" spans="2:14">
      <c r="B103" s="329"/>
      <c r="C103" s="349" t="s">
        <v>697</v>
      </c>
      <c r="D103" s="40" t="s">
        <v>478</v>
      </c>
      <c r="E103" s="349"/>
      <c r="F103" s="45"/>
      <c r="G103" s="40"/>
      <c r="H103" s="45">
        <v>7.5</v>
      </c>
      <c r="I103" s="40" t="s">
        <v>116</v>
      </c>
      <c r="J103" s="341"/>
      <c r="K103" s="349"/>
      <c r="L103" s="75" t="s">
        <v>743</v>
      </c>
      <c r="M103" s="68" t="s">
        <v>743</v>
      </c>
      <c r="N103" s="65" t="s">
        <v>740</v>
      </c>
    </row>
    <row r="104" spans="2:14">
      <c r="B104" s="329"/>
      <c r="C104" s="349"/>
      <c r="D104" s="40" t="s">
        <v>480</v>
      </c>
      <c r="E104" s="349"/>
      <c r="F104" s="45"/>
      <c r="G104" s="40"/>
      <c r="H104" s="45">
        <v>7.5</v>
      </c>
      <c r="I104" s="40" t="s">
        <v>116</v>
      </c>
      <c r="J104" s="341"/>
      <c r="K104" s="349"/>
      <c r="L104" s="75" t="s">
        <v>743</v>
      </c>
      <c r="M104" s="68" t="s">
        <v>743</v>
      </c>
      <c r="N104" s="65" t="s">
        <v>740</v>
      </c>
    </row>
    <row r="105" spans="2:14">
      <c r="B105" s="329"/>
      <c r="C105" s="349"/>
      <c r="D105" s="40" t="s">
        <v>482</v>
      </c>
      <c r="E105" s="349"/>
      <c r="F105" s="45"/>
      <c r="G105" s="40"/>
      <c r="H105" s="45">
        <v>6.5</v>
      </c>
      <c r="I105" s="40" t="s">
        <v>25</v>
      </c>
      <c r="J105" s="341"/>
      <c r="K105" s="349"/>
      <c r="L105" s="75" t="s">
        <v>743</v>
      </c>
      <c r="M105" s="68" t="s">
        <v>743</v>
      </c>
      <c r="N105" s="65" t="s">
        <v>740</v>
      </c>
    </row>
    <row r="106" spans="2:14">
      <c r="B106" s="329"/>
      <c r="C106" s="349"/>
      <c r="D106" s="40" t="s">
        <v>484</v>
      </c>
      <c r="E106" s="349"/>
      <c r="F106" s="45"/>
      <c r="G106" s="40"/>
      <c r="H106" s="45">
        <v>6.5</v>
      </c>
      <c r="I106" s="40" t="s">
        <v>25</v>
      </c>
      <c r="J106" s="341"/>
      <c r="K106" s="349"/>
      <c r="L106" s="75" t="s">
        <v>743</v>
      </c>
      <c r="M106" s="68" t="s">
        <v>743</v>
      </c>
      <c r="N106" s="65" t="s">
        <v>740</v>
      </c>
    </row>
    <row r="107" spans="2:14">
      <c r="B107" s="329"/>
      <c r="C107" s="349" t="s">
        <v>699</v>
      </c>
      <c r="D107" s="40" t="s">
        <v>548</v>
      </c>
      <c r="E107" s="349"/>
      <c r="F107" s="45"/>
      <c r="G107" s="40"/>
      <c r="H107" s="45">
        <v>7.5</v>
      </c>
      <c r="I107" s="40" t="s">
        <v>116</v>
      </c>
      <c r="J107" s="341"/>
      <c r="K107" s="349"/>
      <c r="L107" s="75" t="s">
        <v>743</v>
      </c>
      <c r="M107" s="68" t="s">
        <v>743</v>
      </c>
      <c r="N107" s="65" t="s">
        <v>740</v>
      </c>
    </row>
    <row r="108" spans="2:14" ht="15.75" thickBot="1">
      <c r="B108" s="329"/>
      <c r="C108" s="349"/>
      <c r="D108" s="40" t="s">
        <v>551</v>
      </c>
      <c r="E108" s="349"/>
      <c r="F108" s="45"/>
      <c r="G108" s="40"/>
      <c r="H108" s="45">
        <v>6</v>
      </c>
      <c r="I108" s="40" t="s">
        <v>25</v>
      </c>
      <c r="J108" s="341"/>
      <c r="K108" s="349"/>
      <c r="L108" s="74" t="s">
        <v>743</v>
      </c>
      <c r="M108" s="64" t="s">
        <v>743</v>
      </c>
      <c r="N108" s="65" t="s">
        <v>744</v>
      </c>
    </row>
    <row r="109" spans="2:14">
      <c r="B109" s="328" t="s">
        <v>694</v>
      </c>
      <c r="C109" s="331" t="s">
        <v>693</v>
      </c>
      <c r="D109" s="245" t="s">
        <v>179</v>
      </c>
      <c r="E109" s="331" t="s">
        <v>578</v>
      </c>
      <c r="F109" s="248"/>
      <c r="G109" s="245"/>
      <c r="H109" s="248">
        <v>6.4</v>
      </c>
      <c r="I109" s="245" t="s">
        <v>25</v>
      </c>
      <c r="J109" s="350">
        <f>AVERAGE(H109:H110)</f>
        <v>6.1</v>
      </c>
      <c r="K109" s="334" t="s">
        <v>25</v>
      </c>
      <c r="L109" s="106" t="s">
        <v>743</v>
      </c>
      <c r="M109" s="107" t="s">
        <v>741</v>
      </c>
      <c r="N109" s="108" t="s">
        <v>740</v>
      </c>
    </row>
    <row r="110" spans="2:14">
      <c r="B110" s="329"/>
      <c r="C110" s="325"/>
      <c r="D110" s="244" t="s">
        <v>90</v>
      </c>
      <c r="E110" s="325"/>
      <c r="F110" s="250">
        <v>6.1</v>
      </c>
      <c r="G110" s="244" t="s">
        <v>25</v>
      </c>
      <c r="H110" s="250">
        <v>5.8</v>
      </c>
      <c r="I110" s="244" t="s">
        <v>25</v>
      </c>
      <c r="J110" s="342"/>
      <c r="K110" s="345"/>
      <c r="L110" s="76" t="s">
        <v>740</v>
      </c>
      <c r="M110" s="69" t="s">
        <v>741</v>
      </c>
      <c r="N110" s="70" t="s">
        <v>740</v>
      </c>
    </row>
    <row r="111" spans="2:14">
      <c r="B111" s="329"/>
      <c r="C111" s="247" t="s">
        <v>693</v>
      </c>
      <c r="D111" s="247" t="s">
        <v>221</v>
      </c>
      <c r="E111" s="349" t="s">
        <v>583</v>
      </c>
      <c r="F111" s="249"/>
      <c r="G111" s="247"/>
      <c r="H111" s="249">
        <v>7.5</v>
      </c>
      <c r="I111" s="247" t="s">
        <v>116</v>
      </c>
      <c r="J111" s="341">
        <f>AVERAGE(H111:H113)</f>
        <v>6.333333333333333</v>
      </c>
      <c r="K111" s="344" t="s">
        <v>25</v>
      </c>
      <c r="L111" s="75" t="s">
        <v>743</v>
      </c>
      <c r="M111" s="68" t="s">
        <v>743</v>
      </c>
      <c r="N111" s="65" t="s">
        <v>740</v>
      </c>
    </row>
    <row r="112" spans="2:14">
      <c r="B112" s="329"/>
      <c r="C112" s="349" t="s">
        <v>695</v>
      </c>
      <c r="D112" s="247" t="s">
        <v>301</v>
      </c>
      <c r="E112" s="349"/>
      <c r="F112" s="249"/>
      <c r="G112" s="247"/>
      <c r="H112" s="249">
        <v>4</v>
      </c>
      <c r="I112" s="247" t="s">
        <v>25</v>
      </c>
      <c r="J112" s="341"/>
      <c r="K112" s="344"/>
      <c r="L112" s="75" t="s">
        <v>743</v>
      </c>
      <c r="M112" s="68" t="s">
        <v>741</v>
      </c>
      <c r="N112" s="65" t="s">
        <v>740</v>
      </c>
    </row>
    <row r="113" spans="2:14">
      <c r="B113" s="329"/>
      <c r="C113" s="325"/>
      <c r="D113" s="244" t="s">
        <v>314</v>
      </c>
      <c r="E113" s="325"/>
      <c r="F113" s="250"/>
      <c r="G113" s="244"/>
      <c r="H113" s="250">
        <v>7.5</v>
      </c>
      <c r="I113" s="244" t="s">
        <v>116</v>
      </c>
      <c r="J113" s="342"/>
      <c r="K113" s="345"/>
      <c r="L113" s="76" t="s">
        <v>743</v>
      </c>
      <c r="M113" s="69" t="s">
        <v>743</v>
      </c>
      <c r="N113" s="70" t="s">
        <v>740</v>
      </c>
    </row>
    <row r="114" spans="2:14">
      <c r="B114" s="329"/>
      <c r="C114" s="247" t="s">
        <v>693</v>
      </c>
      <c r="D114" s="247" t="s">
        <v>244</v>
      </c>
      <c r="E114" s="349" t="s">
        <v>674</v>
      </c>
      <c r="F114" s="249"/>
      <c r="G114" s="247"/>
      <c r="H114" s="249">
        <v>5</v>
      </c>
      <c r="I114" s="247" t="s">
        <v>25</v>
      </c>
      <c r="J114" s="340">
        <f>AVERAGE(H114:H120)</f>
        <v>7.3</v>
      </c>
      <c r="K114" s="343" t="s">
        <v>116</v>
      </c>
      <c r="L114" s="75" t="s">
        <v>741</v>
      </c>
      <c r="M114" s="68" t="s">
        <v>741</v>
      </c>
      <c r="N114" s="65" t="s">
        <v>740</v>
      </c>
    </row>
    <row r="115" spans="2:14">
      <c r="B115" s="329"/>
      <c r="C115" s="247" t="s">
        <v>697</v>
      </c>
      <c r="D115" s="247" t="s">
        <v>443</v>
      </c>
      <c r="E115" s="349"/>
      <c r="F115" s="249"/>
      <c r="G115" s="247"/>
      <c r="H115" s="249">
        <v>6.8</v>
      </c>
      <c r="I115" s="247" t="s">
        <v>25</v>
      </c>
      <c r="J115" s="341"/>
      <c r="K115" s="344"/>
      <c r="L115" s="75" t="s">
        <v>743</v>
      </c>
      <c r="M115" s="68" t="s">
        <v>743</v>
      </c>
      <c r="N115" s="65" t="s">
        <v>744</v>
      </c>
    </row>
    <row r="116" spans="2:14">
      <c r="B116" s="329"/>
      <c r="C116" s="349" t="s">
        <v>698</v>
      </c>
      <c r="D116" s="247" t="s">
        <v>486</v>
      </c>
      <c r="E116" s="349"/>
      <c r="F116" s="249"/>
      <c r="G116" s="247"/>
      <c r="H116" s="249">
        <v>6.8</v>
      </c>
      <c r="I116" s="247" t="s">
        <v>25</v>
      </c>
      <c r="J116" s="341"/>
      <c r="K116" s="344"/>
      <c r="L116" s="75" t="s">
        <v>743</v>
      </c>
      <c r="M116" s="68" t="s">
        <v>743</v>
      </c>
      <c r="N116" s="65" t="s">
        <v>744</v>
      </c>
    </row>
    <row r="117" spans="2:14">
      <c r="B117" s="329"/>
      <c r="C117" s="349"/>
      <c r="D117" s="247" t="s">
        <v>523</v>
      </c>
      <c r="E117" s="349"/>
      <c r="F117" s="249"/>
      <c r="G117" s="247"/>
      <c r="H117" s="249">
        <v>10</v>
      </c>
      <c r="I117" s="247" t="s">
        <v>116</v>
      </c>
      <c r="J117" s="341"/>
      <c r="K117" s="344"/>
      <c r="L117" s="75" t="s">
        <v>10</v>
      </c>
      <c r="M117" s="68" t="s">
        <v>10</v>
      </c>
      <c r="N117" s="65" t="s">
        <v>740</v>
      </c>
    </row>
    <row r="118" spans="2:14">
      <c r="B118" s="329"/>
      <c r="C118" s="349" t="s">
        <v>699</v>
      </c>
      <c r="D118" s="247" t="s">
        <v>538</v>
      </c>
      <c r="E118" s="349"/>
      <c r="F118" s="249"/>
      <c r="G118" s="247"/>
      <c r="H118" s="249">
        <v>7.5</v>
      </c>
      <c r="I118" s="247" t="s">
        <v>116</v>
      </c>
      <c r="J118" s="341"/>
      <c r="K118" s="344"/>
      <c r="L118" s="75" t="s">
        <v>743</v>
      </c>
      <c r="M118" s="68" t="s">
        <v>743</v>
      </c>
      <c r="N118" s="65" t="s">
        <v>740</v>
      </c>
    </row>
    <row r="119" spans="2:14">
      <c r="B119" s="329"/>
      <c r="C119" s="349"/>
      <c r="D119" s="247" t="s">
        <v>542</v>
      </c>
      <c r="E119" s="349"/>
      <c r="F119" s="249"/>
      <c r="G119" s="247"/>
      <c r="H119" s="249">
        <v>7.5</v>
      </c>
      <c r="I119" s="247" t="s">
        <v>116</v>
      </c>
      <c r="J119" s="341"/>
      <c r="K119" s="344"/>
      <c r="L119" s="75" t="s">
        <v>743</v>
      </c>
      <c r="M119" s="68" t="s">
        <v>743</v>
      </c>
      <c r="N119" s="65" t="s">
        <v>740</v>
      </c>
    </row>
    <row r="120" spans="2:14">
      <c r="B120" s="329"/>
      <c r="C120" s="349"/>
      <c r="D120" s="247" t="s">
        <v>557</v>
      </c>
      <c r="E120" s="349"/>
      <c r="F120" s="249"/>
      <c r="G120" s="247"/>
      <c r="H120" s="249">
        <v>7.5</v>
      </c>
      <c r="I120" s="247" t="s">
        <v>116</v>
      </c>
      <c r="J120" s="342"/>
      <c r="K120" s="345"/>
      <c r="L120" s="74" t="s">
        <v>743</v>
      </c>
      <c r="M120" s="64" t="s">
        <v>743</v>
      </c>
      <c r="N120" s="65" t="s">
        <v>740</v>
      </c>
    </row>
    <row r="121" spans="2:14">
      <c r="B121" s="329"/>
      <c r="C121" s="48" t="s">
        <v>696</v>
      </c>
      <c r="D121" s="48" t="s">
        <v>391</v>
      </c>
      <c r="E121" s="48" t="s">
        <v>684</v>
      </c>
      <c r="F121" s="49"/>
      <c r="G121" s="48"/>
      <c r="H121" s="49">
        <v>5</v>
      </c>
      <c r="I121" s="48" t="s">
        <v>25</v>
      </c>
      <c r="J121" s="49">
        <f>AVERAGE(H121)</f>
        <v>5</v>
      </c>
      <c r="K121" s="256" t="s">
        <v>25</v>
      </c>
      <c r="L121" s="77" t="s">
        <v>741</v>
      </c>
      <c r="M121" s="71" t="s">
        <v>741</v>
      </c>
      <c r="N121" s="72" t="s">
        <v>740</v>
      </c>
    </row>
    <row r="122" spans="2:14">
      <c r="B122" s="329"/>
      <c r="C122" s="244" t="s">
        <v>698</v>
      </c>
      <c r="D122" s="48" t="s">
        <v>509</v>
      </c>
      <c r="E122" s="48" t="s">
        <v>676</v>
      </c>
      <c r="F122" s="49"/>
      <c r="G122" s="48"/>
      <c r="H122" s="49">
        <v>7.5</v>
      </c>
      <c r="I122" s="48" t="s">
        <v>116</v>
      </c>
      <c r="J122" s="49">
        <f>AVERAGE(H122)</f>
        <v>7.5</v>
      </c>
      <c r="K122" s="257" t="s">
        <v>116</v>
      </c>
      <c r="L122" s="77" t="s">
        <v>743</v>
      </c>
      <c r="M122" s="71" t="s">
        <v>743</v>
      </c>
      <c r="N122" s="72" t="s">
        <v>740</v>
      </c>
    </row>
    <row r="123" spans="2:14">
      <c r="B123" s="329"/>
      <c r="C123" s="324" t="s">
        <v>699</v>
      </c>
      <c r="D123" s="247" t="s">
        <v>534</v>
      </c>
      <c r="E123" s="349" t="s">
        <v>665</v>
      </c>
      <c r="F123" s="249"/>
      <c r="G123" s="247"/>
      <c r="H123" s="249">
        <v>5</v>
      </c>
      <c r="I123" s="247" t="s">
        <v>25</v>
      </c>
      <c r="J123" s="341">
        <f>AVERAGE(H123:H124)</f>
        <v>6.25</v>
      </c>
      <c r="K123" s="347" t="s">
        <v>25</v>
      </c>
      <c r="L123" s="75" t="s">
        <v>741</v>
      </c>
      <c r="M123" s="68" t="s">
        <v>741</v>
      </c>
      <c r="N123" s="65" t="s">
        <v>740</v>
      </c>
    </row>
    <row r="124" spans="2:14" ht="15.75" thickBot="1">
      <c r="B124" s="330"/>
      <c r="C124" s="332"/>
      <c r="D124" s="246" t="s">
        <v>536</v>
      </c>
      <c r="E124" s="332"/>
      <c r="F124" s="251"/>
      <c r="G124" s="246"/>
      <c r="H124" s="251">
        <v>7.5</v>
      </c>
      <c r="I124" s="246" t="s">
        <v>116</v>
      </c>
      <c r="J124" s="346"/>
      <c r="K124" s="348"/>
      <c r="L124" s="255" t="s">
        <v>743</v>
      </c>
      <c r="M124" s="179" t="s">
        <v>743</v>
      </c>
      <c r="N124" s="67" t="s">
        <v>740</v>
      </c>
    </row>
    <row r="126" spans="2:14" ht="15.75" thickBot="1">
      <c r="B126" s="64"/>
      <c r="C126" s="64"/>
      <c r="D126" s="64"/>
      <c r="E126" s="64"/>
      <c r="F126" s="243"/>
    </row>
    <row r="127" spans="2:14">
      <c r="B127" s="64"/>
      <c r="C127" s="11"/>
      <c r="D127" s="227" t="s">
        <v>1100</v>
      </c>
      <c r="E127" s="338" t="s">
        <v>1120</v>
      </c>
      <c r="F127" s="338"/>
      <c r="G127" s="338"/>
      <c r="H127" s="339"/>
    </row>
    <row r="128" spans="2:14">
      <c r="B128" s="64"/>
      <c r="C128" s="11"/>
      <c r="D128" s="228" t="s">
        <v>1101</v>
      </c>
      <c r="E128" s="269" t="s">
        <v>1121</v>
      </c>
      <c r="F128" s="269"/>
      <c r="G128" s="269"/>
      <c r="H128" s="337"/>
    </row>
    <row r="129" spans="2:8">
      <c r="B129" s="64"/>
      <c r="C129" s="11"/>
      <c r="D129" s="228" t="s">
        <v>1102</v>
      </c>
      <c r="E129" s="269" t="s">
        <v>1122</v>
      </c>
      <c r="F129" s="269"/>
      <c r="G129" s="269"/>
      <c r="H129" s="337"/>
    </row>
    <row r="130" spans="2:8">
      <c r="B130" s="64"/>
      <c r="C130" s="11"/>
      <c r="D130" s="228" t="s">
        <v>1103</v>
      </c>
      <c r="E130" s="269" t="s">
        <v>1123</v>
      </c>
      <c r="F130" s="269"/>
      <c r="G130" s="269"/>
      <c r="H130" s="337"/>
    </row>
    <row r="131" spans="2:8">
      <c r="B131" s="64"/>
      <c r="C131" s="11"/>
      <c r="D131" s="228" t="s">
        <v>1104</v>
      </c>
      <c r="E131" s="269" t="s">
        <v>1124</v>
      </c>
      <c r="F131" s="269"/>
      <c r="G131" s="269"/>
      <c r="H131" s="337"/>
    </row>
    <row r="132" spans="2:8">
      <c r="B132" s="64"/>
      <c r="C132" s="11"/>
      <c r="D132" s="228" t="s">
        <v>1101</v>
      </c>
      <c r="E132" s="269" t="s">
        <v>1121</v>
      </c>
      <c r="F132" s="269"/>
      <c r="G132" s="269"/>
      <c r="H132" s="337"/>
    </row>
    <row r="133" spans="2:8">
      <c r="B133" s="64"/>
      <c r="C133" s="11"/>
      <c r="D133" s="228" t="s">
        <v>1108</v>
      </c>
      <c r="E133" s="269" t="s">
        <v>1127</v>
      </c>
      <c r="F133" s="269"/>
      <c r="G133" s="269"/>
      <c r="H133" s="337"/>
    </row>
    <row r="134" spans="2:8">
      <c r="B134" s="64"/>
      <c r="C134" s="11"/>
      <c r="D134" s="228" t="s">
        <v>1105</v>
      </c>
      <c r="E134" s="269" t="s">
        <v>1125</v>
      </c>
      <c r="F134" s="269"/>
      <c r="G134" s="269"/>
      <c r="H134" s="337"/>
    </row>
    <row r="135" spans="2:8">
      <c r="B135" s="64"/>
      <c r="C135" s="11"/>
      <c r="D135" s="228" t="s">
        <v>1106</v>
      </c>
      <c r="E135" s="269" t="s">
        <v>1126</v>
      </c>
      <c r="F135" s="269"/>
      <c r="G135" s="269"/>
      <c r="H135" s="337"/>
    </row>
    <row r="136" spans="2:8" ht="15.75" thickBot="1">
      <c r="B136" s="64"/>
      <c r="C136" s="11"/>
      <c r="D136" s="229" t="s">
        <v>1107</v>
      </c>
      <c r="E136" s="335" t="s">
        <v>1038</v>
      </c>
      <c r="F136" s="335"/>
      <c r="G136" s="335"/>
      <c r="H136" s="336"/>
    </row>
    <row r="137" spans="2:8">
      <c r="B137" s="64"/>
      <c r="C137" s="11"/>
      <c r="D137" s="168"/>
      <c r="E137" s="168"/>
      <c r="F137" s="243"/>
    </row>
    <row r="138" spans="2:8">
      <c r="B138" s="64"/>
      <c r="C138" s="11"/>
      <c r="D138" s="168"/>
      <c r="E138" s="168"/>
      <c r="F138" s="243"/>
    </row>
    <row r="139" spans="2:8">
      <c r="B139" s="64"/>
      <c r="C139" s="11"/>
      <c r="D139" s="168"/>
      <c r="E139" s="168"/>
      <c r="F139" s="243"/>
    </row>
    <row r="140" spans="2:8">
      <c r="B140" s="64"/>
      <c r="C140" s="64"/>
      <c r="D140" s="64"/>
      <c r="E140" s="64"/>
      <c r="F140" s="243"/>
    </row>
    <row r="141" spans="2:8">
      <c r="B141" s="64"/>
      <c r="C141" s="64"/>
      <c r="D141" s="64"/>
      <c r="E141" s="64"/>
      <c r="F141" s="243"/>
    </row>
  </sheetData>
  <mergeCells count="77">
    <mergeCell ref="C2:H2"/>
    <mergeCell ref="J4:K4"/>
    <mergeCell ref="C75:C82"/>
    <mergeCell ref="H4:I4"/>
    <mergeCell ref="E6:E13"/>
    <mergeCell ref="C24:C29"/>
    <mergeCell ref="F4:G4"/>
    <mergeCell ref="J6:J13"/>
    <mergeCell ref="K6:K13"/>
    <mergeCell ref="K24:K29"/>
    <mergeCell ref="K30:K44"/>
    <mergeCell ref="K45:K57"/>
    <mergeCell ref="K58:K74"/>
    <mergeCell ref="K75:K82"/>
    <mergeCell ref="K14:K23"/>
    <mergeCell ref="E14:E82"/>
    <mergeCell ref="B109:B124"/>
    <mergeCell ref="E123:E124"/>
    <mergeCell ref="C116:C117"/>
    <mergeCell ref="C118:C120"/>
    <mergeCell ref="C123:C124"/>
    <mergeCell ref="C112:C113"/>
    <mergeCell ref="E111:E113"/>
    <mergeCell ref="C109:C110"/>
    <mergeCell ref="B6:B13"/>
    <mergeCell ref="B24:B29"/>
    <mergeCell ref="B30:B44"/>
    <mergeCell ref="C30:C44"/>
    <mergeCell ref="C45:C57"/>
    <mergeCell ref="C9:C12"/>
    <mergeCell ref="C6:C8"/>
    <mergeCell ref="B14:B23"/>
    <mergeCell ref="C14:C23"/>
    <mergeCell ref="B45:B57"/>
    <mergeCell ref="E90:E108"/>
    <mergeCell ref="J90:J108"/>
    <mergeCell ref="K90:K108"/>
    <mergeCell ref="J111:J113"/>
    <mergeCell ref="K111:K113"/>
    <mergeCell ref="E109:E110"/>
    <mergeCell ref="J109:J110"/>
    <mergeCell ref="K109:K110"/>
    <mergeCell ref="B90:B108"/>
    <mergeCell ref="B58:B74"/>
    <mergeCell ref="B75:B82"/>
    <mergeCell ref="B83:B89"/>
    <mergeCell ref="C83:C86"/>
    <mergeCell ref="C103:C106"/>
    <mergeCell ref="C107:C108"/>
    <mergeCell ref="C90:C92"/>
    <mergeCell ref="C93:C100"/>
    <mergeCell ref="C101:C102"/>
    <mergeCell ref="E83:E89"/>
    <mergeCell ref="C58:C74"/>
    <mergeCell ref="P53:S53"/>
    <mergeCell ref="T53:V53"/>
    <mergeCell ref="C88:C89"/>
    <mergeCell ref="P44:Q44"/>
    <mergeCell ref="S44:T44"/>
    <mergeCell ref="K83:K89"/>
    <mergeCell ref="J14:J82"/>
    <mergeCell ref="J83:J89"/>
    <mergeCell ref="J114:J120"/>
    <mergeCell ref="K114:K120"/>
    <mergeCell ref="E136:H136"/>
    <mergeCell ref="E135:H135"/>
    <mergeCell ref="E134:H134"/>
    <mergeCell ref="E133:H133"/>
    <mergeCell ref="E132:H132"/>
    <mergeCell ref="E131:H131"/>
    <mergeCell ref="E130:H130"/>
    <mergeCell ref="E129:H129"/>
    <mergeCell ref="E128:H128"/>
    <mergeCell ref="E127:H127"/>
    <mergeCell ref="J123:J124"/>
    <mergeCell ref="K123:K124"/>
    <mergeCell ref="E114:E120"/>
  </mergeCells>
  <conditionalFormatting sqref="F1:F3 F6:F109 F137:F1048576 F111:F126">
    <cfRule type="cellIs" dxfId="34" priority="15" operator="greaterThan">
      <formula>7</formula>
    </cfRule>
    <cfRule type="cellIs" dxfId="33" priority="19" operator="between">
      <formula>4.1</formula>
      <formula>7</formula>
    </cfRule>
  </conditionalFormatting>
  <conditionalFormatting sqref="H1:H3 H6:H109 H137:H1048576 H111:H126">
    <cfRule type="cellIs" dxfId="32" priority="18" operator="greaterThan">
      <formula>7</formula>
    </cfRule>
  </conditionalFormatting>
  <conditionalFormatting sqref="H4:H5">
    <cfRule type="cellIs" dxfId="31" priority="17" operator="between">
      <formula>4.1</formula>
      <formula>7</formula>
    </cfRule>
  </conditionalFormatting>
  <conditionalFormatting sqref="H1:H109 H137:H1048576 H111:H126">
    <cfRule type="cellIs" dxfId="30" priority="16" operator="between">
      <formula>4</formula>
      <formula>7</formula>
    </cfRule>
  </conditionalFormatting>
  <conditionalFormatting sqref="F4:F5">
    <cfRule type="cellIs" dxfId="29" priority="14" operator="between">
      <formula>4.1</formula>
      <formula>7</formula>
    </cfRule>
  </conditionalFormatting>
  <conditionalFormatting sqref="F4:F5">
    <cfRule type="cellIs" dxfId="28" priority="13" operator="between">
      <formula>4</formula>
      <formula>7</formula>
    </cfRule>
  </conditionalFormatting>
  <conditionalFormatting sqref="J1:J3 J83:J109 J6:J15 J111:J114 J121:J1048576">
    <cfRule type="cellIs" dxfId="27" priority="11" operator="between">
      <formula>4</formula>
      <formula>6.9</formula>
    </cfRule>
    <cfRule type="cellIs" dxfId="26" priority="12" operator="greaterThan">
      <formula>7</formula>
    </cfRule>
  </conditionalFormatting>
  <conditionalFormatting sqref="J4:J5">
    <cfRule type="cellIs" dxfId="25" priority="9" operator="between">
      <formula>4</formula>
      <formula>7</formula>
    </cfRule>
  </conditionalFormatting>
  <conditionalFormatting sqref="J4:J5">
    <cfRule type="cellIs" dxfId="24" priority="10" operator="between">
      <formula>4.1</formula>
      <formula>7</formula>
    </cfRule>
  </conditionalFormatting>
  <conditionalFormatting sqref="F110">
    <cfRule type="cellIs" dxfId="23" priority="1" operator="greaterThan">
      <formula>7</formula>
    </cfRule>
    <cfRule type="cellIs" dxfId="22" priority="4" operator="between">
      <formula>4.1</formula>
      <formula>7</formula>
    </cfRule>
  </conditionalFormatting>
  <conditionalFormatting sqref="H110">
    <cfRule type="cellIs" dxfId="21" priority="3" operator="greaterThan">
      <formula>7</formula>
    </cfRule>
  </conditionalFormatting>
  <conditionalFormatting sqref="H110">
    <cfRule type="cellIs" dxfId="20" priority="2" operator="between">
      <formula>4</formula>
      <formula>7</formula>
    </cfRule>
  </conditionalFormatting>
  <pageMargins left="0.7" right="0.7" top="0.75" bottom="0.75" header="0.3" footer="0.3"/>
  <ignoredErrors>
    <ignoredError sqref="U55" formula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52"/>
  <sheetViews>
    <sheetView topLeftCell="F110" zoomScaleNormal="100" workbookViewId="0">
      <selection activeCell="J135" sqref="J135:N135"/>
    </sheetView>
  </sheetViews>
  <sheetFormatPr defaultRowHeight="15"/>
  <cols>
    <col min="3" max="3" width="11.28515625" bestFit="1" customWidth="1"/>
    <col min="4" max="4" width="15.42578125" bestFit="1" customWidth="1"/>
    <col min="5" max="5" width="20.140625" bestFit="1" customWidth="1"/>
    <col min="6" max="6" width="11.28515625" bestFit="1" customWidth="1"/>
    <col min="7" max="7" width="10.42578125" bestFit="1" customWidth="1"/>
    <col min="8" max="8" width="14" bestFit="1" customWidth="1"/>
    <col min="9" max="9" width="14.7109375" style="91" bestFit="1" customWidth="1"/>
    <col min="10" max="10" width="9.5703125" bestFit="1" customWidth="1"/>
    <col min="14" max="14" width="14.7109375" style="91" bestFit="1" customWidth="1"/>
    <col min="15" max="17" width="14.7109375" style="91" customWidth="1"/>
    <col min="19" max="19" width="14.7109375" bestFit="1" customWidth="1"/>
    <col min="20" max="20" width="23.42578125" bestFit="1" customWidth="1"/>
  </cols>
  <sheetData>
    <row r="2" spans="2:23">
      <c r="B2" s="36"/>
      <c r="C2" s="333" t="s">
        <v>755</v>
      </c>
      <c r="D2" s="333"/>
      <c r="E2" s="333"/>
      <c r="F2" s="333"/>
      <c r="G2" s="333"/>
      <c r="H2" s="333"/>
      <c r="I2" s="333"/>
      <c r="J2" s="333"/>
      <c r="K2" s="333"/>
      <c r="L2" s="36"/>
      <c r="M2" s="36"/>
      <c r="N2" s="92"/>
      <c r="O2" s="92"/>
      <c r="P2" s="92"/>
      <c r="Q2" s="92"/>
    </row>
    <row r="3" spans="2:23" ht="15.75" thickBot="1">
      <c r="B3" s="36"/>
      <c r="C3" s="36"/>
      <c r="D3" s="36"/>
      <c r="E3" s="36"/>
      <c r="F3" s="36"/>
      <c r="G3" s="36"/>
      <c r="H3" s="36"/>
      <c r="I3" s="92"/>
      <c r="J3" s="36"/>
      <c r="K3" s="36"/>
      <c r="L3" s="36"/>
      <c r="M3" s="36"/>
      <c r="N3" s="92"/>
      <c r="O3" s="92"/>
      <c r="P3" s="92"/>
      <c r="Q3" s="92"/>
    </row>
    <row r="4" spans="2:23">
      <c r="B4" s="94"/>
      <c r="C4" s="93"/>
      <c r="D4" s="93"/>
      <c r="E4" s="93"/>
      <c r="F4" s="355" t="s">
        <v>1068</v>
      </c>
      <c r="G4" s="352"/>
      <c r="H4" s="352"/>
      <c r="I4" s="356"/>
      <c r="J4" s="355" t="s">
        <v>1073</v>
      </c>
      <c r="K4" s="352"/>
      <c r="L4" s="352"/>
      <c r="M4" s="352"/>
      <c r="N4" s="356"/>
      <c r="O4" s="355" t="s">
        <v>1074</v>
      </c>
      <c r="P4" s="352"/>
      <c r="Q4" s="352"/>
      <c r="R4" s="352"/>
      <c r="S4" s="356"/>
      <c r="T4" s="125"/>
    </row>
    <row r="5" spans="2:23" ht="15.75" thickBot="1">
      <c r="B5" s="79"/>
      <c r="C5" s="80" t="s">
        <v>707</v>
      </c>
      <c r="D5" s="80" t="s">
        <v>1066</v>
      </c>
      <c r="E5" s="80" t="s">
        <v>23</v>
      </c>
      <c r="F5" s="121" t="s">
        <v>1069</v>
      </c>
      <c r="G5" s="118" t="s">
        <v>1070</v>
      </c>
      <c r="H5" s="118" t="s">
        <v>1071</v>
      </c>
      <c r="I5" s="95" t="s">
        <v>1072</v>
      </c>
      <c r="J5" s="121" t="s">
        <v>757</v>
      </c>
      <c r="K5" s="110" t="s">
        <v>758</v>
      </c>
      <c r="L5" s="110" t="s">
        <v>759</v>
      </c>
      <c r="M5" s="110" t="s">
        <v>767</v>
      </c>
      <c r="N5" s="95" t="s">
        <v>1072</v>
      </c>
      <c r="O5" s="121" t="s">
        <v>757</v>
      </c>
      <c r="P5" s="110" t="s">
        <v>758</v>
      </c>
      <c r="Q5" s="110" t="s">
        <v>759</v>
      </c>
      <c r="R5" s="110" t="s">
        <v>767</v>
      </c>
      <c r="S5" s="95" t="s">
        <v>1072</v>
      </c>
      <c r="T5" s="126" t="s">
        <v>1075</v>
      </c>
    </row>
    <row r="6" spans="2:23">
      <c r="B6" s="328" t="s">
        <v>756</v>
      </c>
      <c r="C6" s="331" t="s">
        <v>693</v>
      </c>
      <c r="D6" s="111" t="s">
        <v>48</v>
      </c>
      <c r="E6" s="352" t="s">
        <v>49</v>
      </c>
      <c r="F6" s="130">
        <v>2</v>
      </c>
      <c r="G6" s="128">
        <v>34</v>
      </c>
      <c r="H6" s="128">
        <v>961</v>
      </c>
      <c r="I6" s="131">
        <f>(G6*100)/H6</f>
        <v>3.5379812695109263</v>
      </c>
      <c r="J6" s="130">
        <v>211</v>
      </c>
      <c r="K6" s="128">
        <v>2</v>
      </c>
      <c r="L6" s="128">
        <v>8</v>
      </c>
      <c r="M6" s="128">
        <v>1</v>
      </c>
      <c r="N6" s="131">
        <f>(M6*100)/(L6)</f>
        <v>12.5</v>
      </c>
      <c r="O6" s="132">
        <v>113</v>
      </c>
      <c r="P6" s="129">
        <v>0</v>
      </c>
      <c r="Q6" s="129">
        <v>6</v>
      </c>
      <c r="R6" s="128">
        <v>1</v>
      </c>
      <c r="S6" s="131">
        <f>(R6*100)/(Q6)</f>
        <v>16.666666666666668</v>
      </c>
      <c r="T6" s="122">
        <f>((Q6+O6)*100)/(L6+J6)</f>
        <v>54.337899543378995</v>
      </c>
      <c r="U6" s="144"/>
      <c r="V6" s="144"/>
      <c r="W6" s="144"/>
    </row>
    <row r="7" spans="2:23">
      <c r="B7" s="329"/>
      <c r="C7" s="349"/>
      <c r="D7" s="109" t="s">
        <v>196</v>
      </c>
      <c r="E7" s="353"/>
      <c r="F7" s="134">
        <v>5</v>
      </c>
      <c r="G7" s="133">
        <v>1</v>
      </c>
      <c r="H7" s="133">
        <v>50</v>
      </c>
      <c r="I7" s="135">
        <f>(G7*100)/H7</f>
        <v>2</v>
      </c>
      <c r="J7" s="134">
        <v>0</v>
      </c>
      <c r="K7" s="133">
        <v>0</v>
      </c>
      <c r="L7" s="133">
        <v>7</v>
      </c>
      <c r="M7" s="133">
        <v>1</v>
      </c>
      <c r="N7" s="135">
        <f>(M7*100)/(L7)</f>
        <v>14.285714285714286</v>
      </c>
      <c r="O7" s="136">
        <v>0</v>
      </c>
      <c r="P7" s="120">
        <v>0</v>
      </c>
      <c r="Q7" s="120">
        <v>6</v>
      </c>
      <c r="R7" s="133">
        <v>1</v>
      </c>
      <c r="S7" s="135">
        <f>(R7*100)/(Q7)</f>
        <v>16.666666666666668</v>
      </c>
      <c r="T7" s="123">
        <f t="shared" ref="T7:T71" si="0">((Q7+O7)*100)/(L7+J7)</f>
        <v>85.714285714285708</v>
      </c>
      <c r="U7" s="144"/>
      <c r="V7" s="144"/>
      <c r="W7" s="144"/>
    </row>
    <row r="8" spans="2:23">
      <c r="B8" s="329"/>
      <c r="C8" s="349"/>
      <c r="D8" s="109" t="s">
        <v>234</v>
      </c>
      <c r="E8" s="353"/>
      <c r="F8" s="134">
        <v>3</v>
      </c>
      <c r="G8" s="133">
        <v>220</v>
      </c>
      <c r="H8" s="133">
        <v>220</v>
      </c>
      <c r="I8" s="135">
        <f t="shared" ref="I8:I73" si="1">(G8*100)/H8</f>
        <v>100</v>
      </c>
      <c r="J8" s="134">
        <v>0</v>
      </c>
      <c r="K8" s="133">
        <v>0</v>
      </c>
      <c r="L8" s="133">
        <v>1</v>
      </c>
      <c r="M8" s="133">
        <v>1</v>
      </c>
      <c r="N8" s="135">
        <f t="shared" ref="N8:N12" si="2">(M8*100)/(L8)</f>
        <v>100</v>
      </c>
      <c r="O8" s="136">
        <v>0</v>
      </c>
      <c r="P8" s="120">
        <v>0</v>
      </c>
      <c r="Q8" s="120">
        <v>1</v>
      </c>
      <c r="R8" s="133">
        <v>1</v>
      </c>
      <c r="S8" s="135">
        <f t="shared" ref="S8:S74" si="3">(R8*100)/(Q8)</f>
        <v>100</v>
      </c>
      <c r="T8" s="123">
        <f t="shared" si="0"/>
        <v>100</v>
      </c>
      <c r="U8" s="144"/>
      <c r="V8" s="144"/>
      <c r="W8" s="144"/>
    </row>
    <row r="9" spans="2:23">
      <c r="B9" s="329"/>
      <c r="C9" s="349" t="s">
        <v>695</v>
      </c>
      <c r="D9" s="109" t="s">
        <v>323</v>
      </c>
      <c r="E9" s="353"/>
      <c r="F9" s="134">
        <v>3</v>
      </c>
      <c r="G9" s="133">
        <v>51</v>
      </c>
      <c r="H9" s="133">
        <v>294</v>
      </c>
      <c r="I9" s="135">
        <f t="shared" si="1"/>
        <v>17.346938775510203</v>
      </c>
      <c r="J9" s="134">
        <v>0</v>
      </c>
      <c r="K9" s="133">
        <v>0</v>
      </c>
      <c r="L9" s="133">
        <v>1</v>
      </c>
      <c r="M9" s="133">
        <v>1</v>
      </c>
      <c r="N9" s="135">
        <f t="shared" si="2"/>
        <v>100</v>
      </c>
      <c r="O9" s="136">
        <v>0</v>
      </c>
      <c r="P9" s="120">
        <v>0</v>
      </c>
      <c r="Q9" s="120">
        <v>1</v>
      </c>
      <c r="R9" s="133">
        <v>1</v>
      </c>
      <c r="S9" s="135">
        <f t="shared" si="3"/>
        <v>100</v>
      </c>
      <c r="T9" s="123">
        <f t="shared" si="0"/>
        <v>100</v>
      </c>
      <c r="U9" s="144"/>
      <c r="V9" s="144"/>
      <c r="W9" s="144"/>
    </row>
    <row r="10" spans="2:23">
      <c r="B10" s="329"/>
      <c r="C10" s="349"/>
      <c r="D10" s="109" t="s">
        <v>329</v>
      </c>
      <c r="E10" s="353"/>
      <c r="F10" s="134">
        <v>2</v>
      </c>
      <c r="G10" s="133">
        <v>168</v>
      </c>
      <c r="H10" s="133">
        <v>1395</v>
      </c>
      <c r="I10" s="135">
        <f t="shared" si="1"/>
        <v>12.043010752688172</v>
      </c>
      <c r="J10" s="134">
        <v>0</v>
      </c>
      <c r="K10" s="133">
        <v>0</v>
      </c>
      <c r="L10" s="133">
        <v>5</v>
      </c>
      <c r="M10" s="133">
        <v>1</v>
      </c>
      <c r="N10" s="135">
        <f t="shared" si="2"/>
        <v>20</v>
      </c>
      <c r="O10" s="136">
        <v>0</v>
      </c>
      <c r="P10" s="120">
        <v>0</v>
      </c>
      <c r="Q10" s="120">
        <v>4</v>
      </c>
      <c r="R10" s="133">
        <v>1</v>
      </c>
      <c r="S10" s="135">
        <f t="shared" si="3"/>
        <v>25</v>
      </c>
      <c r="T10" s="123">
        <f t="shared" si="0"/>
        <v>80</v>
      </c>
      <c r="U10" s="145"/>
      <c r="V10" s="144"/>
      <c r="W10" s="144"/>
    </row>
    <row r="11" spans="2:23">
      <c r="B11" s="329"/>
      <c r="C11" s="349"/>
      <c r="D11" s="109" t="s">
        <v>360</v>
      </c>
      <c r="E11" s="353"/>
      <c r="F11" s="134">
        <v>1</v>
      </c>
      <c r="G11" s="133">
        <v>2</v>
      </c>
      <c r="H11" s="133">
        <v>223</v>
      </c>
      <c r="I11" s="135">
        <f t="shared" si="1"/>
        <v>0.89686098654708524</v>
      </c>
      <c r="J11" s="134">
        <v>7</v>
      </c>
      <c r="K11" s="133">
        <v>0</v>
      </c>
      <c r="L11" s="133">
        <v>3</v>
      </c>
      <c r="M11" s="133">
        <v>1</v>
      </c>
      <c r="N11" s="135">
        <f t="shared" si="2"/>
        <v>33.333333333333336</v>
      </c>
      <c r="O11" s="136">
        <v>5</v>
      </c>
      <c r="P11" s="120">
        <v>0</v>
      </c>
      <c r="Q11" s="120">
        <v>2</v>
      </c>
      <c r="R11" s="133">
        <v>1</v>
      </c>
      <c r="S11" s="135">
        <f t="shared" si="3"/>
        <v>50</v>
      </c>
      <c r="T11" s="123">
        <f t="shared" si="0"/>
        <v>70</v>
      </c>
      <c r="U11" s="144"/>
      <c r="V11" s="144"/>
      <c r="W11" s="144"/>
    </row>
    <row r="12" spans="2:23">
      <c r="B12" s="329"/>
      <c r="C12" s="349" t="s">
        <v>696</v>
      </c>
      <c r="D12" s="109" t="s">
        <v>389</v>
      </c>
      <c r="E12" s="353"/>
      <c r="F12" s="134">
        <v>1</v>
      </c>
      <c r="G12" s="133">
        <v>20</v>
      </c>
      <c r="H12" s="133">
        <v>170</v>
      </c>
      <c r="I12" s="135">
        <f t="shared" si="1"/>
        <v>11.764705882352942</v>
      </c>
      <c r="J12" s="134">
        <v>2</v>
      </c>
      <c r="K12" s="133">
        <v>0</v>
      </c>
      <c r="L12" s="133">
        <v>4</v>
      </c>
      <c r="M12" s="133">
        <v>4</v>
      </c>
      <c r="N12" s="135">
        <f t="shared" si="2"/>
        <v>100</v>
      </c>
      <c r="O12" s="136">
        <v>0</v>
      </c>
      <c r="P12" s="120">
        <v>0</v>
      </c>
      <c r="Q12" s="120">
        <v>4</v>
      </c>
      <c r="R12" s="133">
        <v>4</v>
      </c>
      <c r="S12" s="135">
        <f t="shared" si="3"/>
        <v>100</v>
      </c>
      <c r="T12" s="123">
        <f t="shared" si="0"/>
        <v>66.666666666666671</v>
      </c>
      <c r="U12" s="144"/>
      <c r="V12" s="144"/>
      <c r="W12" s="144"/>
    </row>
    <row r="13" spans="2:23" ht="15.75" thickBot="1">
      <c r="B13" s="330"/>
      <c r="C13" s="332"/>
      <c r="D13" s="110" t="s">
        <v>393</v>
      </c>
      <c r="E13" s="354"/>
      <c r="F13" s="139">
        <v>1</v>
      </c>
      <c r="G13" s="137">
        <v>19</v>
      </c>
      <c r="H13" s="137">
        <v>143</v>
      </c>
      <c r="I13" s="140">
        <f t="shared" si="1"/>
        <v>13.286713286713287</v>
      </c>
      <c r="J13" s="139">
        <v>155</v>
      </c>
      <c r="K13" s="137">
        <v>0</v>
      </c>
      <c r="L13" s="137">
        <v>7</v>
      </c>
      <c r="M13" s="137">
        <v>2</v>
      </c>
      <c r="N13" s="140">
        <f>(M13*100)/(L13)</f>
        <v>28.571428571428573</v>
      </c>
      <c r="O13" s="141">
        <v>79</v>
      </c>
      <c r="P13" s="138">
        <v>0</v>
      </c>
      <c r="Q13" s="138">
        <v>5</v>
      </c>
      <c r="R13" s="137">
        <v>2</v>
      </c>
      <c r="S13" s="140">
        <f t="shared" si="3"/>
        <v>40</v>
      </c>
      <c r="T13" s="124">
        <f t="shared" si="0"/>
        <v>51.851851851851855</v>
      </c>
      <c r="U13" s="144"/>
      <c r="V13" s="144"/>
      <c r="W13" s="144"/>
    </row>
    <row r="14" spans="2:23">
      <c r="B14" s="328" t="s">
        <v>756</v>
      </c>
      <c r="C14" s="331" t="s">
        <v>693</v>
      </c>
      <c r="D14" s="111" t="s">
        <v>769</v>
      </c>
      <c r="E14" s="331" t="s">
        <v>24</v>
      </c>
      <c r="F14" s="130">
        <v>1</v>
      </c>
      <c r="G14" s="128">
        <v>12</v>
      </c>
      <c r="H14" s="128">
        <v>1172</v>
      </c>
      <c r="I14" s="131">
        <f t="shared" si="1"/>
        <v>1.0238907849829351</v>
      </c>
      <c r="J14" s="130">
        <v>0</v>
      </c>
      <c r="K14" s="128">
        <v>0</v>
      </c>
      <c r="L14" s="128">
        <v>6</v>
      </c>
      <c r="M14" s="128">
        <v>1</v>
      </c>
      <c r="N14" s="131">
        <f>(M14*100)/(L14)</f>
        <v>16.666666666666668</v>
      </c>
      <c r="O14" s="120">
        <v>0</v>
      </c>
      <c r="P14" s="120">
        <v>0</v>
      </c>
      <c r="Q14" s="120">
        <v>4</v>
      </c>
      <c r="R14" s="128">
        <v>1</v>
      </c>
      <c r="S14" s="135">
        <f t="shared" si="3"/>
        <v>25</v>
      </c>
      <c r="T14" s="142">
        <f t="shared" si="0"/>
        <v>66.666666666666671</v>
      </c>
      <c r="U14" s="144"/>
      <c r="V14" s="144"/>
      <c r="W14" s="144"/>
    </row>
    <row r="15" spans="2:23">
      <c r="B15" s="329"/>
      <c r="C15" s="349"/>
      <c r="D15" s="153" t="s">
        <v>711</v>
      </c>
      <c r="E15" s="349"/>
      <c r="F15" s="134">
        <v>2</v>
      </c>
      <c r="G15" s="133">
        <v>23</v>
      </c>
      <c r="H15" s="133">
        <v>1088</v>
      </c>
      <c r="I15" s="135">
        <f t="shared" si="1"/>
        <v>2.1139705882352939</v>
      </c>
      <c r="J15" s="134">
        <v>10</v>
      </c>
      <c r="K15" s="133">
        <v>0</v>
      </c>
      <c r="L15" s="133">
        <v>3</v>
      </c>
      <c r="M15" s="133">
        <v>1</v>
      </c>
      <c r="N15" s="135">
        <f>(M15*100)/(L15)</f>
        <v>33.333333333333336</v>
      </c>
      <c r="O15" s="120">
        <v>6</v>
      </c>
      <c r="P15" s="120">
        <v>0</v>
      </c>
      <c r="Q15" s="120">
        <v>2</v>
      </c>
      <c r="R15" s="133">
        <v>1</v>
      </c>
      <c r="S15" s="135">
        <f t="shared" si="3"/>
        <v>50</v>
      </c>
      <c r="T15" s="143">
        <f t="shared" si="0"/>
        <v>61.53846153846154</v>
      </c>
      <c r="U15" s="144"/>
      <c r="V15" s="144"/>
      <c r="W15" s="144"/>
    </row>
    <row r="16" spans="2:23">
      <c r="B16" s="329"/>
      <c r="C16" s="349"/>
      <c r="D16" s="153" t="s">
        <v>727</v>
      </c>
      <c r="E16" s="349"/>
      <c r="F16" s="134">
        <v>1</v>
      </c>
      <c r="G16" s="133">
        <v>9</v>
      </c>
      <c r="H16" s="133">
        <v>59</v>
      </c>
      <c r="I16" s="135">
        <f t="shared" si="1"/>
        <v>15.254237288135593</v>
      </c>
      <c r="J16" s="134">
        <v>0</v>
      </c>
      <c r="K16" s="133">
        <v>1</v>
      </c>
      <c r="L16" s="133">
        <v>11</v>
      </c>
      <c r="M16" s="133">
        <v>1</v>
      </c>
      <c r="N16" s="135">
        <f>(M16*100)/(L16)</f>
        <v>9.0909090909090917</v>
      </c>
      <c r="O16" s="120">
        <v>0</v>
      </c>
      <c r="P16" s="120">
        <v>0</v>
      </c>
      <c r="Q16" s="120">
        <v>9</v>
      </c>
      <c r="R16" s="133">
        <v>1</v>
      </c>
      <c r="S16" s="135">
        <f t="shared" si="3"/>
        <v>11.111111111111111</v>
      </c>
      <c r="T16" s="143">
        <f t="shared" si="0"/>
        <v>81.818181818181813</v>
      </c>
      <c r="U16" s="144"/>
      <c r="V16" s="144"/>
      <c r="W16" s="144"/>
    </row>
    <row r="17" spans="2:23">
      <c r="B17" s="329"/>
      <c r="C17" s="349"/>
      <c r="D17" s="109" t="s">
        <v>68</v>
      </c>
      <c r="E17" s="349"/>
      <c r="F17" s="134">
        <v>3</v>
      </c>
      <c r="G17" s="133">
        <v>4</v>
      </c>
      <c r="H17" s="133">
        <v>154</v>
      </c>
      <c r="I17" s="135">
        <f t="shared" si="1"/>
        <v>2.5974025974025974</v>
      </c>
      <c r="J17" s="134">
        <v>310</v>
      </c>
      <c r="K17" s="133">
        <v>0</v>
      </c>
      <c r="L17" s="133">
        <v>5</v>
      </c>
      <c r="M17" s="133">
        <v>1</v>
      </c>
      <c r="N17" s="135">
        <f t="shared" ref="N17:N80" si="4">(M17*100)/(L17)</f>
        <v>20</v>
      </c>
      <c r="O17" s="120">
        <v>68</v>
      </c>
      <c r="P17" s="120">
        <v>0</v>
      </c>
      <c r="Q17" s="120">
        <v>4</v>
      </c>
      <c r="R17" s="133">
        <v>1</v>
      </c>
      <c r="S17" s="135">
        <f t="shared" si="3"/>
        <v>25</v>
      </c>
      <c r="T17" s="143">
        <f t="shared" si="0"/>
        <v>22.857142857142858</v>
      </c>
      <c r="U17" s="144"/>
      <c r="V17" s="144"/>
      <c r="W17" s="144"/>
    </row>
    <row r="18" spans="2:23">
      <c r="B18" s="329"/>
      <c r="C18" s="349"/>
      <c r="D18" s="109" t="s">
        <v>81</v>
      </c>
      <c r="E18" s="349"/>
      <c r="F18" s="134">
        <v>1</v>
      </c>
      <c r="G18" s="133">
        <v>1</v>
      </c>
      <c r="H18" s="133">
        <v>597</v>
      </c>
      <c r="I18" s="135">
        <f t="shared" si="1"/>
        <v>0.16750418760469013</v>
      </c>
      <c r="J18" s="134">
        <v>0</v>
      </c>
      <c r="K18" s="133">
        <v>0</v>
      </c>
      <c r="L18" s="133">
        <v>33</v>
      </c>
      <c r="M18" s="133">
        <v>1</v>
      </c>
      <c r="N18" s="135">
        <f t="shared" si="4"/>
        <v>3.0303030303030303</v>
      </c>
      <c r="O18" s="120">
        <v>0</v>
      </c>
      <c r="P18" s="120">
        <v>0</v>
      </c>
      <c r="Q18" s="120">
        <v>26</v>
      </c>
      <c r="R18" s="133">
        <v>1</v>
      </c>
      <c r="S18" s="135">
        <f t="shared" si="3"/>
        <v>3.8461538461538463</v>
      </c>
      <c r="T18" s="143">
        <f t="shared" si="0"/>
        <v>78.787878787878782</v>
      </c>
      <c r="U18" s="144"/>
      <c r="V18" s="144"/>
      <c r="W18" s="144"/>
    </row>
    <row r="19" spans="2:23">
      <c r="B19" s="329"/>
      <c r="C19" s="349"/>
      <c r="D19" s="109" t="s">
        <v>102</v>
      </c>
      <c r="E19" s="349"/>
      <c r="F19" s="134">
        <v>1</v>
      </c>
      <c r="G19" s="133">
        <v>6</v>
      </c>
      <c r="H19" s="133">
        <v>251</v>
      </c>
      <c r="I19" s="135">
        <f t="shared" si="1"/>
        <v>2.3904382470119523</v>
      </c>
      <c r="J19" s="134">
        <v>2</v>
      </c>
      <c r="K19" s="133">
        <v>0</v>
      </c>
      <c r="L19" s="133">
        <v>8</v>
      </c>
      <c r="M19" s="133">
        <v>2</v>
      </c>
      <c r="N19" s="135">
        <f t="shared" si="4"/>
        <v>25</v>
      </c>
      <c r="O19" s="120">
        <v>2</v>
      </c>
      <c r="P19" s="120">
        <v>0</v>
      </c>
      <c r="Q19" s="120">
        <v>6</v>
      </c>
      <c r="R19" s="133">
        <v>2</v>
      </c>
      <c r="S19" s="135">
        <f t="shared" si="3"/>
        <v>33.333333333333336</v>
      </c>
      <c r="T19" s="143">
        <f t="shared" si="0"/>
        <v>80</v>
      </c>
      <c r="U19" s="144"/>
      <c r="V19" s="144"/>
      <c r="W19" s="144"/>
    </row>
    <row r="20" spans="2:23">
      <c r="B20" s="329"/>
      <c r="C20" s="349"/>
      <c r="D20" s="109" t="s">
        <v>106</v>
      </c>
      <c r="E20" s="349"/>
      <c r="F20" s="134">
        <v>1</v>
      </c>
      <c r="G20" s="133">
        <v>399</v>
      </c>
      <c r="H20" s="133">
        <v>11197</v>
      </c>
      <c r="I20" s="135">
        <f t="shared" si="1"/>
        <v>3.5634544967401984</v>
      </c>
      <c r="J20" s="134">
        <v>411</v>
      </c>
      <c r="K20" s="133">
        <v>0</v>
      </c>
      <c r="L20" s="133">
        <v>19</v>
      </c>
      <c r="M20" s="133">
        <v>8</v>
      </c>
      <c r="N20" s="135">
        <f t="shared" si="4"/>
        <v>42.10526315789474</v>
      </c>
      <c r="O20" s="120">
        <v>78</v>
      </c>
      <c r="P20" s="120">
        <v>0</v>
      </c>
      <c r="Q20" s="120">
        <v>11</v>
      </c>
      <c r="R20" s="133">
        <v>8</v>
      </c>
      <c r="S20" s="135">
        <f t="shared" si="3"/>
        <v>72.727272727272734</v>
      </c>
      <c r="T20" s="143">
        <f t="shared" si="0"/>
        <v>20.697674418604652</v>
      </c>
      <c r="U20" s="144"/>
      <c r="V20" s="144"/>
      <c r="W20" s="144"/>
    </row>
    <row r="21" spans="2:23">
      <c r="B21" s="329"/>
      <c r="C21" s="349"/>
      <c r="D21" s="109" t="s">
        <v>160</v>
      </c>
      <c r="E21" s="349"/>
      <c r="F21" s="134">
        <v>7</v>
      </c>
      <c r="G21" s="133">
        <v>24</v>
      </c>
      <c r="H21" s="133">
        <v>14485</v>
      </c>
      <c r="I21" s="135">
        <f t="shared" si="1"/>
        <v>0.16568864342423195</v>
      </c>
      <c r="J21" s="134">
        <v>0</v>
      </c>
      <c r="K21" s="133">
        <v>0</v>
      </c>
      <c r="L21" s="133">
        <v>13</v>
      </c>
      <c r="M21" s="133">
        <v>8</v>
      </c>
      <c r="N21" s="135">
        <f t="shared" si="4"/>
        <v>61.53846153846154</v>
      </c>
      <c r="O21" s="120">
        <v>0</v>
      </c>
      <c r="P21" s="120">
        <v>0</v>
      </c>
      <c r="Q21" s="120">
        <v>13</v>
      </c>
      <c r="R21" s="133">
        <v>8</v>
      </c>
      <c r="S21" s="135">
        <f t="shared" si="3"/>
        <v>61.53846153846154</v>
      </c>
      <c r="T21" s="143">
        <f t="shared" si="0"/>
        <v>100</v>
      </c>
      <c r="U21" s="133"/>
      <c r="V21" s="144"/>
      <c r="W21" s="144"/>
    </row>
    <row r="22" spans="2:23">
      <c r="B22" s="329"/>
      <c r="C22" s="349"/>
      <c r="D22" s="109" t="s">
        <v>214</v>
      </c>
      <c r="E22" s="349"/>
      <c r="F22" s="134">
        <v>4</v>
      </c>
      <c r="G22" s="133">
        <v>258</v>
      </c>
      <c r="H22" s="133">
        <v>258</v>
      </c>
      <c r="I22" s="135">
        <f t="shared" si="1"/>
        <v>100</v>
      </c>
      <c r="J22" s="134">
        <v>0</v>
      </c>
      <c r="K22" s="133">
        <v>0</v>
      </c>
      <c r="L22" s="133">
        <v>2</v>
      </c>
      <c r="M22" s="133">
        <v>2</v>
      </c>
      <c r="N22" s="135">
        <f t="shared" si="4"/>
        <v>100</v>
      </c>
      <c r="O22" s="120">
        <v>0</v>
      </c>
      <c r="P22" s="120">
        <v>0</v>
      </c>
      <c r="Q22" s="120">
        <v>2</v>
      </c>
      <c r="R22" s="133">
        <v>2</v>
      </c>
      <c r="S22" s="135">
        <f t="shared" si="3"/>
        <v>100</v>
      </c>
      <c r="T22" s="143">
        <f t="shared" si="0"/>
        <v>100</v>
      </c>
      <c r="U22" s="144"/>
      <c r="V22" s="144"/>
      <c r="W22" s="144"/>
    </row>
    <row r="23" spans="2:23">
      <c r="B23" s="329" t="s">
        <v>756</v>
      </c>
      <c r="C23" s="349" t="s">
        <v>695</v>
      </c>
      <c r="D23" s="109" t="s">
        <v>254</v>
      </c>
      <c r="E23" s="349"/>
      <c r="F23" s="134">
        <v>3</v>
      </c>
      <c r="G23" s="133">
        <v>5</v>
      </c>
      <c r="H23" s="133">
        <v>521</v>
      </c>
      <c r="I23" s="135">
        <f t="shared" si="1"/>
        <v>0.95969289827255277</v>
      </c>
      <c r="J23" s="134">
        <v>34</v>
      </c>
      <c r="K23" s="133">
        <v>0</v>
      </c>
      <c r="L23" s="133">
        <v>2</v>
      </c>
      <c r="M23" s="133">
        <v>1</v>
      </c>
      <c r="N23" s="135">
        <f t="shared" si="4"/>
        <v>50</v>
      </c>
      <c r="O23" s="120">
        <v>10</v>
      </c>
      <c r="P23" s="120">
        <v>0</v>
      </c>
      <c r="Q23" s="120">
        <v>1</v>
      </c>
      <c r="R23" s="133">
        <v>1</v>
      </c>
      <c r="S23" s="135">
        <f t="shared" si="3"/>
        <v>100</v>
      </c>
      <c r="T23" s="143">
        <f t="shared" si="0"/>
        <v>30.555555555555557</v>
      </c>
      <c r="U23" s="144"/>
      <c r="V23" s="144"/>
      <c r="W23" s="144"/>
    </row>
    <row r="24" spans="2:23">
      <c r="B24" s="329"/>
      <c r="C24" s="349"/>
      <c r="D24" s="109" t="s">
        <v>272</v>
      </c>
      <c r="E24" s="349"/>
      <c r="F24" s="134">
        <v>3</v>
      </c>
      <c r="G24" s="133">
        <v>22</v>
      </c>
      <c r="H24" s="133">
        <v>305</v>
      </c>
      <c r="I24" s="135">
        <f t="shared" si="1"/>
        <v>7.2131147540983607</v>
      </c>
      <c r="J24" s="134">
        <v>0</v>
      </c>
      <c r="K24" s="133">
        <v>0</v>
      </c>
      <c r="L24" s="133">
        <v>2</v>
      </c>
      <c r="M24" s="133">
        <v>1</v>
      </c>
      <c r="N24" s="135">
        <f t="shared" si="4"/>
        <v>50</v>
      </c>
      <c r="O24" s="120">
        <v>0</v>
      </c>
      <c r="P24" s="120">
        <v>0</v>
      </c>
      <c r="Q24" s="120">
        <v>1</v>
      </c>
      <c r="R24" s="133">
        <v>1</v>
      </c>
      <c r="S24" s="135">
        <f t="shared" si="3"/>
        <v>100</v>
      </c>
      <c r="T24" s="143">
        <f t="shared" si="0"/>
        <v>50</v>
      </c>
      <c r="U24" s="144"/>
      <c r="V24" s="144"/>
      <c r="W24" s="144"/>
    </row>
    <row r="25" spans="2:23">
      <c r="B25" s="329"/>
      <c r="C25" s="349"/>
      <c r="D25" s="109" t="s">
        <v>287</v>
      </c>
      <c r="E25" s="349"/>
      <c r="F25" s="134">
        <v>5</v>
      </c>
      <c r="G25" s="133">
        <v>2</v>
      </c>
      <c r="H25" s="133">
        <v>544</v>
      </c>
      <c r="I25" s="135">
        <f t="shared" si="1"/>
        <v>0.36764705882352944</v>
      </c>
      <c r="J25" s="134">
        <v>0</v>
      </c>
      <c r="K25" s="133">
        <v>0</v>
      </c>
      <c r="L25" s="133">
        <v>2</v>
      </c>
      <c r="M25" s="133">
        <v>2</v>
      </c>
      <c r="N25" s="135">
        <f t="shared" si="4"/>
        <v>100</v>
      </c>
      <c r="O25" s="120">
        <v>0</v>
      </c>
      <c r="P25" s="120">
        <v>0</v>
      </c>
      <c r="Q25" s="120">
        <v>2</v>
      </c>
      <c r="R25" s="133">
        <v>2</v>
      </c>
      <c r="S25" s="135">
        <f t="shared" si="3"/>
        <v>100</v>
      </c>
      <c r="T25" s="143">
        <f t="shared" si="0"/>
        <v>100</v>
      </c>
      <c r="U25" s="144"/>
      <c r="V25" s="144"/>
      <c r="W25" s="144"/>
    </row>
    <row r="26" spans="2:23">
      <c r="B26" s="329"/>
      <c r="C26" s="349"/>
      <c r="D26" s="109" t="s">
        <v>319</v>
      </c>
      <c r="E26" s="349"/>
      <c r="F26" s="134">
        <v>4</v>
      </c>
      <c r="G26" s="133">
        <v>51</v>
      </c>
      <c r="H26" s="133">
        <v>294</v>
      </c>
      <c r="I26" s="135">
        <f t="shared" si="1"/>
        <v>17.346938775510203</v>
      </c>
      <c r="J26" s="134">
        <v>0</v>
      </c>
      <c r="K26" s="133">
        <v>0</v>
      </c>
      <c r="L26" s="133">
        <v>1</v>
      </c>
      <c r="M26" s="133">
        <v>1</v>
      </c>
      <c r="N26" s="135">
        <f t="shared" si="4"/>
        <v>100</v>
      </c>
      <c r="O26" s="120">
        <v>0</v>
      </c>
      <c r="P26" s="120">
        <v>0</v>
      </c>
      <c r="Q26" s="120">
        <v>1</v>
      </c>
      <c r="R26" s="133">
        <v>1</v>
      </c>
      <c r="S26" s="135">
        <f t="shared" si="3"/>
        <v>100</v>
      </c>
      <c r="T26" s="143">
        <f t="shared" si="0"/>
        <v>100</v>
      </c>
      <c r="U26" s="144"/>
      <c r="V26" s="144"/>
      <c r="W26" s="144"/>
    </row>
    <row r="27" spans="2:23">
      <c r="B27" s="329"/>
      <c r="C27" s="349"/>
      <c r="D27" s="109" t="s">
        <v>371</v>
      </c>
      <c r="E27" s="349"/>
      <c r="F27" s="134">
        <v>2</v>
      </c>
      <c r="G27" s="133">
        <v>1</v>
      </c>
      <c r="H27" s="133">
        <v>213</v>
      </c>
      <c r="I27" s="135">
        <f t="shared" si="1"/>
        <v>0.46948356807511737</v>
      </c>
      <c r="J27" s="134">
        <v>0</v>
      </c>
      <c r="K27" s="133">
        <v>0</v>
      </c>
      <c r="L27" s="133">
        <v>1</v>
      </c>
      <c r="M27" s="133">
        <v>1</v>
      </c>
      <c r="N27" s="135">
        <f t="shared" si="4"/>
        <v>100</v>
      </c>
      <c r="O27" s="120">
        <v>0</v>
      </c>
      <c r="P27" s="120">
        <v>0</v>
      </c>
      <c r="Q27" s="120">
        <v>1</v>
      </c>
      <c r="R27" s="133">
        <v>1</v>
      </c>
      <c r="S27" s="135">
        <f t="shared" si="3"/>
        <v>100</v>
      </c>
      <c r="T27" s="143">
        <f t="shared" si="0"/>
        <v>100</v>
      </c>
      <c r="U27" s="144"/>
      <c r="V27" s="144"/>
      <c r="W27" s="144"/>
    </row>
    <row r="28" spans="2:23">
      <c r="B28" s="329"/>
      <c r="C28" s="349"/>
      <c r="D28" s="109" t="s">
        <v>375</v>
      </c>
      <c r="E28" s="349"/>
      <c r="F28" s="134">
        <v>3</v>
      </c>
      <c r="G28" s="133">
        <v>27</v>
      </c>
      <c r="H28" s="133">
        <v>1017</v>
      </c>
      <c r="I28" s="135">
        <f t="shared" si="1"/>
        <v>2.6548672566371683</v>
      </c>
      <c r="J28" s="134">
        <v>435</v>
      </c>
      <c r="K28" s="133">
        <v>0</v>
      </c>
      <c r="L28" s="133">
        <v>15</v>
      </c>
      <c r="M28" s="133">
        <v>3</v>
      </c>
      <c r="N28" s="135">
        <f t="shared" si="4"/>
        <v>20</v>
      </c>
      <c r="O28" s="120">
        <v>25</v>
      </c>
      <c r="P28" s="120">
        <v>0</v>
      </c>
      <c r="Q28" s="120">
        <v>14</v>
      </c>
      <c r="R28" s="133">
        <v>3</v>
      </c>
      <c r="S28" s="135">
        <f t="shared" si="3"/>
        <v>21.428571428571427</v>
      </c>
      <c r="T28" s="143">
        <f t="shared" si="0"/>
        <v>8.6666666666666661</v>
      </c>
      <c r="U28" s="144"/>
      <c r="V28" s="144"/>
      <c r="W28" s="144"/>
    </row>
    <row r="29" spans="2:23">
      <c r="B29" s="329"/>
      <c r="C29" s="349"/>
      <c r="D29" s="109" t="s">
        <v>380</v>
      </c>
      <c r="E29" s="349"/>
      <c r="F29" s="134">
        <v>1</v>
      </c>
      <c r="G29" s="133">
        <v>11</v>
      </c>
      <c r="H29" s="133">
        <v>98</v>
      </c>
      <c r="I29" s="135">
        <f t="shared" si="1"/>
        <v>11.224489795918368</v>
      </c>
      <c r="J29" s="134">
        <v>0</v>
      </c>
      <c r="K29" s="133">
        <v>0</v>
      </c>
      <c r="L29" s="133">
        <v>1</v>
      </c>
      <c r="M29" s="133">
        <v>1</v>
      </c>
      <c r="N29" s="135">
        <f t="shared" si="4"/>
        <v>100</v>
      </c>
      <c r="O29" s="120">
        <v>0</v>
      </c>
      <c r="P29" s="120">
        <v>0</v>
      </c>
      <c r="Q29" s="120">
        <v>1</v>
      </c>
      <c r="R29" s="133">
        <v>1</v>
      </c>
      <c r="S29" s="135">
        <f t="shared" si="3"/>
        <v>100</v>
      </c>
      <c r="T29" s="143">
        <f t="shared" si="0"/>
        <v>100</v>
      </c>
      <c r="U29" s="144"/>
      <c r="V29" s="144"/>
      <c r="W29" s="144"/>
    </row>
    <row r="30" spans="2:23">
      <c r="B30" s="329" t="s">
        <v>756</v>
      </c>
      <c r="C30" s="349" t="s">
        <v>696</v>
      </c>
      <c r="D30" s="109" t="s">
        <v>395</v>
      </c>
      <c r="E30" s="349"/>
      <c r="F30" s="134">
        <v>1</v>
      </c>
      <c r="G30" s="133">
        <v>5</v>
      </c>
      <c r="H30" s="133">
        <v>181</v>
      </c>
      <c r="I30" s="135">
        <f t="shared" si="1"/>
        <v>2.7624309392265194</v>
      </c>
      <c r="J30" s="134">
        <v>239</v>
      </c>
      <c r="K30" s="133">
        <v>0</v>
      </c>
      <c r="L30" s="133">
        <v>3</v>
      </c>
      <c r="M30" s="133">
        <v>2</v>
      </c>
      <c r="N30" s="135">
        <f t="shared" si="4"/>
        <v>66.666666666666671</v>
      </c>
      <c r="O30" s="120">
        <v>81</v>
      </c>
      <c r="P30" s="120">
        <v>0</v>
      </c>
      <c r="Q30" s="120">
        <v>2</v>
      </c>
      <c r="R30" s="133">
        <v>2</v>
      </c>
      <c r="S30" s="135">
        <f t="shared" si="3"/>
        <v>100</v>
      </c>
      <c r="T30" s="143">
        <f t="shared" si="0"/>
        <v>34.297520661157023</v>
      </c>
      <c r="U30" s="144"/>
      <c r="V30" s="144"/>
      <c r="W30" s="144"/>
    </row>
    <row r="31" spans="2:23">
      <c r="B31" s="329"/>
      <c r="C31" s="349"/>
      <c r="D31" s="109" t="s">
        <v>397</v>
      </c>
      <c r="E31" s="349"/>
      <c r="F31" s="134">
        <v>2</v>
      </c>
      <c r="G31" s="133">
        <v>3</v>
      </c>
      <c r="H31" s="133">
        <v>204</v>
      </c>
      <c r="I31" s="135">
        <f t="shared" si="1"/>
        <v>1.4705882352941178</v>
      </c>
      <c r="J31" s="134">
        <v>0</v>
      </c>
      <c r="K31" s="133">
        <v>0</v>
      </c>
      <c r="L31" s="133">
        <v>4</v>
      </c>
      <c r="M31" s="133">
        <v>1</v>
      </c>
      <c r="N31" s="135">
        <f t="shared" si="4"/>
        <v>25</v>
      </c>
      <c r="O31" s="120">
        <v>0</v>
      </c>
      <c r="P31" s="120">
        <v>0</v>
      </c>
      <c r="Q31" s="120">
        <v>3</v>
      </c>
      <c r="R31" s="133">
        <v>1</v>
      </c>
      <c r="S31" s="135">
        <f t="shared" si="3"/>
        <v>33.333333333333336</v>
      </c>
      <c r="T31" s="143">
        <f t="shared" si="0"/>
        <v>75</v>
      </c>
      <c r="U31" s="144"/>
      <c r="V31" s="144"/>
      <c r="W31" s="144"/>
    </row>
    <row r="32" spans="2:23">
      <c r="B32" s="329"/>
      <c r="C32" s="349"/>
      <c r="D32" s="109" t="s">
        <v>400</v>
      </c>
      <c r="E32" s="349"/>
      <c r="F32" s="134">
        <v>1</v>
      </c>
      <c r="G32" s="133">
        <v>1</v>
      </c>
      <c r="H32" s="133">
        <v>15</v>
      </c>
      <c r="I32" s="135">
        <f t="shared" si="1"/>
        <v>6.666666666666667</v>
      </c>
      <c r="J32" s="134">
        <v>0</v>
      </c>
      <c r="K32" s="133">
        <v>0</v>
      </c>
      <c r="L32" s="133">
        <v>4</v>
      </c>
      <c r="M32" s="133">
        <v>1</v>
      </c>
      <c r="N32" s="135">
        <f t="shared" si="4"/>
        <v>25</v>
      </c>
      <c r="O32" s="120">
        <v>0</v>
      </c>
      <c r="P32" s="120">
        <v>0</v>
      </c>
      <c r="Q32" s="120">
        <v>4</v>
      </c>
      <c r="R32" s="133">
        <v>1</v>
      </c>
      <c r="S32" s="135">
        <f t="shared" si="3"/>
        <v>25</v>
      </c>
      <c r="T32" s="143">
        <f t="shared" si="0"/>
        <v>100</v>
      </c>
      <c r="U32" s="144"/>
      <c r="V32" s="144"/>
      <c r="W32" s="144"/>
    </row>
    <row r="33" spans="2:23">
      <c r="B33" s="329"/>
      <c r="C33" s="349"/>
      <c r="D33" s="109" t="s">
        <v>402</v>
      </c>
      <c r="E33" s="349"/>
      <c r="F33" s="134">
        <v>3</v>
      </c>
      <c r="G33" s="133">
        <v>7</v>
      </c>
      <c r="H33" s="133">
        <v>30</v>
      </c>
      <c r="I33" s="135">
        <f t="shared" si="1"/>
        <v>23.333333333333332</v>
      </c>
      <c r="J33" s="134">
        <v>0</v>
      </c>
      <c r="K33" s="133">
        <v>0</v>
      </c>
      <c r="L33" s="133">
        <v>5</v>
      </c>
      <c r="M33" s="133">
        <v>1</v>
      </c>
      <c r="N33" s="135">
        <f t="shared" si="4"/>
        <v>20</v>
      </c>
      <c r="O33" s="120">
        <v>0</v>
      </c>
      <c r="P33" s="120">
        <v>0</v>
      </c>
      <c r="Q33" s="120">
        <v>3</v>
      </c>
      <c r="R33" s="133">
        <v>1</v>
      </c>
      <c r="S33" s="135">
        <f t="shared" si="3"/>
        <v>33.333333333333336</v>
      </c>
      <c r="T33" s="143">
        <f t="shared" si="0"/>
        <v>60</v>
      </c>
      <c r="U33" s="144"/>
      <c r="V33" s="144"/>
      <c r="W33" s="144"/>
    </row>
    <row r="34" spans="2:23">
      <c r="B34" s="329"/>
      <c r="C34" s="349"/>
      <c r="D34" s="109" t="s">
        <v>407</v>
      </c>
      <c r="E34" s="349"/>
      <c r="F34" s="134">
        <v>1</v>
      </c>
      <c r="G34" s="133">
        <v>6</v>
      </c>
      <c r="H34" s="133">
        <v>14</v>
      </c>
      <c r="I34" s="135">
        <f t="shared" si="1"/>
        <v>42.857142857142854</v>
      </c>
      <c r="J34" s="134">
        <v>0</v>
      </c>
      <c r="K34" s="133">
        <v>0</v>
      </c>
      <c r="L34" s="133">
        <v>1</v>
      </c>
      <c r="M34" s="133">
        <v>1</v>
      </c>
      <c r="N34" s="135">
        <f t="shared" si="4"/>
        <v>100</v>
      </c>
      <c r="O34" s="120">
        <v>0</v>
      </c>
      <c r="P34" s="120">
        <v>0</v>
      </c>
      <c r="Q34" s="120">
        <v>1</v>
      </c>
      <c r="R34" s="133">
        <v>1</v>
      </c>
      <c r="S34" s="135">
        <f t="shared" si="3"/>
        <v>100</v>
      </c>
      <c r="T34" s="143">
        <f t="shared" si="0"/>
        <v>100</v>
      </c>
      <c r="U34" s="144"/>
      <c r="V34" s="144"/>
      <c r="W34" s="144"/>
    </row>
    <row r="35" spans="2:23">
      <c r="B35" s="329"/>
      <c r="C35" s="349"/>
      <c r="D35" s="109" t="s">
        <v>409</v>
      </c>
      <c r="E35" s="349"/>
      <c r="F35" s="134">
        <v>1</v>
      </c>
      <c r="G35" s="133">
        <v>73</v>
      </c>
      <c r="H35" s="133">
        <v>1988</v>
      </c>
      <c r="I35" s="135">
        <f t="shared" si="1"/>
        <v>3.6720321931589539</v>
      </c>
      <c r="J35" s="134">
        <v>500</v>
      </c>
      <c r="K35" s="133">
        <v>0</v>
      </c>
      <c r="L35" s="133">
        <v>21</v>
      </c>
      <c r="M35" s="133">
        <v>1</v>
      </c>
      <c r="N35" s="135">
        <f t="shared" si="4"/>
        <v>4.7619047619047619</v>
      </c>
      <c r="O35" s="120">
        <v>87</v>
      </c>
      <c r="P35" s="120">
        <v>0</v>
      </c>
      <c r="Q35" s="120">
        <v>21</v>
      </c>
      <c r="R35" s="133">
        <v>1</v>
      </c>
      <c r="S35" s="135">
        <f t="shared" si="3"/>
        <v>4.7619047619047619</v>
      </c>
      <c r="T35" s="143">
        <f t="shared" si="0"/>
        <v>20.72936660268714</v>
      </c>
      <c r="U35" s="144"/>
      <c r="V35" s="144"/>
      <c r="W35" s="144"/>
    </row>
    <row r="36" spans="2:23">
      <c r="B36" s="329"/>
      <c r="C36" s="349"/>
      <c r="D36" s="109" t="s">
        <v>411</v>
      </c>
      <c r="E36" s="349"/>
      <c r="F36" s="134">
        <v>1</v>
      </c>
      <c r="G36" s="133">
        <v>6</v>
      </c>
      <c r="H36" s="133">
        <v>126</v>
      </c>
      <c r="I36" s="135">
        <f t="shared" si="1"/>
        <v>4.7619047619047619</v>
      </c>
      <c r="J36" s="134">
        <v>0</v>
      </c>
      <c r="K36" s="133">
        <v>0</v>
      </c>
      <c r="L36" s="133">
        <v>2</v>
      </c>
      <c r="M36" s="133">
        <v>2</v>
      </c>
      <c r="N36" s="135">
        <f t="shared" si="4"/>
        <v>100</v>
      </c>
      <c r="O36" s="120">
        <v>0</v>
      </c>
      <c r="P36" s="120">
        <v>0</v>
      </c>
      <c r="Q36" s="120">
        <v>2</v>
      </c>
      <c r="R36" s="133">
        <v>2</v>
      </c>
      <c r="S36" s="135">
        <f t="shared" si="3"/>
        <v>100</v>
      </c>
      <c r="T36" s="143">
        <f t="shared" si="0"/>
        <v>100</v>
      </c>
      <c r="U36" s="144"/>
      <c r="V36" s="144"/>
      <c r="W36" s="144"/>
    </row>
    <row r="37" spans="2:23">
      <c r="B37" s="329"/>
      <c r="C37" s="349"/>
      <c r="D37" s="109" t="s">
        <v>413</v>
      </c>
      <c r="E37" s="349"/>
      <c r="F37" s="134">
        <v>1</v>
      </c>
      <c r="G37" s="133">
        <v>1</v>
      </c>
      <c r="H37" s="133">
        <v>65</v>
      </c>
      <c r="I37" s="135">
        <f t="shared" si="1"/>
        <v>1.5384615384615385</v>
      </c>
      <c r="J37" s="134">
        <v>0</v>
      </c>
      <c r="K37" s="133">
        <v>0</v>
      </c>
      <c r="L37" s="133">
        <v>1</v>
      </c>
      <c r="M37" s="133">
        <v>1</v>
      </c>
      <c r="N37" s="135">
        <f t="shared" si="4"/>
        <v>100</v>
      </c>
      <c r="O37" s="120">
        <v>0</v>
      </c>
      <c r="P37" s="120">
        <v>0</v>
      </c>
      <c r="Q37" s="120">
        <v>1</v>
      </c>
      <c r="R37" s="133">
        <v>1</v>
      </c>
      <c r="S37" s="135">
        <f t="shared" si="3"/>
        <v>100</v>
      </c>
      <c r="T37" s="143">
        <f t="shared" si="0"/>
        <v>100</v>
      </c>
      <c r="U37" s="144"/>
      <c r="V37" s="144"/>
      <c r="W37" s="144"/>
    </row>
    <row r="38" spans="2:23">
      <c r="B38" s="329"/>
      <c r="C38" s="349"/>
      <c r="D38" s="109" t="s">
        <v>415</v>
      </c>
      <c r="E38" s="349"/>
      <c r="F38" s="134">
        <v>2</v>
      </c>
      <c r="G38" s="133">
        <v>1</v>
      </c>
      <c r="H38" s="133">
        <v>116</v>
      </c>
      <c r="I38" s="135">
        <f t="shared" si="1"/>
        <v>0.86206896551724133</v>
      </c>
      <c r="J38" s="134">
        <v>0</v>
      </c>
      <c r="K38" s="133">
        <v>0</v>
      </c>
      <c r="L38" s="133">
        <v>2</v>
      </c>
      <c r="M38" s="133">
        <v>1</v>
      </c>
      <c r="N38" s="135">
        <f t="shared" si="4"/>
        <v>50</v>
      </c>
      <c r="O38" s="120">
        <v>0</v>
      </c>
      <c r="P38" s="120">
        <v>0</v>
      </c>
      <c r="Q38" s="120">
        <v>2</v>
      </c>
      <c r="R38" s="133">
        <v>1</v>
      </c>
      <c r="S38" s="135">
        <f t="shared" si="3"/>
        <v>50</v>
      </c>
      <c r="T38" s="143">
        <f t="shared" si="0"/>
        <v>100</v>
      </c>
      <c r="U38" s="144"/>
      <c r="V38" s="144"/>
      <c r="W38" s="144"/>
    </row>
    <row r="39" spans="2:23">
      <c r="B39" s="329"/>
      <c r="C39" s="349"/>
      <c r="D39" s="109" t="s">
        <v>418</v>
      </c>
      <c r="E39" s="349"/>
      <c r="F39" s="134">
        <v>3</v>
      </c>
      <c r="G39" s="133">
        <v>7</v>
      </c>
      <c r="H39" s="133">
        <v>1144</v>
      </c>
      <c r="I39" s="135">
        <f t="shared" si="1"/>
        <v>0.61188811188811187</v>
      </c>
      <c r="J39" s="134">
        <v>0</v>
      </c>
      <c r="K39" s="133">
        <v>3</v>
      </c>
      <c r="L39" s="133">
        <v>1</v>
      </c>
      <c r="M39" s="133">
        <v>1</v>
      </c>
      <c r="N39" s="135">
        <f t="shared" si="4"/>
        <v>100</v>
      </c>
      <c r="O39" s="120">
        <v>0</v>
      </c>
      <c r="P39" s="120">
        <v>1</v>
      </c>
      <c r="Q39" s="120">
        <v>1</v>
      </c>
      <c r="R39" s="133">
        <v>1</v>
      </c>
      <c r="S39" s="135">
        <f t="shared" si="3"/>
        <v>100</v>
      </c>
      <c r="T39" s="143">
        <f t="shared" si="0"/>
        <v>100</v>
      </c>
      <c r="U39" s="144"/>
      <c r="V39" s="144"/>
      <c r="W39" s="144"/>
    </row>
    <row r="40" spans="2:23">
      <c r="B40" s="329"/>
      <c r="C40" s="349"/>
      <c r="D40" s="109" t="s">
        <v>425</v>
      </c>
      <c r="E40" s="349"/>
      <c r="F40" s="134">
        <v>2</v>
      </c>
      <c r="G40" s="133">
        <v>1</v>
      </c>
      <c r="H40" s="133">
        <v>1106</v>
      </c>
      <c r="I40" s="135">
        <f t="shared" si="1"/>
        <v>9.0415913200723327E-2</v>
      </c>
      <c r="J40" s="134">
        <v>53</v>
      </c>
      <c r="K40" s="133">
        <v>1</v>
      </c>
      <c r="L40" s="133">
        <v>3</v>
      </c>
      <c r="M40" s="133">
        <v>1</v>
      </c>
      <c r="N40" s="135">
        <f t="shared" si="4"/>
        <v>33.333333333333336</v>
      </c>
      <c r="O40" s="120">
        <v>7</v>
      </c>
      <c r="P40" s="120">
        <v>1</v>
      </c>
      <c r="Q40" s="120">
        <v>2</v>
      </c>
      <c r="R40" s="133">
        <v>1</v>
      </c>
      <c r="S40" s="135">
        <f t="shared" si="3"/>
        <v>50</v>
      </c>
      <c r="T40" s="143">
        <f t="shared" si="0"/>
        <v>16.071428571428573</v>
      </c>
      <c r="U40" s="144"/>
      <c r="V40" s="144"/>
      <c r="W40" s="144"/>
    </row>
    <row r="41" spans="2:23">
      <c r="B41" s="329"/>
      <c r="C41" s="349"/>
      <c r="D41" s="109" t="s">
        <v>427</v>
      </c>
      <c r="E41" s="349"/>
      <c r="F41" s="134">
        <v>1</v>
      </c>
      <c r="G41" s="133">
        <v>162</v>
      </c>
      <c r="H41" s="133">
        <v>2523</v>
      </c>
      <c r="I41" s="135">
        <f t="shared" si="1"/>
        <v>6.4209274673008325</v>
      </c>
      <c r="J41" s="134">
        <v>40</v>
      </c>
      <c r="K41" s="133">
        <v>0</v>
      </c>
      <c r="L41" s="133">
        <v>30</v>
      </c>
      <c r="M41" s="133">
        <v>5</v>
      </c>
      <c r="N41" s="135">
        <f t="shared" si="4"/>
        <v>16.666666666666668</v>
      </c>
      <c r="O41" s="120">
        <v>3</v>
      </c>
      <c r="P41" s="120">
        <v>0</v>
      </c>
      <c r="Q41" s="120">
        <v>28</v>
      </c>
      <c r="R41" s="133">
        <v>5</v>
      </c>
      <c r="S41" s="135">
        <f t="shared" si="3"/>
        <v>17.857142857142858</v>
      </c>
      <c r="T41" s="143">
        <f t="shared" si="0"/>
        <v>44.285714285714285</v>
      </c>
      <c r="U41" s="144"/>
      <c r="V41" s="144"/>
      <c r="W41" s="144"/>
    </row>
    <row r="42" spans="2:23">
      <c r="B42" s="329"/>
      <c r="C42" s="349"/>
      <c r="D42" s="109" t="s">
        <v>434</v>
      </c>
      <c r="E42" s="349"/>
      <c r="F42" s="134">
        <v>2</v>
      </c>
      <c r="G42" s="133">
        <v>7</v>
      </c>
      <c r="H42" s="133">
        <v>1054</v>
      </c>
      <c r="I42" s="135">
        <f t="shared" si="1"/>
        <v>0.66413662239089188</v>
      </c>
      <c r="J42" s="134">
        <v>0</v>
      </c>
      <c r="K42" s="133">
        <v>0</v>
      </c>
      <c r="L42" s="133">
        <v>5</v>
      </c>
      <c r="M42" s="133">
        <v>1</v>
      </c>
      <c r="N42" s="135">
        <f t="shared" si="4"/>
        <v>20</v>
      </c>
      <c r="O42" s="120">
        <v>0</v>
      </c>
      <c r="P42" s="120">
        <v>0</v>
      </c>
      <c r="Q42" s="120">
        <v>4</v>
      </c>
      <c r="R42" s="133">
        <v>1</v>
      </c>
      <c r="S42" s="135">
        <f t="shared" si="3"/>
        <v>25</v>
      </c>
      <c r="T42" s="143">
        <f t="shared" si="0"/>
        <v>80</v>
      </c>
      <c r="U42" s="144"/>
      <c r="V42" s="144"/>
      <c r="W42" s="144"/>
    </row>
    <row r="43" spans="2:23">
      <c r="B43" s="329"/>
      <c r="C43" s="349"/>
      <c r="D43" s="109" t="s">
        <v>436</v>
      </c>
      <c r="E43" s="349"/>
      <c r="F43" s="134">
        <v>3</v>
      </c>
      <c r="G43" s="133">
        <v>11</v>
      </c>
      <c r="H43" s="133">
        <v>1057</v>
      </c>
      <c r="I43" s="135">
        <f t="shared" si="1"/>
        <v>1.0406811731315042</v>
      </c>
      <c r="J43" s="134">
        <v>0</v>
      </c>
      <c r="K43" s="133">
        <v>0</v>
      </c>
      <c r="L43" s="133">
        <v>6</v>
      </c>
      <c r="M43" s="133">
        <v>1</v>
      </c>
      <c r="N43" s="135">
        <f t="shared" si="4"/>
        <v>16.666666666666668</v>
      </c>
      <c r="O43" s="120">
        <v>0</v>
      </c>
      <c r="P43" s="120">
        <v>0</v>
      </c>
      <c r="Q43" s="120">
        <v>5</v>
      </c>
      <c r="R43" s="133">
        <v>1</v>
      </c>
      <c r="S43" s="135">
        <f t="shared" si="3"/>
        <v>20</v>
      </c>
      <c r="T43" s="143">
        <f t="shared" si="0"/>
        <v>83.333333333333329</v>
      </c>
      <c r="U43" s="144"/>
      <c r="V43" s="144"/>
      <c r="W43" s="144"/>
    </row>
    <row r="44" spans="2:23">
      <c r="B44" s="329" t="s">
        <v>756</v>
      </c>
      <c r="C44" s="349" t="s">
        <v>697</v>
      </c>
      <c r="D44" s="109" t="s">
        <v>438</v>
      </c>
      <c r="E44" s="349"/>
      <c r="F44" s="134">
        <v>3</v>
      </c>
      <c r="G44" s="133">
        <v>12</v>
      </c>
      <c r="H44" s="133">
        <v>45</v>
      </c>
      <c r="I44" s="135">
        <f t="shared" si="1"/>
        <v>26.666666666666668</v>
      </c>
      <c r="J44" s="134">
        <v>0</v>
      </c>
      <c r="K44" s="133">
        <v>0</v>
      </c>
      <c r="L44" s="133">
        <v>4</v>
      </c>
      <c r="M44" s="133">
        <v>1</v>
      </c>
      <c r="N44" s="135">
        <f t="shared" si="4"/>
        <v>25</v>
      </c>
      <c r="O44" s="120">
        <v>0</v>
      </c>
      <c r="P44" s="120">
        <v>0</v>
      </c>
      <c r="Q44" s="120">
        <v>1</v>
      </c>
      <c r="R44" s="133">
        <v>1</v>
      </c>
      <c r="S44" s="135">
        <f t="shared" si="3"/>
        <v>100</v>
      </c>
      <c r="T44" s="143">
        <f t="shared" si="0"/>
        <v>25</v>
      </c>
      <c r="U44" s="144"/>
      <c r="V44" s="144"/>
      <c r="W44" s="144"/>
    </row>
    <row r="45" spans="2:23">
      <c r="B45" s="329"/>
      <c r="C45" s="349"/>
      <c r="D45" s="109" t="s">
        <v>446</v>
      </c>
      <c r="E45" s="349"/>
      <c r="F45" s="134">
        <v>2</v>
      </c>
      <c r="G45" s="133">
        <v>3</v>
      </c>
      <c r="H45" s="133">
        <v>1687</v>
      </c>
      <c r="I45" s="135">
        <f t="shared" si="1"/>
        <v>0.17783046828689983</v>
      </c>
      <c r="J45" s="134">
        <v>0</v>
      </c>
      <c r="K45" s="133">
        <v>0</v>
      </c>
      <c r="L45" s="133">
        <v>3</v>
      </c>
      <c r="M45" s="133">
        <v>1</v>
      </c>
      <c r="N45" s="135">
        <f t="shared" si="4"/>
        <v>33.333333333333336</v>
      </c>
      <c r="O45" s="120">
        <v>0</v>
      </c>
      <c r="P45" s="120">
        <v>0</v>
      </c>
      <c r="Q45" s="120">
        <v>2</v>
      </c>
      <c r="R45" s="133">
        <v>1</v>
      </c>
      <c r="S45" s="135">
        <f t="shared" si="3"/>
        <v>50</v>
      </c>
      <c r="T45" s="143">
        <f t="shared" si="0"/>
        <v>66.666666666666671</v>
      </c>
      <c r="U45" s="144"/>
      <c r="V45" s="144"/>
      <c r="W45" s="144"/>
    </row>
    <row r="46" spans="2:23">
      <c r="B46" s="329"/>
      <c r="C46" s="349"/>
      <c r="D46" s="109" t="s">
        <v>448</v>
      </c>
      <c r="E46" s="349"/>
      <c r="F46" s="134">
        <v>2</v>
      </c>
      <c r="G46" s="133">
        <v>3</v>
      </c>
      <c r="H46" s="133">
        <v>1687</v>
      </c>
      <c r="I46" s="135">
        <f t="shared" si="1"/>
        <v>0.17783046828689983</v>
      </c>
      <c r="J46" s="134">
        <v>0</v>
      </c>
      <c r="K46" s="133">
        <v>0</v>
      </c>
      <c r="L46" s="133">
        <v>3</v>
      </c>
      <c r="M46" s="133">
        <v>1</v>
      </c>
      <c r="N46" s="135">
        <f t="shared" si="4"/>
        <v>33.333333333333336</v>
      </c>
      <c r="O46" s="120">
        <v>0</v>
      </c>
      <c r="P46" s="120">
        <v>0</v>
      </c>
      <c r="Q46" s="120">
        <v>2</v>
      </c>
      <c r="R46" s="133">
        <v>1</v>
      </c>
      <c r="S46" s="135">
        <f t="shared" si="3"/>
        <v>50</v>
      </c>
      <c r="T46" s="143">
        <f t="shared" si="0"/>
        <v>66.666666666666671</v>
      </c>
      <c r="U46" s="144"/>
      <c r="V46" s="144"/>
      <c r="W46" s="144"/>
    </row>
    <row r="47" spans="2:23">
      <c r="B47" s="329"/>
      <c r="C47" s="349"/>
      <c r="D47" s="109" t="s">
        <v>452</v>
      </c>
      <c r="E47" s="349"/>
      <c r="F47" s="134">
        <v>2</v>
      </c>
      <c r="G47" s="133">
        <v>900</v>
      </c>
      <c r="H47" s="133">
        <v>4299</v>
      </c>
      <c r="I47" s="135">
        <f t="shared" si="1"/>
        <v>20.935101186322399</v>
      </c>
      <c r="J47" s="134">
        <v>0</v>
      </c>
      <c r="K47" s="133">
        <v>0</v>
      </c>
      <c r="L47" s="133">
        <v>5</v>
      </c>
      <c r="M47" s="133">
        <v>4</v>
      </c>
      <c r="N47" s="135">
        <f t="shared" si="4"/>
        <v>80</v>
      </c>
      <c r="O47" s="120">
        <v>0</v>
      </c>
      <c r="P47" s="120">
        <v>0</v>
      </c>
      <c r="Q47" s="120">
        <v>4</v>
      </c>
      <c r="R47" s="133">
        <v>4</v>
      </c>
      <c r="S47" s="135">
        <f t="shared" si="3"/>
        <v>100</v>
      </c>
      <c r="T47" s="143">
        <f t="shared" si="0"/>
        <v>80</v>
      </c>
      <c r="U47" s="144"/>
      <c r="V47" s="144"/>
      <c r="W47" s="144"/>
    </row>
    <row r="48" spans="2:23">
      <c r="B48" s="329"/>
      <c r="C48" s="349"/>
      <c r="D48" s="109" t="s">
        <v>455</v>
      </c>
      <c r="E48" s="349"/>
      <c r="F48" s="134">
        <v>1</v>
      </c>
      <c r="G48" s="133">
        <v>1</v>
      </c>
      <c r="H48" s="133">
        <v>413</v>
      </c>
      <c r="I48" s="135">
        <f t="shared" si="1"/>
        <v>0.24213075060532688</v>
      </c>
      <c r="J48" s="134">
        <v>0</v>
      </c>
      <c r="K48" s="133">
        <v>1</v>
      </c>
      <c r="L48" s="133">
        <v>2</v>
      </c>
      <c r="M48" s="133">
        <v>1</v>
      </c>
      <c r="N48" s="135">
        <f t="shared" si="4"/>
        <v>50</v>
      </c>
      <c r="O48" s="120">
        <v>0</v>
      </c>
      <c r="P48" s="120">
        <v>1</v>
      </c>
      <c r="Q48" s="120">
        <v>1</v>
      </c>
      <c r="R48" s="133">
        <v>1</v>
      </c>
      <c r="S48" s="135">
        <f t="shared" si="3"/>
        <v>100</v>
      </c>
      <c r="T48" s="143">
        <f t="shared" si="0"/>
        <v>50</v>
      </c>
      <c r="U48" s="144"/>
      <c r="V48" s="144"/>
      <c r="W48" s="144"/>
    </row>
    <row r="49" spans="2:23">
      <c r="B49" s="329"/>
      <c r="C49" s="349"/>
      <c r="D49" s="109" t="s">
        <v>458</v>
      </c>
      <c r="E49" s="349"/>
      <c r="F49" s="134">
        <v>2</v>
      </c>
      <c r="G49" s="133">
        <v>16</v>
      </c>
      <c r="H49" s="133">
        <v>745</v>
      </c>
      <c r="I49" s="135">
        <f t="shared" si="1"/>
        <v>2.1476510067114094</v>
      </c>
      <c r="J49" s="134">
        <v>0</v>
      </c>
      <c r="K49" s="133">
        <v>0</v>
      </c>
      <c r="L49" s="133">
        <v>8</v>
      </c>
      <c r="M49" s="133">
        <v>1</v>
      </c>
      <c r="N49" s="135">
        <f t="shared" si="4"/>
        <v>12.5</v>
      </c>
      <c r="O49" s="120">
        <v>0</v>
      </c>
      <c r="P49" s="120">
        <v>0</v>
      </c>
      <c r="Q49" s="120">
        <v>3</v>
      </c>
      <c r="R49" s="133">
        <v>1</v>
      </c>
      <c r="S49" s="135">
        <f t="shared" si="3"/>
        <v>33.333333333333336</v>
      </c>
      <c r="T49" s="143">
        <f t="shared" si="0"/>
        <v>37.5</v>
      </c>
      <c r="U49" s="144"/>
      <c r="V49" s="144"/>
      <c r="W49" s="144"/>
    </row>
    <row r="50" spans="2:23">
      <c r="B50" s="329"/>
      <c r="C50" s="349"/>
      <c r="D50" s="109" t="s">
        <v>460</v>
      </c>
      <c r="E50" s="349"/>
      <c r="F50" s="134">
        <v>2</v>
      </c>
      <c r="G50" s="133">
        <v>11</v>
      </c>
      <c r="H50" s="133">
        <v>677</v>
      </c>
      <c r="I50" s="135">
        <f t="shared" si="1"/>
        <v>1.6248153618906942</v>
      </c>
      <c r="J50" s="134">
        <v>0</v>
      </c>
      <c r="K50" s="133">
        <v>0</v>
      </c>
      <c r="L50" s="133">
        <v>2</v>
      </c>
      <c r="M50" s="133">
        <v>1</v>
      </c>
      <c r="N50" s="135">
        <f t="shared" si="4"/>
        <v>50</v>
      </c>
      <c r="O50" s="120">
        <v>0</v>
      </c>
      <c r="P50" s="120">
        <v>0</v>
      </c>
      <c r="Q50" s="120">
        <v>1</v>
      </c>
      <c r="R50" s="133">
        <v>1</v>
      </c>
      <c r="S50" s="135">
        <f t="shared" si="3"/>
        <v>100</v>
      </c>
      <c r="T50" s="143">
        <f t="shared" si="0"/>
        <v>50</v>
      </c>
      <c r="U50" s="144"/>
      <c r="V50" s="144"/>
      <c r="W50" s="144"/>
    </row>
    <row r="51" spans="2:23">
      <c r="B51" s="329"/>
      <c r="C51" s="349"/>
      <c r="D51" s="109" t="s">
        <v>462</v>
      </c>
      <c r="E51" s="349"/>
      <c r="F51" s="134">
        <v>1</v>
      </c>
      <c r="G51" s="133">
        <v>45</v>
      </c>
      <c r="H51" s="133">
        <v>148</v>
      </c>
      <c r="I51" s="135">
        <f t="shared" si="1"/>
        <v>30.405405405405407</v>
      </c>
      <c r="J51" s="134">
        <v>0</v>
      </c>
      <c r="K51" s="133">
        <v>0</v>
      </c>
      <c r="L51" s="133">
        <v>4</v>
      </c>
      <c r="M51" s="133">
        <v>1</v>
      </c>
      <c r="N51" s="135">
        <f>(M51*100)/(L51)</f>
        <v>25</v>
      </c>
      <c r="O51" s="120">
        <v>0</v>
      </c>
      <c r="P51" s="120">
        <v>0</v>
      </c>
      <c r="Q51" s="120">
        <v>3</v>
      </c>
      <c r="R51" s="133">
        <v>1</v>
      </c>
      <c r="S51" s="135">
        <f t="shared" si="3"/>
        <v>33.333333333333336</v>
      </c>
      <c r="T51" s="143">
        <f t="shared" si="0"/>
        <v>75</v>
      </c>
      <c r="U51" s="144"/>
      <c r="V51" s="144"/>
      <c r="W51" s="144"/>
    </row>
    <row r="52" spans="2:23">
      <c r="B52" s="329"/>
      <c r="C52" s="349"/>
      <c r="D52" s="109" t="s">
        <v>464</v>
      </c>
      <c r="E52" s="349"/>
      <c r="F52" s="134">
        <v>2</v>
      </c>
      <c r="G52" s="133">
        <v>45</v>
      </c>
      <c r="H52" s="133">
        <v>148</v>
      </c>
      <c r="I52" s="135">
        <f t="shared" si="1"/>
        <v>30.405405405405407</v>
      </c>
      <c r="J52" s="134">
        <v>0</v>
      </c>
      <c r="K52" s="133">
        <v>0</v>
      </c>
      <c r="L52" s="133">
        <v>4</v>
      </c>
      <c r="M52" s="133">
        <v>1</v>
      </c>
      <c r="N52" s="135">
        <f t="shared" si="4"/>
        <v>25</v>
      </c>
      <c r="O52" s="120">
        <v>0</v>
      </c>
      <c r="P52" s="120">
        <v>0</v>
      </c>
      <c r="Q52" s="120">
        <v>3</v>
      </c>
      <c r="R52" s="133">
        <v>1</v>
      </c>
      <c r="S52" s="135">
        <f t="shared" si="3"/>
        <v>33.333333333333336</v>
      </c>
      <c r="T52" s="143">
        <f t="shared" si="0"/>
        <v>75</v>
      </c>
      <c r="U52" s="144"/>
      <c r="V52" s="144"/>
      <c r="W52" s="144"/>
    </row>
    <row r="53" spans="2:23">
      <c r="B53" s="329"/>
      <c r="C53" s="349"/>
      <c r="D53" s="109" t="s">
        <v>466</v>
      </c>
      <c r="E53" s="349"/>
      <c r="F53" s="134">
        <v>2</v>
      </c>
      <c r="G53" s="133">
        <v>4</v>
      </c>
      <c r="H53" s="133">
        <v>569</v>
      </c>
      <c r="I53" s="135">
        <f t="shared" si="1"/>
        <v>0.70298769771529002</v>
      </c>
      <c r="J53" s="134">
        <v>18</v>
      </c>
      <c r="K53" s="133">
        <v>3</v>
      </c>
      <c r="L53" s="133">
        <v>2</v>
      </c>
      <c r="M53" s="133">
        <v>1</v>
      </c>
      <c r="N53" s="135">
        <f t="shared" si="4"/>
        <v>50</v>
      </c>
      <c r="O53" s="120">
        <v>3</v>
      </c>
      <c r="P53" s="120">
        <v>0</v>
      </c>
      <c r="Q53" s="120">
        <v>1</v>
      </c>
      <c r="R53" s="133">
        <v>1</v>
      </c>
      <c r="S53" s="135">
        <f t="shared" si="3"/>
        <v>100</v>
      </c>
      <c r="T53" s="143">
        <f t="shared" si="0"/>
        <v>20</v>
      </c>
      <c r="U53" s="144"/>
      <c r="V53" s="144"/>
      <c r="W53" s="144"/>
    </row>
    <row r="54" spans="2:23">
      <c r="B54" s="329"/>
      <c r="C54" s="349"/>
      <c r="D54" s="109" t="s">
        <v>468</v>
      </c>
      <c r="E54" s="349"/>
      <c r="F54" s="134">
        <v>2</v>
      </c>
      <c r="G54" s="133">
        <v>15</v>
      </c>
      <c r="H54" s="133">
        <v>4991</v>
      </c>
      <c r="I54" s="135">
        <f t="shared" si="1"/>
        <v>0.30054097375275496</v>
      </c>
      <c r="J54" s="134">
        <v>0</v>
      </c>
      <c r="K54" s="133">
        <v>0</v>
      </c>
      <c r="L54" s="133">
        <v>6</v>
      </c>
      <c r="M54" s="133">
        <v>5</v>
      </c>
      <c r="N54" s="135">
        <f t="shared" si="4"/>
        <v>83.333333333333329</v>
      </c>
      <c r="O54" s="120">
        <v>0</v>
      </c>
      <c r="P54" s="120">
        <v>0</v>
      </c>
      <c r="Q54" s="120">
        <v>5</v>
      </c>
      <c r="R54" s="133">
        <v>5</v>
      </c>
      <c r="S54" s="135">
        <f t="shared" si="3"/>
        <v>100</v>
      </c>
      <c r="T54" s="143">
        <f t="shared" si="0"/>
        <v>83.333333333333329</v>
      </c>
      <c r="U54" s="144"/>
      <c r="V54" s="144"/>
      <c r="W54" s="144"/>
    </row>
    <row r="55" spans="2:23">
      <c r="B55" s="329"/>
      <c r="C55" s="349"/>
      <c r="D55" s="109" t="s">
        <v>470</v>
      </c>
      <c r="E55" s="349"/>
      <c r="F55" s="134">
        <v>2</v>
      </c>
      <c r="G55" s="133">
        <v>4</v>
      </c>
      <c r="H55" s="133">
        <v>865</v>
      </c>
      <c r="I55" s="135">
        <f t="shared" si="1"/>
        <v>0.46242774566473988</v>
      </c>
      <c r="J55" s="134">
        <v>0</v>
      </c>
      <c r="K55" s="133">
        <v>0</v>
      </c>
      <c r="L55" s="133">
        <v>13</v>
      </c>
      <c r="M55" s="133">
        <v>2</v>
      </c>
      <c r="N55" s="135">
        <f t="shared" si="4"/>
        <v>15.384615384615385</v>
      </c>
      <c r="O55" s="120">
        <v>0</v>
      </c>
      <c r="P55" s="120">
        <v>0</v>
      </c>
      <c r="Q55" s="120">
        <v>12</v>
      </c>
      <c r="R55" s="133">
        <v>2</v>
      </c>
      <c r="S55" s="135">
        <f t="shared" si="3"/>
        <v>16.666666666666668</v>
      </c>
      <c r="T55" s="143">
        <f t="shared" si="0"/>
        <v>92.307692307692307</v>
      </c>
      <c r="U55" s="144"/>
      <c r="V55" s="144"/>
      <c r="W55" s="144"/>
    </row>
    <row r="56" spans="2:23">
      <c r="B56" s="329"/>
      <c r="C56" s="349"/>
      <c r="D56" s="109" t="s">
        <v>472</v>
      </c>
      <c r="E56" s="349"/>
      <c r="F56" s="134">
        <v>2</v>
      </c>
      <c r="G56" s="133">
        <v>3</v>
      </c>
      <c r="H56" s="133">
        <v>328</v>
      </c>
      <c r="I56" s="135">
        <f t="shared" si="1"/>
        <v>0.91463414634146345</v>
      </c>
      <c r="J56" s="134">
        <v>0</v>
      </c>
      <c r="K56" s="133">
        <v>0</v>
      </c>
      <c r="L56" s="133">
        <v>3</v>
      </c>
      <c r="M56" s="133">
        <v>1</v>
      </c>
      <c r="N56" s="135">
        <f t="shared" si="4"/>
        <v>33.333333333333336</v>
      </c>
      <c r="O56" s="120">
        <v>0</v>
      </c>
      <c r="P56" s="120">
        <v>0</v>
      </c>
      <c r="Q56" s="120">
        <v>2</v>
      </c>
      <c r="R56" s="133">
        <v>1</v>
      </c>
      <c r="S56" s="135">
        <f t="shared" si="3"/>
        <v>50</v>
      </c>
      <c r="T56" s="143">
        <f t="shared" si="0"/>
        <v>66.666666666666671</v>
      </c>
      <c r="U56" s="144"/>
      <c r="V56" s="144"/>
      <c r="W56" s="144"/>
    </row>
    <row r="57" spans="2:23">
      <c r="B57" s="329"/>
      <c r="C57" s="349"/>
      <c r="D57" s="109" t="s">
        <v>476</v>
      </c>
      <c r="E57" s="349"/>
      <c r="F57" s="134">
        <v>2</v>
      </c>
      <c r="G57" s="133">
        <v>109</v>
      </c>
      <c r="H57" s="133">
        <v>668</v>
      </c>
      <c r="I57" s="135">
        <f t="shared" si="1"/>
        <v>16.317365269461078</v>
      </c>
      <c r="J57" s="134">
        <v>2</v>
      </c>
      <c r="K57" s="133">
        <v>0</v>
      </c>
      <c r="L57" s="133">
        <v>2</v>
      </c>
      <c r="M57" s="133">
        <v>1</v>
      </c>
      <c r="N57" s="135">
        <f t="shared" si="4"/>
        <v>50</v>
      </c>
      <c r="O57" s="120">
        <v>0</v>
      </c>
      <c r="P57" s="120">
        <v>0</v>
      </c>
      <c r="Q57" s="120">
        <v>1</v>
      </c>
      <c r="R57" s="133">
        <v>1</v>
      </c>
      <c r="S57" s="135">
        <f t="shared" si="3"/>
        <v>100</v>
      </c>
      <c r="T57" s="143">
        <f t="shared" si="0"/>
        <v>25</v>
      </c>
      <c r="U57" s="144"/>
      <c r="V57" s="144"/>
      <c r="W57" s="144"/>
    </row>
    <row r="58" spans="2:23">
      <c r="B58" s="329" t="s">
        <v>756</v>
      </c>
      <c r="C58" s="349" t="s">
        <v>698</v>
      </c>
      <c r="D58" s="117" t="s">
        <v>490</v>
      </c>
      <c r="E58" s="349"/>
      <c r="F58" s="134">
        <v>2</v>
      </c>
      <c r="G58" s="133">
        <v>0</v>
      </c>
      <c r="H58" s="133">
        <v>0</v>
      </c>
      <c r="I58" s="135" t="e">
        <f t="shared" si="1"/>
        <v>#DIV/0!</v>
      </c>
      <c r="J58" s="134">
        <v>0</v>
      </c>
      <c r="K58" s="133">
        <v>1</v>
      </c>
      <c r="L58" s="133">
        <v>0</v>
      </c>
      <c r="M58" s="133">
        <v>0</v>
      </c>
      <c r="N58" s="135" t="e">
        <f t="shared" si="4"/>
        <v>#DIV/0!</v>
      </c>
      <c r="O58" s="120">
        <v>0</v>
      </c>
      <c r="P58" s="120">
        <v>1</v>
      </c>
      <c r="Q58" s="120">
        <v>0</v>
      </c>
      <c r="R58" s="133">
        <v>0</v>
      </c>
      <c r="S58" s="135" t="e">
        <f t="shared" si="3"/>
        <v>#DIV/0!</v>
      </c>
      <c r="T58" s="143" t="e">
        <f t="shared" si="0"/>
        <v>#DIV/0!</v>
      </c>
      <c r="U58" s="144"/>
      <c r="V58" s="144"/>
      <c r="W58" s="144"/>
    </row>
    <row r="59" spans="2:23">
      <c r="B59" s="329"/>
      <c r="C59" s="349"/>
      <c r="D59" s="117" t="s">
        <v>491</v>
      </c>
      <c r="E59" s="349"/>
      <c r="F59" s="134">
        <v>2</v>
      </c>
      <c r="G59" s="133">
        <v>95</v>
      </c>
      <c r="H59" s="133">
        <v>966</v>
      </c>
      <c r="I59" s="135">
        <f t="shared" si="1"/>
        <v>9.8343685300207042</v>
      </c>
      <c r="J59" s="134">
        <v>2</v>
      </c>
      <c r="K59" s="133">
        <v>2</v>
      </c>
      <c r="L59" s="133">
        <v>10</v>
      </c>
      <c r="M59" s="133">
        <v>3</v>
      </c>
      <c r="N59" s="135">
        <f t="shared" si="4"/>
        <v>30</v>
      </c>
      <c r="O59" s="120">
        <v>1</v>
      </c>
      <c r="P59" s="120">
        <v>2</v>
      </c>
      <c r="Q59" s="120">
        <v>7</v>
      </c>
      <c r="R59" s="133">
        <v>3</v>
      </c>
      <c r="S59" s="135">
        <f t="shared" si="3"/>
        <v>42.857142857142854</v>
      </c>
      <c r="T59" s="143">
        <f t="shared" si="0"/>
        <v>66.666666666666671</v>
      </c>
      <c r="U59" s="144"/>
      <c r="V59" s="144"/>
      <c r="W59" s="144"/>
    </row>
    <row r="60" spans="2:23">
      <c r="B60" s="329"/>
      <c r="C60" s="349"/>
      <c r="D60" s="117" t="s">
        <v>493</v>
      </c>
      <c r="E60" s="349"/>
      <c r="F60" s="134">
        <v>1</v>
      </c>
      <c r="G60" s="133">
        <v>2</v>
      </c>
      <c r="H60" s="133">
        <v>486</v>
      </c>
      <c r="I60" s="135">
        <f t="shared" si="1"/>
        <v>0.41152263374485598</v>
      </c>
      <c r="J60" s="134">
        <v>1</v>
      </c>
      <c r="K60" s="133">
        <v>0</v>
      </c>
      <c r="L60" s="133">
        <v>10</v>
      </c>
      <c r="M60" s="133">
        <v>2</v>
      </c>
      <c r="N60" s="135">
        <f t="shared" si="4"/>
        <v>20</v>
      </c>
      <c r="O60" s="120">
        <v>0</v>
      </c>
      <c r="P60" s="120">
        <v>0</v>
      </c>
      <c r="Q60" s="120">
        <v>6</v>
      </c>
      <c r="R60" s="133">
        <v>2</v>
      </c>
      <c r="S60" s="135">
        <f t="shared" si="3"/>
        <v>33.333333333333336</v>
      </c>
      <c r="T60" s="143">
        <f t="shared" si="0"/>
        <v>54.545454545454547</v>
      </c>
      <c r="U60" s="144"/>
      <c r="V60" s="144"/>
      <c r="W60" s="144"/>
    </row>
    <row r="61" spans="2:23">
      <c r="B61" s="329"/>
      <c r="C61" s="349"/>
      <c r="D61" s="117" t="s">
        <v>495</v>
      </c>
      <c r="E61" s="349"/>
      <c r="F61" s="134">
        <v>1</v>
      </c>
      <c r="G61" s="133">
        <v>2</v>
      </c>
      <c r="H61" s="133">
        <v>486</v>
      </c>
      <c r="I61" s="135">
        <f t="shared" si="1"/>
        <v>0.41152263374485598</v>
      </c>
      <c r="J61" s="134">
        <v>1</v>
      </c>
      <c r="K61" s="133">
        <v>0</v>
      </c>
      <c r="L61" s="133">
        <v>10</v>
      </c>
      <c r="M61" s="133">
        <v>2</v>
      </c>
      <c r="N61" s="135">
        <f t="shared" si="4"/>
        <v>20</v>
      </c>
      <c r="O61" s="120">
        <v>0</v>
      </c>
      <c r="P61" s="120">
        <v>0</v>
      </c>
      <c r="Q61" s="120">
        <v>6</v>
      </c>
      <c r="R61" s="133">
        <v>2</v>
      </c>
      <c r="S61" s="135">
        <f t="shared" si="3"/>
        <v>33.333333333333336</v>
      </c>
      <c r="T61" s="143">
        <f t="shared" si="0"/>
        <v>54.545454545454547</v>
      </c>
      <c r="U61" s="144"/>
      <c r="V61" s="144"/>
      <c r="W61" s="144"/>
    </row>
    <row r="62" spans="2:23">
      <c r="B62" s="329"/>
      <c r="C62" s="349"/>
      <c r="D62" s="117" t="s">
        <v>497</v>
      </c>
      <c r="E62" s="349"/>
      <c r="F62" s="134">
        <v>1</v>
      </c>
      <c r="G62" s="133">
        <v>13</v>
      </c>
      <c r="H62" s="133">
        <v>2559</v>
      </c>
      <c r="I62" s="135">
        <f t="shared" si="1"/>
        <v>0.50801094177413053</v>
      </c>
      <c r="J62" s="134">
        <v>99</v>
      </c>
      <c r="K62" s="133">
        <v>2</v>
      </c>
      <c r="L62" s="133">
        <v>6</v>
      </c>
      <c r="M62" s="133">
        <v>5</v>
      </c>
      <c r="N62" s="135">
        <f t="shared" si="4"/>
        <v>83.333333333333329</v>
      </c>
      <c r="O62" s="120">
        <v>21</v>
      </c>
      <c r="P62" s="120">
        <v>0</v>
      </c>
      <c r="Q62" s="120">
        <v>5</v>
      </c>
      <c r="R62" s="133">
        <v>5</v>
      </c>
      <c r="S62" s="135">
        <f t="shared" si="3"/>
        <v>100</v>
      </c>
      <c r="T62" s="143">
        <f t="shared" si="0"/>
        <v>24.761904761904763</v>
      </c>
      <c r="U62" s="144"/>
      <c r="V62" s="144"/>
      <c r="W62" s="144"/>
    </row>
    <row r="63" spans="2:23">
      <c r="B63" s="329"/>
      <c r="C63" s="349"/>
      <c r="D63" s="117" t="s">
        <v>499</v>
      </c>
      <c r="E63" s="349"/>
      <c r="F63" s="134">
        <v>2</v>
      </c>
      <c r="G63" s="133">
        <v>1</v>
      </c>
      <c r="H63" s="133">
        <v>180</v>
      </c>
      <c r="I63" s="135">
        <f t="shared" si="1"/>
        <v>0.55555555555555558</v>
      </c>
      <c r="J63" s="134">
        <v>99</v>
      </c>
      <c r="K63" s="133">
        <v>2</v>
      </c>
      <c r="L63" s="133">
        <v>6</v>
      </c>
      <c r="M63" s="133">
        <v>1</v>
      </c>
      <c r="N63" s="135">
        <f t="shared" si="4"/>
        <v>16.666666666666668</v>
      </c>
      <c r="O63" s="120">
        <v>21</v>
      </c>
      <c r="P63" s="120">
        <v>0</v>
      </c>
      <c r="Q63" s="120">
        <v>5</v>
      </c>
      <c r="R63" s="133">
        <v>1</v>
      </c>
      <c r="S63" s="135">
        <f t="shared" si="3"/>
        <v>20</v>
      </c>
      <c r="T63" s="143">
        <f t="shared" si="0"/>
        <v>24.761904761904763</v>
      </c>
      <c r="U63" s="144"/>
      <c r="V63" s="144"/>
      <c r="W63" s="144"/>
    </row>
    <row r="64" spans="2:23">
      <c r="B64" s="329"/>
      <c r="C64" s="349"/>
      <c r="D64" s="117" t="s">
        <v>501</v>
      </c>
      <c r="E64" s="349"/>
      <c r="F64" s="134">
        <v>2</v>
      </c>
      <c r="G64" s="133">
        <v>4</v>
      </c>
      <c r="H64" s="133">
        <v>165</v>
      </c>
      <c r="I64" s="135">
        <f t="shared" si="1"/>
        <v>2.4242424242424243</v>
      </c>
      <c r="J64" s="134">
        <v>0</v>
      </c>
      <c r="K64" s="133">
        <v>0</v>
      </c>
      <c r="L64" s="133">
        <v>4</v>
      </c>
      <c r="M64" s="133">
        <v>1</v>
      </c>
      <c r="N64" s="135">
        <f t="shared" si="4"/>
        <v>25</v>
      </c>
      <c r="O64" s="120">
        <v>0</v>
      </c>
      <c r="P64" s="120">
        <v>0</v>
      </c>
      <c r="Q64" s="120">
        <v>4</v>
      </c>
      <c r="R64" s="133">
        <v>1</v>
      </c>
      <c r="S64" s="135">
        <f t="shared" si="3"/>
        <v>25</v>
      </c>
      <c r="T64" s="143">
        <f t="shared" si="0"/>
        <v>100</v>
      </c>
      <c r="U64" s="144"/>
      <c r="V64" s="144"/>
      <c r="W64" s="144"/>
    </row>
    <row r="65" spans="1:23">
      <c r="B65" s="329"/>
      <c r="C65" s="349"/>
      <c r="D65" s="117" t="s">
        <v>503</v>
      </c>
      <c r="E65" s="349"/>
      <c r="F65" s="134">
        <v>1</v>
      </c>
      <c r="G65" s="133">
        <v>2</v>
      </c>
      <c r="H65" s="133">
        <v>603</v>
      </c>
      <c r="I65" s="135">
        <f t="shared" si="1"/>
        <v>0.33167495854063017</v>
      </c>
      <c r="J65" s="134">
        <v>0</v>
      </c>
      <c r="K65" s="133">
        <v>0</v>
      </c>
      <c r="L65" s="133">
        <v>1</v>
      </c>
      <c r="M65" s="133">
        <v>1</v>
      </c>
      <c r="N65" s="135">
        <f t="shared" si="4"/>
        <v>100</v>
      </c>
      <c r="O65" s="120">
        <v>0</v>
      </c>
      <c r="P65" s="120">
        <v>0</v>
      </c>
      <c r="Q65" s="120">
        <v>1</v>
      </c>
      <c r="R65" s="133">
        <v>1</v>
      </c>
      <c r="S65" s="135">
        <f t="shared" si="3"/>
        <v>100</v>
      </c>
      <c r="T65" s="143">
        <f t="shared" si="0"/>
        <v>100</v>
      </c>
      <c r="U65" s="144"/>
      <c r="V65" s="144"/>
      <c r="W65" s="144"/>
    </row>
    <row r="66" spans="1:23">
      <c r="B66" s="329"/>
      <c r="C66" s="349"/>
      <c r="D66" s="117" t="s">
        <v>505</v>
      </c>
      <c r="E66" s="349"/>
      <c r="F66" s="134">
        <v>2</v>
      </c>
      <c r="G66" s="133">
        <v>3</v>
      </c>
      <c r="H66" s="133">
        <v>105</v>
      </c>
      <c r="I66" s="135">
        <f t="shared" si="1"/>
        <v>2.8571428571428572</v>
      </c>
      <c r="J66" s="134">
        <v>6</v>
      </c>
      <c r="K66" s="133">
        <v>0</v>
      </c>
      <c r="L66" s="133">
        <v>17</v>
      </c>
      <c r="M66" s="133">
        <v>1</v>
      </c>
      <c r="N66" s="135">
        <f t="shared" si="4"/>
        <v>5.882352941176471</v>
      </c>
      <c r="O66" s="120">
        <v>0</v>
      </c>
      <c r="P66" s="120">
        <v>0</v>
      </c>
      <c r="Q66" s="120">
        <v>10</v>
      </c>
      <c r="R66" s="133">
        <v>1</v>
      </c>
      <c r="S66" s="135">
        <f t="shared" si="3"/>
        <v>10</v>
      </c>
      <c r="T66" s="143">
        <f t="shared" si="0"/>
        <v>43.478260869565219</v>
      </c>
      <c r="U66" s="144"/>
      <c r="V66" s="144"/>
      <c r="W66" s="144"/>
    </row>
    <row r="67" spans="1:23">
      <c r="B67" s="329"/>
      <c r="C67" s="349"/>
      <c r="D67" s="117" t="s">
        <v>760</v>
      </c>
      <c r="E67" s="349"/>
      <c r="F67" s="134">
        <v>1</v>
      </c>
      <c r="G67" s="133">
        <v>68</v>
      </c>
      <c r="H67" s="133">
        <v>922</v>
      </c>
      <c r="I67" s="135">
        <f t="shared" si="1"/>
        <v>7.3752711496746208</v>
      </c>
      <c r="J67" s="134">
        <v>0</v>
      </c>
      <c r="K67" s="133">
        <v>0</v>
      </c>
      <c r="L67" s="133">
        <v>3</v>
      </c>
      <c r="M67" s="133">
        <v>2</v>
      </c>
      <c r="N67" s="135">
        <f t="shared" si="4"/>
        <v>66.666666666666671</v>
      </c>
      <c r="O67" s="120">
        <v>0</v>
      </c>
      <c r="P67" s="120">
        <v>0</v>
      </c>
      <c r="Q67" s="120">
        <v>2</v>
      </c>
      <c r="R67" s="133">
        <v>2</v>
      </c>
      <c r="S67" s="135">
        <f t="shared" si="3"/>
        <v>100</v>
      </c>
      <c r="T67" s="143">
        <f t="shared" si="0"/>
        <v>66.666666666666671</v>
      </c>
      <c r="U67" s="144"/>
      <c r="V67" s="144"/>
      <c r="W67" s="144"/>
    </row>
    <row r="68" spans="1:23">
      <c r="B68" s="329"/>
      <c r="C68" s="349"/>
      <c r="D68" s="117" t="s">
        <v>763</v>
      </c>
      <c r="E68" s="349"/>
      <c r="F68" s="134">
        <v>2</v>
      </c>
      <c r="G68" s="133">
        <v>4</v>
      </c>
      <c r="H68" s="133">
        <v>38</v>
      </c>
      <c r="I68" s="135">
        <f t="shared" si="1"/>
        <v>10.526315789473685</v>
      </c>
      <c r="J68" s="134">
        <v>1</v>
      </c>
      <c r="K68" s="133">
        <v>0</v>
      </c>
      <c r="L68" s="133">
        <v>12</v>
      </c>
      <c r="M68" s="133">
        <v>2</v>
      </c>
      <c r="N68" s="135">
        <f t="shared" si="4"/>
        <v>16.666666666666668</v>
      </c>
      <c r="O68" s="120">
        <v>0</v>
      </c>
      <c r="P68" s="120">
        <v>0</v>
      </c>
      <c r="Q68" s="120">
        <v>8</v>
      </c>
      <c r="R68" s="133">
        <v>2</v>
      </c>
      <c r="S68" s="135">
        <f t="shared" si="3"/>
        <v>25</v>
      </c>
      <c r="T68" s="143">
        <f t="shared" si="0"/>
        <v>61.53846153846154</v>
      </c>
      <c r="U68" s="144"/>
      <c r="V68" s="144"/>
      <c r="W68" s="144"/>
    </row>
    <row r="69" spans="1:23">
      <c r="B69" s="329"/>
      <c r="C69" s="349"/>
      <c r="D69" s="117" t="s">
        <v>512</v>
      </c>
      <c r="E69" s="349"/>
      <c r="F69" s="134">
        <v>1</v>
      </c>
      <c r="G69" s="133">
        <v>6</v>
      </c>
      <c r="H69" s="133">
        <v>74</v>
      </c>
      <c r="I69" s="135">
        <f t="shared" si="1"/>
        <v>8.1081081081081088</v>
      </c>
      <c r="J69" s="134">
        <v>1</v>
      </c>
      <c r="K69" s="133">
        <v>0</v>
      </c>
      <c r="L69" s="133">
        <v>12</v>
      </c>
      <c r="M69" s="133">
        <v>4</v>
      </c>
      <c r="N69" s="135">
        <f t="shared" si="4"/>
        <v>33.333333333333336</v>
      </c>
      <c r="O69" s="120">
        <v>0</v>
      </c>
      <c r="P69" s="120">
        <v>0</v>
      </c>
      <c r="Q69" s="120">
        <v>8</v>
      </c>
      <c r="R69" s="133">
        <v>4</v>
      </c>
      <c r="S69" s="135">
        <f t="shared" si="3"/>
        <v>50</v>
      </c>
      <c r="T69" s="143">
        <f t="shared" si="0"/>
        <v>61.53846153846154</v>
      </c>
      <c r="U69" s="144"/>
      <c r="V69" s="144"/>
      <c r="W69" s="144"/>
    </row>
    <row r="70" spans="1:23">
      <c r="B70" s="329"/>
      <c r="C70" s="349"/>
      <c r="D70" s="117" t="s">
        <v>515</v>
      </c>
      <c r="E70" s="349"/>
      <c r="F70" s="134">
        <v>2</v>
      </c>
      <c r="G70" s="133">
        <v>77</v>
      </c>
      <c r="H70" s="133">
        <v>1293</v>
      </c>
      <c r="I70" s="135">
        <f t="shared" si="1"/>
        <v>5.9551430781129158</v>
      </c>
      <c r="J70" s="134">
        <v>50</v>
      </c>
      <c r="K70" s="133">
        <v>1</v>
      </c>
      <c r="L70" s="133">
        <v>12</v>
      </c>
      <c r="M70" s="133">
        <v>3</v>
      </c>
      <c r="N70" s="135">
        <f t="shared" si="4"/>
        <v>25</v>
      </c>
      <c r="O70" s="120">
        <v>47</v>
      </c>
      <c r="P70" s="120">
        <v>0</v>
      </c>
      <c r="Q70" s="120">
        <v>3</v>
      </c>
      <c r="R70" s="133">
        <v>3</v>
      </c>
      <c r="S70" s="135">
        <f t="shared" si="3"/>
        <v>100</v>
      </c>
      <c r="T70" s="143">
        <f t="shared" si="0"/>
        <v>80.645161290322577</v>
      </c>
      <c r="U70" s="144"/>
      <c r="V70" s="144"/>
      <c r="W70" s="144"/>
    </row>
    <row r="71" spans="1:23">
      <c r="A71" t="s">
        <v>768</v>
      </c>
      <c r="B71" s="329"/>
      <c r="C71" s="349"/>
      <c r="D71" s="117" t="s">
        <v>517</v>
      </c>
      <c r="E71" s="349"/>
      <c r="F71" s="134">
        <v>2</v>
      </c>
      <c r="G71" s="133">
        <v>22</v>
      </c>
      <c r="H71" s="133">
        <v>2759</v>
      </c>
      <c r="I71" s="135">
        <f t="shared" si="1"/>
        <v>0.79739035882566145</v>
      </c>
      <c r="J71" s="134">
        <v>0</v>
      </c>
      <c r="K71" s="133">
        <v>0</v>
      </c>
      <c r="L71" s="133">
        <v>10</v>
      </c>
      <c r="M71" s="133">
        <v>1</v>
      </c>
      <c r="N71" s="135">
        <f t="shared" si="4"/>
        <v>10</v>
      </c>
      <c r="O71" s="120">
        <v>0</v>
      </c>
      <c r="P71" s="120">
        <v>0</v>
      </c>
      <c r="Q71" s="120">
        <v>6</v>
      </c>
      <c r="R71" s="133">
        <v>1</v>
      </c>
      <c r="S71" s="135">
        <f t="shared" si="3"/>
        <v>16.666666666666668</v>
      </c>
      <c r="T71" s="143">
        <f t="shared" si="0"/>
        <v>60</v>
      </c>
      <c r="U71" s="144"/>
      <c r="V71" s="144"/>
      <c r="W71" s="144"/>
    </row>
    <row r="72" spans="1:23">
      <c r="B72" s="329"/>
      <c r="C72" s="349"/>
      <c r="D72" s="117" t="s">
        <v>519</v>
      </c>
      <c r="E72" s="349"/>
      <c r="F72" s="134">
        <v>1</v>
      </c>
      <c r="G72" s="133">
        <v>31</v>
      </c>
      <c r="H72" s="133">
        <v>5573</v>
      </c>
      <c r="I72" s="135">
        <f t="shared" si="1"/>
        <v>0.55625336443567197</v>
      </c>
      <c r="J72" s="134">
        <v>0</v>
      </c>
      <c r="K72" s="133">
        <v>0</v>
      </c>
      <c r="L72" s="133">
        <v>4</v>
      </c>
      <c r="M72" s="133">
        <v>3</v>
      </c>
      <c r="N72" s="135">
        <f t="shared" si="4"/>
        <v>75</v>
      </c>
      <c r="O72" s="120">
        <v>0</v>
      </c>
      <c r="P72" s="120">
        <v>0</v>
      </c>
      <c r="Q72" s="120">
        <v>4</v>
      </c>
      <c r="R72" s="133">
        <v>3</v>
      </c>
      <c r="S72" s="135">
        <f t="shared" si="3"/>
        <v>75</v>
      </c>
      <c r="T72" s="143">
        <f t="shared" ref="T72:T125" si="5">((Q72+O72)*100)/(L72+J72)</f>
        <v>100</v>
      </c>
      <c r="U72" s="144"/>
      <c r="V72" s="144"/>
      <c r="W72" s="144"/>
    </row>
    <row r="73" spans="1:23">
      <c r="B73" s="329"/>
      <c r="C73" s="349"/>
      <c r="D73" s="117" t="s">
        <v>521</v>
      </c>
      <c r="E73" s="349"/>
      <c r="F73" s="134">
        <v>2</v>
      </c>
      <c r="G73" s="133">
        <v>22</v>
      </c>
      <c r="H73" s="133">
        <v>2530</v>
      </c>
      <c r="I73" s="135">
        <f t="shared" si="1"/>
        <v>0.86956521739130432</v>
      </c>
      <c r="J73" s="134">
        <v>0</v>
      </c>
      <c r="K73" s="133">
        <v>0</v>
      </c>
      <c r="L73" s="133">
        <v>4</v>
      </c>
      <c r="M73" s="133">
        <v>1</v>
      </c>
      <c r="N73" s="135">
        <f t="shared" si="4"/>
        <v>25</v>
      </c>
      <c r="O73" s="120">
        <v>0</v>
      </c>
      <c r="P73" s="120">
        <v>0</v>
      </c>
      <c r="Q73" s="120">
        <v>4</v>
      </c>
      <c r="R73" s="133">
        <v>1</v>
      </c>
      <c r="S73" s="135">
        <f t="shared" ref="S73" si="6">(R73*100)/(Q73)</f>
        <v>25</v>
      </c>
      <c r="T73" s="143">
        <f t="shared" si="5"/>
        <v>100</v>
      </c>
      <c r="U73" s="144"/>
      <c r="V73" s="144"/>
      <c r="W73" s="144"/>
    </row>
    <row r="74" spans="1:23">
      <c r="B74" s="329" t="s">
        <v>756</v>
      </c>
      <c r="C74" s="349" t="s">
        <v>699</v>
      </c>
      <c r="D74" s="117" t="s">
        <v>526</v>
      </c>
      <c r="E74" s="349"/>
      <c r="F74" s="134">
        <v>1</v>
      </c>
      <c r="G74" s="133">
        <v>5</v>
      </c>
      <c r="H74" s="133">
        <v>4861</v>
      </c>
      <c r="I74" s="135">
        <f t="shared" ref="I74:I125" si="7">(G74*100)/H74</f>
        <v>0.10285949393128986</v>
      </c>
      <c r="J74" s="134">
        <v>0</v>
      </c>
      <c r="K74" s="133">
        <v>0</v>
      </c>
      <c r="L74" s="133">
        <v>2</v>
      </c>
      <c r="M74" s="133">
        <v>1</v>
      </c>
      <c r="N74" s="135">
        <f t="shared" si="4"/>
        <v>50</v>
      </c>
      <c r="O74" s="120">
        <v>0</v>
      </c>
      <c r="P74" s="120">
        <v>0</v>
      </c>
      <c r="Q74" s="120">
        <v>1</v>
      </c>
      <c r="R74" s="133">
        <v>1</v>
      </c>
      <c r="S74" s="135">
        <f t="shared" si="3"/>
        <v>100</v>
      </c>
      <c r="T74" s="143">
        <f t="shared" si="5"/>
        <v>50</v>
      </c>
      <c r="U74" s="144"/>
      <c r="V74" s="144"/>
      <c r="W74" s="144"/>
    </row>
    <row r="75" spans="1:23">
      <c r="B75" s="329"/>
      <c r="C75" s="349"/>
      <c r="D75" s="117" t="s">
        <v>528</v>
      </c>
      <c r="E75" s="349"/>
      <c r="F75" s="134">
        <v>2</v>
      </c>
      <c r="G75" s="133">
        <v>67</v>
      </c>
      <c r="H75" s="133">
        <v>535</v>
      </c>
      <c r="I75" s="135">
        <f t="shared" si="7"/>
        <v>12.523364485981308</v>
      </c>
      <c r="J75" s="134">
        <v>0</v>
      </c>
      <c r="K75" s="133">
        <v>0</v>
      </c>
      <c r="L75" s="133">
        <v>3</v>
      </c>
      <c r="M75" s="133">
        <v>1</v>
      </c>
      <c r="N75" s="135">
        <f t="shared" si="4"/>
        <v>33.333333333333336</v>
      </c>
      <c r="O75" s="120">
        <v>0</v>
      </c>
      <c r="P75" s="120">
        <v>0</v>
      </c>
      <c r="Q75" s="120">
        <v>2</v>
      </c>
      <c r="R75" s="133">
        <v>1</v>
      </c>
      <c r="S75" s="135">
        <f t="shared" ref="S75:S109" si="8">(R75*100)/(Q75)</f>
        <v>50</v>
      </c>
      <c r="T75" s="143">
        <f t="shared" si="5"/>
        <v>66.666666666666671</v>
      </c>
      <c r="U75" s="144"/>
      <c r="V75" s="144"/>
      <c r="W75" s="144"/>
    </row>
    <row r="76" spans="1:23">
      <c r="B76" s="329"/>
      <c r="C76" s="349"/>
      <c r="D76" s="117" t="s">
        <v>530</v>
      </c>
      <c r="E76" s="349"/>
      <c r="F76" s="134">
        <v>2</v>
      </c>
      <c r="G76" s="133">
        <v>3</v>
      </c>
      <c r="H76" s="133">
        <v>909</v>
      </c>
      <c r="I76" s="135">
        <f t="shared" si="7"/>
        <v>0.33003300330033003</v>
      </c>
      <c r="J76" s="134">
        <v>0</v>
      </c>
      <c r="K76" s="133">
        <v>0</v>
      </c>
      <c r="L76" s="133">
        <v>2</v>
      </c>
      <c r="M76" s="133">
        <v>1</v>
      </c>
      <c r="N76" s="135">
        <f t="shared" si="4"/>
        <v>50</v>
      </c>
      <c r="O76" s="120">
        <v>0</v>
      </c>
      <c r="P76" s="120">
        <v>0</v>
      </c>
      <c r="Q76" s="120">
        <v>1</v>
      </c>
      <c r="R76" s="133">
        <v>1</v>
      </c>
      <c r="S76" s="135">
        <f t="shared" si="8"/>
        <v>100</v>
      </c>
      <c r="T76" s="143">
        <f t="shared" si="5"/>
        <v>50</v>
      </c>
      <c r="U76" s="144"/>
      <c r="V76" s="144"/>
      <c r="W76" s="144"/>
    </row>
    <row r="77" spans="1:23">
      <c r="B77" s="329"/>
      <c r="C77" s="349"/>
      <c r="D77" s="117" t="s">
        <v>532</v>
      </c>
      <c r="E77" s="349"/>
      <c r="F77" s="134">
        <v>2</v>
      </c>
      <c r="G77" s="133">
        <v>1</v>
      </c>
      <c r="H77" s="133">
        <v>374</v>
      </c>
      <c r="I77" s="135">
        <f t="shared" si="7"/>
        <v>0.26737967914438504</v>
      </c>
      <c r="J77" s="134">
        <v>0</v>
      </c>
      <c r="K77" s="133">
        <v>0</v>
      </c>
      <c r="L77" s="133">
        <v>2</v>
      </c>
      <c r="M77" s="133">
        <v>1</v>
      </c>
      <c r="N77" s="135">
        <f t="shared" si="4"/>
        <v>50</v>
      </c>
      <c r="O77" s="120">
        <v>0</v>
      </c>
      <c r="P77" s="120">
        <v>0</v>
      </c>
      <c r="Q77" s="120">
        <v>2</v>
      </c>
      <c r="R77" s="133">
        <v>1</v>
      </c>
      <c r="S77" s="135">
        <f t="shared" si="8"/>
        <v>50</v>
      </c>
      <c r="T77" s="143">
        <f t="shared" si="5"/>
        <v>100</v>
      </c>
      <c r="U77" s="144"/>
      <c r="V77" s="144"/>
      <c r="W77" s="144"/>
    </row>
    <row r="78" spans="1:23">
      <c r="B78" s="329"/>
      <c r="C78" s="349"/>
      <c r="D78" s="117" t="s">
        <v>540</v>
      </c>
      <c r="E78" s="349"/>
      <c r="F78" s="134">
        <v>2</v>
      </c>
      <c r="G78" s="133">
        <v>1</v>
      </c>
      <c r="H78" s="133">
        <v>386</v>
      </c>
      <c r="I78" s="135">
        <f t="shared" si="7"/>
        <v>0.25906735751295334</v>
      </c>
      <c r="J78" s="134">
        <v>0</v>
      </c>
      <c r="K78" s="133">
        <v>0</v>
      </c>
      <c r="L78" s="133">
        <v>1</v>
      </c>
      <c r="M78" s="133">
        <v>1</v>
      </c>
      <c r="N78" s="135">
        <f t="shared" si="4"/>
        <v>100</v>
      </c>
      <c r="O78" s="120">
        <v>0</v>
      </c>
      <c r="P78" s="120">
        <v>0</v>
      </c>
      <c r="Q78" s="120">
        <v>1</v>
      </c>
      <c r="R78" s="133">
        <v>1</v>
      </c>
      <c r="S78" s="135">
        <f t="shared" si="8"/>
        <v>100</v>
      </c>
      <c r="T78" s="143">
        <f t="shared" si="5"/>
        <v>100</v>
      </c>
      <c r="U78" s="144"/>
      <c r="V78" s="144"/>
      <c r="W78" s="144"/>
    </row>
    <row r="79" spans="1:23">
      <c r="B79" s="329"/>
      <c r="C79" s="349"/>
      <c r="D79" s="117" t="s">
        <v>544</v>
      </c>
      <c r="E79" s="349"/>
      <c r="F79" s="134">
        <v>2</v>
      </c>
      <c r="G79" s="133">
        <v>2</v>
      </c>
      <c r="H79" s="133">
        <v>16</v>
      </c>
      <c r="I79" s="135">
        <f t="shared" si="7"/>
        <v>12.5</v>
      </c>
      <c r="J79" s="134">
        <v>0</v>
      </c>
      <c r="K79" s="133">
        <v>0</v>
      </c>
      <c r="L79" s="133">
        <v>7</v>
      </c>
      <c r="M79" s="133">
        <v>1</v>
      </c>
      <c r="N79" s="135">
        <f t="shared" si="4"/>
        <v>14.285714285714286</v>
      </c>
      <c r="O79" s="120">
        <v>0</v>
      </c>
      <c r="P79" s="120">
        <v>0</v>
      </c>
      <c r="Q79" s="120">
        <v>5</v>
      </c>
      <c r="R79" s="133">
        <v>1</v>
      </c>
      <c r="S79" s="135">
        <f t="shared" si="8"/>
        <v>20</v>
      </c>
      <c r="T79" s="143">
        <f t="shared" si="5"/>
        <v>71.428571428571431</v>
      </c>
      <c r="U79" s="144"/>
      <c r="V79" s="144"/>
      <c r="W79" s="144"/>
    </row>
    <row r="80" spans="1:23">
      <c r="B80" s="329"/>
      <c r="C80" s="349"/>
      <c r="D80" s="117" t="s">
        <v>546</v>
      </c>
      <c r="E80" s="349"/>
      <c r="F80" s="134">
        <v>2</v>
      </c>
      <c r="G80" s="133">
        <v>6</v>
      </c>
      <c r="H80" s="133">
        <v>30</v>
      </c>
      <c r="I80" s="135">
        <f t="shared" si="7"/>
        <v>20</v>
      </c>
      <c r="J80" s="134">
        <v>0</v>
      </c>
      <c r="K80" s="133">
        <v>0</v>
      </c>
      <c r="L80" s="133">
        <v>7</v>
      </c>
      <c r="M80" s="133">
        <v>1</v>
      </c>
      <c r="N80" s="135">
        <f t="shared" si="4"/>
        <v>14.285714285714286</v>
      </c>
      <c r="O80" s="120">
        <v>0</v>
      </c>
      <c r="P80" s="120">
        <v>0</v>
      </c>
      <c r="Q80" s="120">
        <v>5</v>
      </c>
      <c r="R80" s="133">
        <v>1</v>
      </c>
      <c r="S80" s="135">
        <f t="shared" si="8"/>
        <v>20</v>
      </c>
      <c r="T80" s="143">
        <f t="shared" si="5"/>
        <v>71.428571428571431</v>
      </c>
      <c r="U80" s="144"/>
      <c r="V80" s="144"/>
      <c r="W80" s="144"/>
    </row>
    <row r="81" spans="2:23">
      <c r="B81" s="329"/>
      <c r="C81" s="349"/>
      <c r="D81" s="117" t="s">
        <v>553</v>
      </c>
      <c r="E81" s="349"/>
      <c r="F81" s="134">
        <v>1</v>
      </c>
      <c r="G81" s="133">
        <v>1</v>
      </c>
      <c r="H81" s="133">
        <v>54</v>
      </c>
      <c r="I81" s="135">
        <f t="shared" si="7"/>
        <v>1.8518518518518519</v>
      </c>
      <c r="J81" s="134">
        <v>0</v>
      </c>
      <c r="K81" s="133">
        <v>0</v>
      </c>
      <c r="L81" s="133">
        <v>3</v>
      </c>
      <c r="M81" s="133">
        <v>1</v>
      </c>
      <c r="N81" s="135">
        <f t="shared" ref="N81" si="9">(M81*100)/(L81)</f>
        <v>33.333333333333336</v>
      </c>
      <c r="O81" s="120">
        <v>0</v>
      </c>
      <c r="P81" s="120">
        <v>0</v>
      </c>
      <c r="Q81" s="120">
        <v>2</v>
      </c>
      <c r="R81" s="133">
        <v>1</v>
      </c>
      <c r="S81" s="135">
        <f t="shared" si="8"/>
        <v>50</v>
      </c>
      <c r="T81" s="143">
        <f t="shared" si="5"/>
        <v>66.666666666666671</v>
      </c>
      <c r="U81" s="144"/>
      <c r="V81" s="144"/>
      <c r="W81" s="144"/>
    </row>
    <row r="82" spans="2:23" ht="15.75" thickBot="1">
      <c r="B82" s="330"/>
      <c r="C82" s="332"/>
      <c r="D82" s="118" t="s">
        <v>555</v>
      </c>
      <c r="E82" s="332"/>
      <c r="F82" s="139">
        <v>2</v>
      </c>
      <c r="G82" s="137">
        <v>7</v>
      </c>
      <c r="H82" s="137">
        <v>52</v>
      </c>
      <c r="I82" s="140">
        <f t="shared" si="7"/>
        <v>13.461538461538462</v>
      </c>
      <c r="J82" s="139">
        <v>0</v>
      </c>
      <c r="K82" s="137">
        <v>0</v>
      </c>
      <c r="L82" s="137">
        <v>6</v>
      </c>
      <c r="M82" s="137">
        <v>2</v>
      </c>
      <c r="N82" s="140">
        <f t="shared" ref="N82:N89" si="10">(M82*100)/(L82)</f>
        <v>33.333333333333336</v>
      </c>
      <c r="O82" s="120">
        <v>0</v>
      </c>
      <c r="P82" s="120">
        <v>0</v>
      </c>
      <c r="Q82" s="120">
        <v>5</v>
      </c>
      <c r="R82" s="137">
        <v>2</v>
      </c>
      <c r="S82" s="135">
        <f t="shared" si="8"/>
        <v>40</v>
      </c>
      <c r="T82" s="154">
        <f t="shared" si="5"/>
        <v>83.333333333333329</v>
      </c>
      <c r="U82" s="144"/>
      <c r="V82" s="144"/>
      <c r="W82" s="144"/>
    </row>
    <row r="83" spans="2:23">
      <c r="B83" s="328" t="s">
        <v>756</v>
      </c>
      <c r="C83" s="331" t="s">
        <v>693</v>
      </c>
      <c r="D83" s="111" t="s">
        <v>778</v>
      </c>
      <c r="E83" s="331" t="s">
        <v>114</v>
      </c>
      <c r="F83" s="130">
        <v>1</v>
      </c>
      <c r="G83" s="128">
        <v>68</v>
      </c>
      <c r="H83" s="128">
        <v>2828</v>
      </c>
      <c r="I83" s="131">
        <f t="shared" si="7"/>
        <v>2.4045261669024045</v>
      </c>
      <c r="J83" s="130">
        <v>0</v>
      </c>
      <c r="K83" s="128">
        <v>0</v>
      </c>
      <c r="L83" s="128">
        <v>2</v>
      </c>
      <c r="M83" s="128">
        <v>2</v>
      </c>
      <c r="N83" s="131">
        <f t="shared" si="10"/>
        <v>100</v>
      </c>
      <c r="O83" s="132">
        <v>0</v>
      </c>
      <c r="P83" s="129">
        <v>0</v>
      </c>
      <c r="Q83" s="129">
        <v>2</v>
      </c>
      <c r="R83" s="128">
        <v>2</v>
      </c>
      <c r="S83" s="131">
        <f t="shared" si="8"/>
        <v>100</v>
      </c>
      <c r="T83" s="131">
        <f t="shared" si="5"/>
        <v>100</v>
      </c>
      <c r="U83" s="144"/>
      <c r="V83" s="144"/>
      <c r="W83" s="144"/>
    </row>
    <row r="84" spans="2:23">
      <c r="B84" s="329"/>
      <c r="C84" s="349"/>
      <c r="D84" s="153" t="s">
        <v>113</v>
      </c>
      <c r="E84" s="349"/>
      <c r="F84" s="134">
        <v>1</v>
      </c>
      <c r="G84" s="133">
        <v>53</v>
      </c>
      <c r="H84" s="133">
        <v>53</v>
      </c>
      <c r="I84" s="135">
        <f t="shared" si="7"/>
        <v>100</v>
      </c>
      <c r="J84" s="134">
        <v>0</v>
      </c>
      <c r="K84" s="133">
        <v>0</v>
      </c>
      <c r="L84" s="133">
        <v>1</v>
      </c>
      <c r="M84" s="133">
        <v>0</v>
      </c>
      <c r="N84" s="135">
        <f t="shared" si="10"/>
        <v>0</v>
      </c>
      <c r="O84" s="136">
        <v>0</v>
      </c>
      <c r="P84" s="120">
        <v>0</v>
      </c>
      <c r="Q84" s="120">
        <v>0</v>
      </c>
      <c r="R84" s="133">
        <v>0</v>
      </c>
      <c r="S84" s="135" t="e">
        <f t="shared" si="8"/>
        <v>#DIV/0!</v>
      </c>
      <c r="T84" s="135">
        <f t="shared" si="5"/>
        <v>0</v>
      </c>
      <c r="U84" s="144"/>
      <c r="V84" s="144"/>
      <c r="W84" s="144"/>
    </row>
    <row r="85" spans="2:23">
      <c r="B85" s="329"/>
      <c r="C85" s="349"/>
      <c r="D85" s="153" t="s">
        <v>148</v>
      </c>
      <c r="E85" s="349"/>
      <c r="F85" s="134">
        <v>4</v>
      </c>
      <c r="G85" s="133">
        <v>43</v>
      </c>
      <c r="H85" s="133">
        <v>326</v>
      </c>
      <c r="I85" s="135">
        <f t="shared" si="7"/>
        <v>13.190184049079754</v>
      </c>
      <c r="J85" s="134">
        <v>0</v>
      </c>
      <c r="K85" s="133">
        <v>0</v>
      </c>
      <c r="L85" s="133">
        <v>3</v>
      </c>
      <c r="M85" s="133">
        <v>2</v>
      </c>
      <c r="N85" s="135">
        <f t="shared" si="10"/>
        <v>66.666666666666671</v>
      </c>
      <c r="O85" s="136">
        <v>0</v>
      </c>
      <c r="P85" s="120">
        <v>0</v>
      </c>
      <c r="Q85" s="120">
        <v>2</v>
      </c>
      <c r="R85" s="133">
        <v>2</v>
      </c>
      <c r="S85" s="135">
        <f t="shared" si="8"/>
        <v>100</v>
      </c>
      <c r="T85" s="135">
        <f t="shared" si="5"/>
        <v>66.666666666666671</v>
      </c>
      <c r="U85" s="144"/>
      <c r="V85" s="144"/>
      <c r="W85" s="144"/>
    </row>
    <row r="86" spans="2:23">
      <c r="B86" s="329"/>
      <c r="C86" s="89" t="s">
        <v>695</v>
      </c>
      <c r="D86" s="109" t="s">
        <v>263</v>
      </c>
      <c r="E86" s="349"/>
      <c r="F86" s="134">
        <v>10</v>
      </c>
      <c r="G86" s="133">
        <v>212</v>
      </c>
      <c r="H86" s="133">
        <v>222</v>
      </c>
      <c r="I86" s="135">
        <f t="shared" si="7"/>
        <v>95.49549549549549</v>
      </c>
      <c r="J86" s="134">
        <v>6</v>
      </c>
      <c r="K86" s="133">
        <v>0</v>
      </c>
      <c r="L86" s="133">
        <v>4</v>
      </c>
      <c r="M86" s="133">
        <v>2</v>
      </c>
      <c r="N86" s="135">
        <f t="shared" si="10"/>
        <v>50</v>
      </c>
      <c r="O86" s="136">
        <v>2</v>
      </c>
      <c r="P86" s="120">
        <v>0</v>
      </c>
      <c r="Q86" s="120">
        <v>3</v>
      </c>
      <c r="R86" s="133">
        <v>2</v>
      </c>
      <c r="S86" s="135">
        <f t="shared" si="8"/>
        <v>66.666666666666671</v>
      </c>
      <c r="T86" s="135">
        <f t="shared" si="5"/>
        <v>50</v>
      </c>
      <c r="U86" s="144"/>
      <c r="V86" s="144"/>
      <c r="W86" s="144"/>
    </row>
    <row r="87" spans="2:23">
      <c r="B87" s="329"/>
      <c r="C87" s="78" t="s">
        <v>696</v>
      </c>
      <c r="D87" s="109" t="s">
        <v>423</v>
      </c>
      <c r="E87" s="349"/>
      <c r="F87" s="134">
        <v>1</v>
      </c>
      <c r="G87" s="133">
        <v>2</v>
      </c>
      <c r="H87" s="133">
        <v>412</v>
      </c>
      <c r="I87" s="135">
        <f t="shared" si="7"/>
        <v>0.4854368932038835</v>
      </c>
      <c r="J87" s="134">
        <v>0</v>
      </c>
      <c r="K87" s="133">
        <v>0</v>
      </c>
      <c r="L87" s="133">
        <v>1</v>
      </c>
      <c r="M87" s="133">
        <v>1</v>
      </c>
      <c r="N87" s="135">
        <f t="shared" si="10"/>
        <v>100</v>
      </c>
      <c r="O87" s="136">
        <v>0</v>
      </c>
      <c r="P87" s="120">
        <v>0</v>
      </c>
      <c r="Q87" s="120">
        <v>1</v>
      </c>
      <c r="R87" s="133">
        <v>1</v>
      </c>
      <c r="S87" s="135">
        <f t="shared" si="8"/>
        <v>100</v>
      </c>
      <c r="T87" s="135">
        <f t="shared" si="5"/>
        <v>100</v>
      </c>
      <c r="U87" s="144"/>
      <c r="V87" s="144"/>
      <c r="W87" s="144"/>
    </row>
    <row r="88" spans="2:23">
      <c r="B88" s="329"/>
      <c r="C88" s="349" t="s">
        <v>697</v>
      </c>
      <c r="D88" s="109" t="s">
        <v>450</v>
      </c>
      <c r="E88" s="349"/>
      <c r="F88" s="134">
        <v>1</v>
      </c>
      <c r="G88" s="133">
        <v>15</v>
      </c>
      <c r="H88" s="133">
        <v>967</v>
      </c>
      <c r="I88" s="135">
        <f t="shared" si="7"/>
        <v>1.5511892450879008</v>
      </c>
      <c r="J88" s="134">
        <v>0</v>
      </c>
      <c r="K88" s="133">
        <v>0</v>
      </c>
      <c r="L88" s="133">
        <v>4</v>
      </c>
      <c r="M88" s="133">
        <v>1</v>
      </c>
      <c r="N88" s="135">
        <f t="shared" si="10"/>
        <v>25</v>
      </c>
      <c r="O88" s="136">
        <v>0</v>
      </c>
      <c r="P88" s="120">
        <v>0</v>
      </c>
      <c r="Q88" s="120">
        <v>3</v>
      </c>
      <c r="R88" s="133">
        <v>1</v>
      </c>
      <c r="S88" s="135">
        <f t="shared" si="8"/>
        <v>33.333333333333336</v>
      </c>
      <c r="T88" s="135">
        <f t="shared" si="5"/>
        <v>75</v>
      </c>
      <c r="U88" s="144"/>
      <c r="V88" s="144"/>
      <c r="W88" s="144"/>
    </row>
    <row r="89" spans="2:23" ht="15.75" thickBot="1">
      <c r="B89" s="330"/>
      <c r="C89" s="332"/>
      <c r="D89" s="110" t="s">
        <v>474</v>
      </c>
      <c r="E89" s="332"/>
      <c r="F89" s="139">
        <v>2</v>
      </c>
      <c r="G89" s="137">
        <v>119</v>
      </c>
      <c r="H89" s="137">
        <v>668</v>
      </c>
      <c r="I89" s="140">
        <f t="shared" si="7"/>
        <v>17.814371257485028</v>
      </c>
      <c r="J89" s="139">
        <v>2</v>
      </c>
      <c r="K89" s="137">
        <v>0</v>
      </c>
      <c r="L89" s="137">
        <v>2</v>
      </c>
      <c r="M89" s="137">
        <v>1</v>
      </c>
      <c r="N89" s="140">
        <f t="shared" si="10"/>
        <v>50</v>
      </c>
      <c r="O89" s="141">
        <v>0</v>
      </c>
      <c r="P89" s="138">
        <v>0</v>
      </c>
      <c r="Q89" s="138">
        <v>1</v>
      </c>
      <c r="R89" s="137">
        <v>1</v>
      </c>
      <c r="S89" s="140">
        <f t="shared" si="8"/>
        <v>100</v>
      </c>
      <c r="T89" s="140">
        <f t="shared" si="5"/>
        <v>25</v>
      </c>
      <c r="U89" s="144"/>
      <c r="V89" s="144"/>
      <c r="W89" s="144"/>
    </row>
    <row r="90" spans="2:23">
      <c r="B90" s="328" t="s">
        <v>756</v>
      </c>
      <c r="C90" s="331" t="s">
        <v>693</v>
      </c>
      <c r="D90" s="119" t="s">
        <v>128</v>
      </c>
      <c r="E90" s="352" t="s">
        <v>129</v>
      </c>
      <c r="F90" s="130">
        <v>3</v>
      </c>
      <c r="G90" s="128">
        <v>6</v>
      </c>
      <c r="H90" s="128">
        <v>794</v>
      </c>
      <c r="I90" s="131">
        <f t="shared" si="7"/>
        <v>0.75566750629722923</v>
      </c>
      <c r="J90" s="130">
        <v>46</v>
      </c>
      <c r="K90" s="128">
        <v>0</v>
      </c>
      <c r="L90" s="128">
        <v>2</v>
      </c>
      <c r="M90" s="128">
        <v>1</v>
      </c>
      <c r="N90" s="131">
        <f>(M90*100)/(L90)</f>
        <v>50</v>
      </c>
      <c r="O90" s="132">
        <v>15</v>
      </c>
      <c r="P90" s="129">
        <v>0</v>
      </c>
      <c r="Q90" s="129">
        <v>1</v>
      </c>
      <c r="R90" s="128">
        <v>1</v>
      </c>
      <c r="S90" s="131">
        <f t="shared" si="8"/>
        <v>100</v>
      </c>
      <c r="T90" s="131">
        <f t="shared" si="5"/>
        <v>33.333333333333336</v>
      </c>
      <c r="U90" s="144"/>
      <c r="V90" s="144"/>
      <c r="W90" s="144"/>
    </row>
    <row r="91" spans="2:23">
      <c r="B91" s="329"/>
      <c r="C91" s="349"/>
      <c r="D91" s="117" t="s">
        <v>139</v>
      </c>
      <c r="E91" s="353"/>
      <c r="F91" s="134">
        <v>2</v>
      </c>
      <c r="G91" s="133">
        <v>3</v>
      </c>
      <c r="H91" s="133">
        <v>360</v>
      </c>
      <c r="I91" s="135">
        <f t="shared" si="7"/>
        <v>0.83333333333333337</v>
      </c>
      <c r="J91" s="134">
        <v>0</v>
      </c>
      <c r="K91" s="133">
        <v>0</v>
      </c>
      <c r="L91" s="133">
        <v>1</v>
      </c>
      <c r="M91" s="133">
        <v>1</v>
      </c>
      <c r="N91" s="135">
        <f>(M91*100)/(L91)</f>
        <v>100</v>
      </c>
      <c r="O91" s="136">
        <v>0</v>
      </c>
      <c r="P91" s="120">
        <v>0</v>
      </c>
      <c r="Q91" s="120">
        <v>1</v>
      </c>
      <c r="R91" s="133">
        <v>1</v>
      </c>
      <c r="S91" s="135">
        <f t="shared" si="8"/>
        <v>100</v>
      </c>
      <c r="T91" s="135">
        <f t="shared" si="5"/>
        <v>100</v>
      </c>
      <c r="U91" s="144"/>
      <c r="V91" s="144"/>
      <c r="W91" s="144"/>
    </row>
    <row r="92" spans="2:23">
      <c r="B92" s="329"/>
      <c r="C92" s="349"/>
      <c r="D92" s="117" t="s">
        <v>205</v>
      </c>
      <c r="E92" s="353"/>
      <c r="F92" s="134">
        <v>4</v>
      </c>
      <c r="G92" s="133">
        <v>22</v>
      </c>
      <c r="H92" s="133">
        <v>645</v>
      </c>
      <c r="I92" s="135">
        <f t="shared" si="7"/>
        <v>3.4108527131782944</v>
      </c>
      <c r="J92" s="134">
        <v>0</v>
      </c>
      <c r="K92" s="133">
        <v>0</v>
      </c>
      <c r="L92" s="133">
        <v>7</v>
      </c>
      <c r="M92" s="133">
        <v>1</v>
      </c>
      <c r="N92" s="135">
        <f t="shared" ref="N92:N107" si="11">(M92*100)/(L92)</f>
        <v>14.285714285714286</v>
      </c>
      <c r="O92" s="136">
        <v>0</v>
      </c>
      <c r="P92" s="120">
        <v>0</v>
      </c>
      <c r="Q92" s="120">
        <v>6</v>
      </c>
      <c r="R92" s="133">
        <v>1</v>
      </c>
      <c r="S92" s="135">
        <f t="shared" si="8"/>
        <v>16.666666666666668</v>
      </c>
      <c r="T92" s="135">
        <f t="shared" si="5"/>
        <v>85.714285714285708</v>
      </c>
      <c r="U92" s="144"/>
      <c r="V92" s="144"/>
      <c r="W92" s="144"/>
    </row>
    <row r="93" spans="2:23">
      <c r="B93" s="329"/>
      <c r="C93" s="349" t="s">
        <v>695</v>
      </c>
      <c r="D93" s="117" t="s">
        <v>280</v>
      </c>
      <c r="E93" s="353"/>
      <c r="F93" s="134">
        <v>8</v>
      </c>
      <c r="G93" s="133">
        <v>53</v>
      </c>
      <c r="H93" s="133">
        <v>464</v>
      </c>
      <c r="I93" s="135">
        <f t="shared" si="7"/>
        <v>11.422413793103448</v>
      </c>
      <c r="J93" s="134">
        <v>0</v>
      </c>
      <c r="K93" s="133">
        <v>0</v>
      </c>
      <c r="L93" s="133">
        <v>5</v>
      </c>
      <c r="M93" s="133">
        <v>2</v>
      </c>
      <c r="N93" s="135">
        <f t="shared" si="11"/>
        <v>40</v>
      </c>
      <c r="O93" s="136">
        <v>0</v>
      </c>
      <c r="P93" s="120">
        <v>0</v>
      </c>
      <c r="Q93" s="120">
        <v>4</v>
      </c>
      <c r="R93" s="133">
        <v>2</v>
      </c>
      <c r="S93" s="135">
        <f t="shared" si="8"/>
        <v>50</v>
      </c>
      <c r="T93" s="135">
        <f t="shared" si="5"/>
        <v>80</v>
      </c>
      <c r="U93" s="144"/>
      <c r="V93" s="144"/>
      <c r="W93" s="144"/>
    </row>
    <row r="94" spans="2:23">
      <c r="B94" s="329"/>
      <c r="C94" s="349"/>
      <c r="D94" s="117" t="s">
        <v>293</v>
      </c>
      <c r="E94" s="353"/>
      <c r="F94" s="134">
        <v>2</v>
      </c>
      <c r="G94" s="133">
        <v>11</v>
      </c>
      <c r="H94" s="133">
        <v>5132</v>
      </c>
      <c r="I94" s="135">
        <f t="shared" si="7"/>
        <v>0.21434138737334374</v>
      </c>
      <c r="J94" s="134">
        <v>431</v>
      </c>
      <c r="K94" s="133">
        <v>0</v>
      </c>
      <c r="L94" s="133">
        <v>8</v>
      </c>
      <c r="M94" s="133">
        <v>7</v>
      </c>
      <c r="N94" s="135">
        <f t="shared" si="11"/>
        <v>87.5</v>
      </c>
      <c r="O94" s="136">
        <v>87</v>
      </c>
      <c r="P94" s="120">
        <v>0</v>
      </c>
      <c r="Q94" s="120">
        <v>7</v>
      </c>
      <c r="R94" s="133">
        <v>7</v>
      </c>
      <c r="S94" s="135">
        <f t="shared" si="8"/>
        <v>100</v>
      </c>
      <c r="T94" s="135">
        <f t="shared" si="5"/>
        <v>21.412300683371299</v>
      </c>
      <c r="U94" s="144"/>
      <c r="V94" s="144"/>
      <c r="W94" s="144"/>
    </row>
    <row r="95" spans="2:23">
      <c r="B95" s="329"/>
      <c r="C95" s="349"/>
      <c r="D95" s="117" t="s">
        <v>335</v>
      </c>
      <c r="E95" s="353"/>
      <c r="F95" s="134">
        <v>3</v>
      </c>
      <c r="G95" s="133">
        <v>37</v>
      </c>
      <c r="H95" s="133">
        <v>468</v>
      </c>
      <c r="I95" s="135">
        <f t="shared" si="7"/>
        <v>7.9059829059829063</v>
      </c>
      <c r="J95" s="134">
        <v>0</v>
      </c>
      <c r="K95" s="133">
        <v>0</v>
      </c>
      <c r="L95" s="133">
        <v>5</v>
      </c>
      <c r="M95" s="133">
        <v>1</v>
      </c>
      <c r="N95" s="135">
        <f t="shared" si="11"/>
        <v>20</v>
      </c>
      <c r="O95" s="136">
        <v>0</v>
      </c>
      <c r="P95" s="120">
        <v>0</v>
      </c>
      <c r="Q95" s="120">
        <v>4</v>
      </c>
      <c r="R95" s="133">
        <v>1</v>
      </c>
      <c r="S95" s="135">
        <f t="shared" si="8"/>
        <v>25</v>
      </c>
      <c r="T95" s="135">
        <f t="shared" si="5"/>
        <v>80</v>
      </c>
      <c r="U95" s="144"/>
      <c r="V95" s="144"/>
      <c r="W95" s="144"/>
    </row>
    <row r="96" spans="2:23">
      <c r="B96" s="329"/>
      <c r="C96" s="349"/>
      <c r="D96" s="117" t="s">
        <v>344</v>
      </c>
      <c r="E96" s="353"/>
      <c r="F96" s="134">
        <v>3</v>
      </c>
      <c r="G96" s="133">
        <v>3</v>
      </c>
      <c r="H96" s="133">
        <v>22</v>
      </c>
      <c r="I96" s="135">
        <f t="shared" si="7"/>
        <v>13.636363636363637</v>
      </c>
      <c r="J96" s="134">
        <v>0</v>
      </c>
      <c r="K96" s="133">
        <v>0</v>
      </c>
      <c r="L96" s="133">
        <v>1</v>
      </c>
      <c r="M96" s="133">
        <v>1</v>
      </c>
      <c r="N96" s="135">
        <f t="shared" si="11"/>
        <v>100</v>
      </c>
      <c r="O96" s="136">
        <v>0</v>
      </c>
      <c r="P96" s="120">
        <v>0</v>
      </c>
      <c r="Q96" s="120">
        <v>1</v>
      </c>
      <c r="R96" s="133">
        <v>1</v>
      </c>
      <c r="S96" s="135">
        <f t="shared" si="8"/>
        <v>100</v>
      </c>
      <c r="T96" s="135">
        <f t="shared" si="5"/>
        <v>100</v>
      </c>
      <c r="U96" s="144"/>
      <c r="V96" s="144"/>
      <c r="W96" s="144"/>
    </row>
    <row r="97" spans="2:23">
      <c r="B97" s="329"/>
      <c r="C97" s="349"/>
      <c r="D97" s="117" t="s">
        <v>350</v>
      </c>
      <c r="E97" s="353"/>
      <c r="F97" s="134">
        <v>2</v>
      </c>
      <c r="G97" s="133">
        <v>12</v>
      </c>
      <c r="H97" s="133">
        <v>423</v>
      </c>
      <c r="I97" s="135">
        <f t="shared" si="7"/>
        <v>2.8368794326241136</v>
      </c>
      <c r="J97" s="134">
        <v>74</v>
      </c>
      <c r="K97" s="133">
        <v>1</v>
      </c>
      <c r="L97" s="133">
        <v>5</v>
      </c>
      <c r="M97" s="133">
        <v>1</v>
      </c>
      <c r="N97" s="135">
        <f t="shared" si="11"/>
        <v>20</v>
      </c>
      <c r="O97" s="136">
        <v>29</v>
      </c>
      <c r="P97" s="120">
        <v>0</v>
      </c>
      <c r="Q97" s="120">
        <v>3</v>
      </c>
      <c r="R97" s="133">
        <v>1</v>
      </c>
      <c r="S97" s="135">
        <f t="shared" si="8"/>
        <v>33.333333333333336</v>
      </c>
      <c r="T97" s="135">
        <f t="shared" si="5"/>
        <v>40.506329113924053</v>
      </c>
      <c r="U97" s="144"/>
      <c r="V97" s="144"/>
      <c r="W97" s="144"/>
    </row>
    <row r="98" spans="2:23">
      <c r="B98" s="329"/>
      <c r="C98" s="349"/>
      <c r="D98" s="117" t="s">
        <v>382</v>
      </c>
      <c r="E98" s="353"/>
      <c r="F98" s="134">
        <v>1</v>
      </c>
      <c r="G98" s="133">
        <v>9</v>
      </c>
      <c r="H98" s="133">
        <v>174</v>
      </c>
      <c r="I98" s="135">
        <f t="shared" si="7"/>
        <v>5.1724137931034484</v>
      </c>
      <c r="J98" s="134">
        <v>0</v>
      </c>
      <c r="K98" s="133">
        <v>0</v>
      </c>
      <c r="L98" s="133">
        <v>7</v>
      </c>
      <c r="M98" s="133">
        <v>1</v>
      </c>
      <c r="N98" s="135">
        <f t="shared" si="11"/>
        <v>14.285714285714286</v>
      </c>
      <c r="O98" s="136">
        <v>0</v>
      </c>
      <c r="P98" s="120">
        <v>0</v>
      </c>
      <c r="Q98" s="120">
        <v>5</v>
      </c>
      <c r="R98" s="133">
        <v>1</v>
      </c>
      <c r="S98" s="135">
        <f t="shared" si="8"/>
        <v>20</v>
      </c>
      <c r="T98" s="135">
        <f t="shared" si="5"/>
        <v>71.428571428571431</v>
      </c>
      <c r="U98" s="144"/>
      <c r="V98" s="144"/>
      <c r="W98" s="144"/>
    </row>
    <row r="99" spans="2:23">
      <c r="B99" s="329"/>
      <c r="C99" s="349"/>
      <c r="D99" s="117" t="s">
        <v>384</v>
      </c>
      <c r="E99" s="353"/>
      <c r="F99" s="134">
        <v>1</v>
      </c>
      <c r="G99" s="133">
        <v>2</v>
      </c>
      <c r="H99" s="133">
        <v>335</v>
      </c>
      <c r="I99" s="135">
        <f t="shared" si="7"/>
        <v>0.59701492537313428</v>
      </c>
      <c r="J99" s="134">
        <v>36</v>
      </c>
      <c r="K99" s="133">
        <v>0</v>
      </c>
      <c r="L99" s="133">
        <v>5</v>
      </c>
      <c r="M99" s="133">
        <v>1</v>
      </c>
      <c r="N99" s="135">
        <f t="shared" si="11"/>
        <v>20</v>
      </c>
      <c r="O99" s="136">
        <v>9</v>
      </c>
      <c r="P99" s="120">
        <v>0</v>
      </c>
      <c r="Q99" s="120">
        <v>4</v>
      </c>
      <c r="R99" s="133">
        <v>1</v>
      </c>
      <c r="S99" s="135">
        <f t="shared" si="8"/>
        <v>25</v>
      </c>
      <c r="T99" s="135">
        <f t="shared" si="5"/>
        <v>31.707317073170731</v>
      </c>
      <c r="U99" s="144"/>
      <c r="V99" s="144"/>
      <c r="W99" s="144"/>
    </row>
    <row r="100" spans="2:23">
      <c r="B100" s="329"/>
      <c r="C100" s="349" t="s">
        <v>696</v>
      </c>
      <c r="D100" s="117" t="s">
        <v>387</v>
      </c>
      <c r="E100" s="353"/>
      <c r="F100" s="134">
        <v>1</v>
      </c>
      <c r="G100" s="133">
        <v>154</v>
      </c>
      <c r="H100" s="133">
        <v>641</v>
      </c>
      <c r="I100" s="135">
        <f t="shared" si="7"/>
        <v>24.024960998439937</v>
      </c>
      <c r="J100" s="134">
        <v>0</v>
      </c>
      <c r="K100" s="133">
        <v>1</v>
      </c>
      <c r="L100" s="133">
        <v>13</v>
      </c>
      <c r="M100" s="133">
        <v>3</v>
      </c>
      <c r="N100" s="135">
        <f t="shared" si="11"/>
        <v>23.076923076923077</v>
      </c>
      <c r="O100" s="136">
        <v>0</v>
      </c>
      <c r="P100" s="120">
        <v>1</v>
      </c>
      <c r="Q100" s="120">
        <v>11</v>
      </c>
      <c r="R100" s="133">
        <v>3</v>
      </c>
      <c r="S100" s="135">
        <f t="shared" si="8"/>
        <v>27.272727272727273</v>
      </c>
      <c r="T100" s="135">
        <f t="shared" si="5"/>
        <v>84.615384615384613</v>
      </c>
      <c r="U100" s="144"/>
      <c r="V100" s="144"/>
      <c r="W100" s="144"/>
    </row>
    <row r="101" spans="2:23">
      <c r="B101" s="329"/>
      <c r="C101" s="349"/>
      <c r="D101" s="117" t="s">
        <v>429</v>
      </c>
      <c r="E101" s="353"/>
      <c r="F101" s="134">
        <v>3</v>
      </c>
      <c r="G101" s="133">
        <v>11</v>
      </c>
      <c r="H101" s="133">
        <v>1057</v>
      </c>
      <c r="I101" s="135">
        <f t="shared" si="7"/>
        <v>1.0406811731315042</v>
      </c>
      <c r="J101" s="134">
        <v>0</v>
      </c>
      <c r="K101" s="133">
        <v>0</v>
      </c>
      <c r="L101" s="133">
        <v>6</v>
      </c>
      <c r="M101" s="133">
        <v>1</v>
      </c>
      <c r="N101" s="135">
        <f t="shared" si="11"/>
        <v>16.666666666666668</v>
      </c>
      <c r="O101" s="136">
        <v>0</v>
      </c>
      <c r="P101" s="120">
        <v>0</v>
      </c>
      <c r="Q101" s="120">
        <v>5</v>
      </c>
      <c r="R101" s="133">
        <v>1</v>
      </c>
      <c r="S101" s="135">
        <f t="shared" si="8"/>
        <v>20</v>
      </c>
      <c r="T101" s="135">
        <f t="shared" si="5"/>
        <v>83.333333333333329</v>
      </c>
      <c r="U101" s="144"/>
      <c r="V101" s="144"/>
      <c r="W101" s="144"/>
    </row>
    <row r="102" spans="2:23">
      <c r="B102" s="329"/>
      <c r="C102" s="349" t="s">
        <v>697</v>
      </c>
      <c r="D102" s="117" t="s">
        <v>441</v>
      </c>
      <c r="E102" s="353"/>
      <c r="F102" s="134">
        <v>2</v>
      </c>
      <c r="G102" s="133">
        <v>6</v>
      </c>
      <c r="H102" s="133">
        <v>145</v>
      </c>
      <c r="I102" s="135">
        <f t="shared" si="7"/>
        <v>4.1379310344827589</v>
      </c>
      <c r="J102" s="134">
        <v>0</v>
      </c>
      <c r="K102" s="133">
        <v>0</v>
      </c>
      <c r="L102" s="133">
        <v>1</v>
      </c>
      <c r="M102" s="133">
        <v>1</v>
      </c>
      <c r="N102" s="135">
        <f t="shared" si="11"/>
        <v>100</v>
      </c>
      <c r="O102" s="136">
        <v>0</v>
      </c>
      <c r="P102" s="120">
        <v>0</v>
      </c>
      <c r="Q102" s="120">
        <v>1</v>
      </c>
      <c r="R102" s="133">
        <v>1</v>
      </c>
      <c r="S102" s="135">
        <f t="shared" si="8"/>
        <v>100</v>
      </c>
      <c r="T102" s="135">
        <f t="shared" si="5"/>
        <v>100</v>
      </c>
      <c r="U102" s="144"/>
      <c r="V102" s="144"/>
      <c r="W102" s="144"/>
    </row>
    <row r="103" spans="2:23">
      <c r="B103" s="329"/>
      <c r="C103" s="349"/>
      <c r="D103" s="117" t="s">
        <v>478</v>
      </c>
      <c r="E103" s="353"/>
      <c r="F103" s="134">
        <v>2</v>
      </c>
      <c r="G103" s="133">
        <v>120</v>
      </c>
      <c r="H103" s="133">
        <v>668</v>
      </c>
      <c r="I103" s="135">
        <f t="shared" si="7"/>
        <v>17.964071856287426</v>
      </c>
      <c r="J103" s="134">
        <v>2</v>
      </c>
      <c r="K103" s="133">
        <v>0</v>
      </c>
      <c r="L103" s="133">
        <v>2</v>
      </c>
      <c r="M103" s="133">
        <v>1</v>
      </c>
      <c r="N103" s="135">
        <f t="shared" si="11"/>
        <v>50</v>
      </c>
      <c r="O103" s="136">
        <v>0</v>
      </c>
      <c r="P103" s="120">
        <v>0</v>
      </c>
      <c r="Q103" s="120">
        <v>1</v>
      </c>
      <c r="R103" s="133">
        <v>1</v>
      </c>
      <c r="S103" s="135">
        <f t="shared" si="8"/>
        <v>100</v>
      </c>
      <c r="T103" s="135">
        <f t="shared" si="5"/>
        <v>25</v>
      </c>
      <c r="U103" s="144"/>
      <c r="V103" s="144"/>
      <c r="W103" s="144"/>
    </row>
    <row r="104" spans="2:23">
      <c r="B104" s="329"/>
      <c r="C104" s="349"/>
      <c r="D104" s="117" t="s">
        <v>480</v>
      </c>
      <c r="E104" s="353"/>
      <c r="F104" s="134">
        <v>2</v>
      </c>
      <c r="G104" s="133">
        <v>114</v>
      </c>
      <c r="H104" s="133">
        <v>746</v>
      </c>
      <c r="I104" s="135">
        <f t="shared" si="7"/>
        <v>15.281501340482574</v>
      </c>
      <c r="J104" s="134">
        <v>32</v>
      </c>
      <c r="K104" s="133">
        <v>1</v>
      </c>
      <c r="L104" s="133">
        <v>9</v>
      </c>
      <c r="M104" s="133">
        <v>1</v>
      </c>
      <c r="N104" s="135">
        <f t="shared" si="11"/>
        <v>11.111111111111111</v>
      </c>
      <c r="O104" s="136">
        <v>29</v>
      </c>
      <c r="P104" s="120">
        <v>0</v>
      </c>
      <c r="Q104" s="120">
        <v>8</v>
      </c>
      <c r="R104" s="133">
        <v>1</v>
      </c>
      <c r="S104" s="135">
        <f t="shared" si="8"/>
        <v>12.5</v>
      </c>
      <c r="T104" s="135">
        <f t="shared" si="5"/>
        <v>90.243902439024396</v>
      </c>
      <c r="U104" s="144"/>
      <c r="V104" s="144"/>
      <c r="W104" s="144"/>
    </row>
    <row r="105" spans="2:23">
      <c r="B105" s="329"/>
      <c r="C105" s="349" t="s">
        <v>698</v>
      </c>
      <c r="D105" s="117" t="s">
        <v>482</v>
      </c>
      <c r="E105" s="353"/>
      <c r="F105" s="134">
        <v>1</v>
      </c>
      <c r="G105" s="133">
        <v>42</v>
      </c>
      <c r="H105" s="133">
        <v>1300</v>
      </c>
      <c r="I105" s="135">
        <f t="shared" si="7"/>
        <v>3.2307692307692308</v>
      </c>
      <c r="J105" s="134">
        <v>185</v>
      </c>
      <c r="K105" s="133">
        <v>0</v>
      </c>
      <c r="L105" s="133">
        <v>4</v>
      </c>
      <c r="M105" s="133">
        <v>2</v>
      </c>
      <c r="N105" s="135">
        <f t="shared" si="11"/>
        <v>50</v>
      </c>
      <c r="O105" s="136">
        <v>23</v>
      </c>
      <c r="P105" s="120">
        <v>0</v>
      </c>
      <c r="Q105" s="120">
        <v>3</v>
      </c>
      <c r="R105" s="133">
        <v>2</v>
      </c>
      <c r="S105" s="135">
        <f t="shared" si="8"/>
        <v>66.666666666666671</v>
      </c>
      <c r="T105" s="135">
        <f t="shared" si="5"/>
        <v>13.756613756613756</v>
      </c>
      <c r="U105" s="144"/>
      <c r="V105" s="144"/>
      <c r="W105" s="144"/>
    </row>
    <row r="106" spans="2:23">
      <c r="B106" s="329"/>
      <c r="C106" s="349"/>
      <c r="D106" s="117" t="s">
        <v>484</v>
      </c>
      <c r="E106" s="353"/>
      <c r="F106" s="134">
        <v>2</v>
      </c>
      <c r="G106" s="133">
        <v>36</v>
      </c>
      <c r="H106" s="133">
        <v>1155</v>
      </c>
      <c r="I106" s="135">
        <f t="shared" si="7"/>
        <v>3.116883116883117</v>
      </c>
      <c r="J106" s="134">
        <v>185</v>
      </c>
      <c r="K106" s="133">
        <v>0</v>
      </c>
      <c r="L106" s="133">
        <v>4</v>
      </c>
      <c r="M106" s="133">
        <v>1</v>
      </c>
      <c r="N106" s="135">
        <f t="shared" si="11"/>
        <v>25</v>
      </c>
      <c r="O106" s="136">
        <v>23</v>
      </c>
      <c r="P106" s="120">
        <v>0</v>
      </c>
      <c r="Q106" s="120">
        <v>3</v>
      </c>
      <c r="R106" s="133">
        <v>1</v>
      </c>
      <c r="S106" s="135">
        <f t="shared" si="8"/>
        <v>33.333333333333336</v>
      </c>
      <c r="T106" s="135">
        <f t="shared" si="5"/>
        <v>13.756613756613756</v>
      </c>
      <c r="U106" s="144"/>
      <c r="V106" s="144"/>
      <c r="W106" s="144"/>
    </row>
    <row r="107" spans="2:23">
      <c r="B107" s="329"/>
      <c r="C107" s="349" t="s">
        <v>699</v>
      </c>
      <c r="D107" s="117" t="s">
        <v>548</v>
      </c>
      <c r="E107" s="353"/>
      <c r="F107" s="134">
        <v>2</v>
      </c>
      <c r="G107" s="133">
        <v>73</v>
      </c>
      <c r="H107" s="133">
        <v>652</v>
      </c>
      <c r="I107" s="135">
        <f t="shared" si="7"/>
        <v>11.196319018404909</v>
      </c>
      <c r="J107" s="134">
        <v>0</v>
      </c>
      <c r="K107" s="133">
        <v>0</v>
      </c>
      <c r="L107" s="133">
        <v>2</v>
      </c>
      <c r="M107" s="133">
        <v>1</v>
      </c>
      <c r="N107" s="135">
        <f t="shared" si="11"/>
        <v>50</v>
      </c>
      <c r="O107" s="136">
        <v>0</v>
      </c>
      <c r="P107" s="120">
        <v>0</v>
      </c>
      <c r="Q107" s="120">
        <v>1</v>
      </c>
      <c r="R107" s="133">
        <v>1</v>
      </c>
      <c r="S107" s="135">
        <f t="shared" si="8"/>
        <v>100</v>
      </c>
      <c r="T107" s="135">
        <f t="shared" si="5"/>
        <v>50</v>
      </c>
      <c r="U107" s="144"/>
      <c r="V107" s="144"/>
      <c r="W107" s="144"/>
    </row>
    <row r="108" spans="2:23" ht="15.75" thickBot="1">
      <c r="B108" s="330"/>
      <c r="C108" s="332"/>
      <c r="D108" s="118" t="s">
        <v>551</v>
      </c>
      <c r="E108" s="354"/>
      <c r="F108" s="139">
        <v>1</v>
      </c>
      <c r="G108" s="137">
        <v>3</v>
      </c>
      <c r="H108" s="137">
        <v>1318</v>
      </c>
      <c r="I108" s="140">
        <f t="shared" si="7"/>
        <v>0.22761760242792109</v>
      </c>
      <c r="J108" s="139">
        <v>0</v>
      </c>
      <c r="K108" s="137">
        <v>0</v>
      </c>
      <c r="L108" s="137">
        <v>1</v>
      </c>
      <c r="M108" s="137">
        <v>1</v>
      </c>
      <c r="N108" s="140">
        <f>(M108*100)/(L108)</f>
        <v>100</v>
      </c>
      <c r="O108" s="141">
        <v>0</v>
      </c>
      <c r="P108" s="138">
        <v>0</v>
      </c>
      <c r="Q108" s="138">
        <v>1</v>
      </c>
      <c r="R108" s="137">
        <v>1</v>
      </c>
      <c r="S108" s="140">
        <f t="shared" si="8"/>
        <v>100</v>
      </c>
      <c r="T108" s="140">
        <f t="shared" si="5"/>
        <v>100</v>
      </c>
      <c r="U108" s="144"/>
      <c r="V108" s="144"/>
      <c r="W108" s="144"/>
    </row>
    <row r="109" spans="2:23">
      <c r="B109" s="328" t="s">
        <v>756</v>
      </c>
      <c r="C109" s="331" t="s">
        <v>693</v>
      </c>
      <c r="D109" s="111" t="s">
        <v>179</v>
      </c>
      <c r="E109" s="352" t="s">
        <v>578</v>
      </c>
      <c r="F109" s="130">
        <v>5</v>
      </c>
      <c r="G109" s="128">
        <v>2</v>
      </c>
      <c r="H109" s="128">
        <v>2332</v>
      </c>
      <c r="I109" s="131">
        <f t="shared" si="7"/>
        <v>8.5763293310463118E-2</v>
      </c>
      <c r="J109" s="130">
        <v>0</v>
      </c>
      <c r="K109" s="128">
        <v>1</v>
      </c>
      <c r="L109" s="128">
        <v>8</v>
      </c>
      <c r="M109" s="128">
        <v>2</v>
      </c>
      <c r="N109" s="131">
        <f>(M109*100)/(L109)</f>
        <v>25</v>
      </c>
      <c r="O109" s="132">
        <v>0</v>
      </c>
      <c r="P109" s="129">
        <v>1</v>
      </c>
      <c r="Q109" s="129">
        <v>6</v>
      </c>
      <c r="R109" s="128">
        <v>2</v>
      </c>
      <c r="S109" s="131">
        <f t="shared" si="8"/>
        <v>33.333333333333336</v>
      </c>
      <c r="T109" s="142">
        <f t="shared" si="5"/>
        <v>75</v>
      </c>
      <c r="U109" s="144"/>
      <c r="V109" s="144"/>
      <c r="W109" s="144"/>
    </row>
    <row r="110" spans="2:23">
      <c r="B110" s="329"/>
      <c r="C110" s="349"/>
      <c r="D110" s="109" t="s">
        <v>90</v>
      </c>
      <c r="E110" s="353"/>
      <c r="F110" s="134">
        <v>1</v>
      </c>
      <c r="G110" s="133">
        <v>6</v>
      </c>
      <c r="H110" s="133">
        <v>251</v>
      </c>
      <c r="I110" s="135">
        <f t="shared" si="7"/>
        <v>2.3904382470119523</v>
      </c>
      <c r="J110" s="134">
        <v>2</v>
      </c>
      <c r="K110" s="133">
        <v>0</v>
      </c>
      <c r="L110" s="133">
        <v>8</v>
      </c>
      <c r="M110" s="133">
        <v>2</v>
      </c>
      <c r="N110" s="135">
        <f>(M110*100)/(L110)</f>
        <v>25</v>
      </c>
      <c r="O110" s="136">
        <v>2</v>
      </c>
      <c r="P110" s="120">
        <v>0</v>
      </c>
      <c r="Q110" s="120">
        <v>6</v>
      </c>
      <c r="R110" s="133">
        <v>2</v>
      </c>
      <c r="S110" s="135">
        <f t="shared" ref="S110:S124" si="12">(R110*100)/(Q110)</f>
        <v>33.333333333333336</v>
      </c>
      <c r="T110" s="143">
        <f t="shared" si="5"/>
        <v>80</v>
      </c>
      <c r="U110" s="144"/>
      <c r="V110" s="144"/>
      <c r="W110" s="144"/>
    </row>
    <row r="111" spans="2:23">
      <c r="B111" s="329"/>
      <c r="C111" s="78" t="s">
        <v>693</v>
      </c>
      <c r="D111" s="109" t="s">
        <v>221</v>
      </c>
      <c r="E111" s="353" t="s">
        <v>583</v>
      </c>
      <c r="F111" s="134">
        <v>3</v>
      </c>
      <c r="G111" s="133">
        <v>220</v>
      </c>
      <c r="H111" s="133">
        <v>220</v>
      </c>
      <c r="I111" s="135">
        <f t="shared" si="7"/>
        <v>100</v>
      </c>
      <c r="J111" s="134">
        <v>0</v>
      </c>
      <c r="K111" s="133">
        <v>0</v>
      </c>
      <c r="L111" s="133">
        <v>1</v>
      </c>
      <c r="M111" s="133">
        <v>1</v>
      </c>
      <c r="N111" s="135">
        <f t="shared" ref="N111:N123" si="13">(M111*100)/(L111)</f>
        <v>100</v>
      </c>
      <c r="O111" s="136">
        <v>0</v>
      </c>
      <c r="P111" s="120">
        <v>0</v>
      </c>
      <c r="Q111" s="120">
        <v>1</v>
      </c>
      <c r="R111" s="133">
        <v>1</v>
      </c>
      <c r="S111" s="135">
        <f t="shared" si="12"/>
        <v>100</v>
      </c>
      <c r="T111" s="143">
        <f t="shared" si="5"/>
        <v>100</v>
      </c>
      <c r="U111" s="144"/>
      <c r="V111" s="144"/>
      <c r="W111" s="144"/>
    </row>
    <row r="112" spans="2:23">
      <c r="B112" s="329"/>
      <c r="C112" s="349" t="s">
        <v>695</v>
      </c>
      <c r="D112" s="109" t="s">
        <v>301</v>
      </c>
      <c r="E112" s="353"/>
      <c r="F112" s="134">
        <v>2</v>
      </c>
      <c r="G112" s="133">
        <v>50</v>
      </c>
      <c r="H112" s="133">
        <v>294</v>
      </c>
      <c r="I112" s="135">
        <f t="shared" si="7"/>
        <v>17.006802721088434</v>
      </c>
      <c r="J112" s="134">
        <v>0</v>
      </c>
      <c r="K112" s="133">
        <v>0</v>
      </c>
      <c r="L112" s="133">
        <v>1</v>
      </c>
      <c r="M112" s="133">
        <v>1</v>
      </c>
      <c r="N112" s="135">
        <f t="shared" si="13"/>
        <v>100</v>
      </c>
      <c r="O112" s="136">
        <v>0</v>
      </c>
      <c r="P112" s="120">
        <v>0</v>
      </c>
      <c r="Q112" s="120">
        <v>1</v>
      </c>
      <c r="R112" s="133">
        <v>1</v>
      </c>
      <c r="S112" s="135">
        <f t="shared" si="12"/>
        <v>100</v>
      </c>
      <c r="T112" s="143">
        <f t="shared" si="5"/>
        <v>100</v>
      </c>
      <c r="U112" s="144"/>
      <c r="V112" s="144"/>
      <c r="W112" s="144"/>
    </row>
    <row r="113" spans="2:23">
      <c r="B113" s="329"/>
      <c r="C113" s="349"/>
      <c r="D113" s="109" t="s">
        <v>314</v>
      </c>
      <c r="E113" s="353"/>
      <c r="F113" s="134">
        <v>2</v>
      </c>
      <c r="G113" s="133">
        <v>50</v>
      </c>
      <c r="H113" s="133">
        <v>294</v>
      </c>
      <c r="I113" s="135">
        <f t="shared" si="7"/>
        <v>17.006802721088434</v>
      </c>
      <c r="J113" s="134">
        <v>0</v>
      </c>
      <c r="K113" s="133">
        <v>0</v>
      </c>
      <c r="L113" s="133">
        <v>1</v>
      </c>
      <c r="M113" s="133">
        <v>1</v>
      </c>
      <c r="N113" s="135">
        <f t="shared" si="13"/>
        <v>100</v>
      </c>
      <c r="O113" s="136">
        <v>0</v>
      </c>
      <c r="P113" s="120">
        <v>0</v>
      </c>
      <c r="Q113" s="120">
        <v>1</v>
      </c>
      <c r="R113" s="133">
        <v>1</v>
      </c>
      <c r="S113" s="135">
        <f t="shared" si="12"/>
        <v>100</v>
      </c>
      <c r="T113" s="143">
        <f t="shared" si="5"/>
        <v>100</v>
      </c>
      <c r="U113" s="144"/>
      <c r="V113" s="144"/>
      <c r="W113" s="144"/>
    </row>
    <row r="114" spans="2:23">
      <c r="B114" s="329"/>
      <c r="C114" s="78" t="s">
        <v>693</v>
      </c>
      <c r="D114" s="109" t="s">
        <v>244</v>
      </c>
      <c r="E114" s="109" t="s">
        <v>674</v>
      </c>
      <c r="F114" s="134">
        <v>3</v>
      </c>
      <c r="G114" s="133">
        <v>1</v>
      </c>
      <c r="H114" s="133">
        <v>445</v>
      </c>
      <c r="I114" s="135">
        <f t="shared" si="7"/>
        <v>0.2247191011235955</v>
      </c>
      <c r="J114" s="134">
        <v>0</v>
      </c>
      <c r="K114" s="133">
        <v>1</v>
      </c>
      <c r="L114" s="133">
        <v>3</v>
      </c>
      <c r="M114" s="133">
        <v>2</v>
      </c>
      <c r="N114" s="135">
        <f t="shared" si="13"/>
        <v>66.666666666666671</v>
      </c>
      <c r="O114" s="136">
        <v>0</v>
      </c>
      <c r="P114" s="120">
        <v>1</v>
      </c>
      <c r="Q114" s="120">
        <v>2</v>
      </c>
      <c r="R114" s="133">
        <v>2</v>
      </c>
      <c r="S114" s="135">
        <f t="shared" si="12"/>
        <v>100</v>
      </c>
      <c r="T114" s="143">
        <f t="shared" si="5"/>
        <v>66.666666666666671</v>
      </c>
      <c r="U114" s="144"/>
      <c r="V114" s="144"/>
      <c r="W114" s="144"/>
    </row>
    <row r="115" spans="2:23">
      <c r="B115" s="329"/>
      <c r="C115" s="78" t="s">
        <v>696</v>
      </c>
      <c r="D115" s="109" t="s">
        <v>391</v>
      </c>
      <c r="E115" s="109" t="s">
        <v>684</v>
      </c>
      <c r="F115" s="134">
        <v>1</v>
      </c>
      <c r="G115" s="133">
        <v>3</v>
      </c>
      <c r="H115" s="133">
        <v>1626</v>
      </c>
      <c r="I115" s="135">
        <f t="shared" si="7"/>
        <v>0.18450184501845018</v>
      </c>
      <c r="J115" s="134">
        <v>2175</v>
      </c>
      <c r="K115" s="133">
        <v>1</v>
      </c>
      <c r="L115" s="133">
        <v>3</v>
      </c>
      <c r="M115" s="133">
        <v>2</v>
      </c>
      <c r="N115" s="135">
        <f t="shared" si="13"/>
        <v>66.666666666666671</v>
      </c>
      <c r="O115" s="136">
        <v>975</v>
      </c>
      <c r="P115" s="120">
        <v>1</v>
      </c>
      <c r="Q115" s="120">
        <v>2</v>
      </c>
      <c r="R115" s="133">
        <v>2</v>
      </c>
      <c r="S115" s="135">
        <f t="shared" si="12"/>
        <v>100</v>
      </c>
      <c r="T115" s="143">
        <f t="shared" si="5"/>
        <v>44.857667584940309</v>
      </c>
      <c r="U115" s="144"/>
      <c r="V115" s="144"/>
      <c r="W115" s="144"/>
    </row>
    <row r="116" spans="2:23">
      <c r="B116" s="329"/>
      <c r="C116" s="78" t="s">
        <v>697</v>
      </c>
      <c r="D116" s="109" t="s">
        <v>443</v>
      </c>
      <c r="E116" s="109" t="s">
        <v>674</v>
      </c>
      <c r="F116" s="134">
        <v>2</v>
      </c>
      <c r="G116" s="133">
        <v>9</v>
      </c>
      <c r="H116" s="133">
        <v>1322</v>
      </c>
      <c r="I116" s="135">
        <f t="shared" si="7"/>
        <v>0.68078668683812404</v>
      </c>
      <c r="J116" s="134">
        <v>1</v>
      </c>
      <c r="K116" s="133">
        <v>1</v>
      </c>
      <c r="L116" s="133">
        <v>1</v>
      </c>
      <c r="M116" s="133">
        <v>1</v>
      </c>
      <c r="N116" s="135">
        <f t="shared" si="13"/>
        <v>100</v>
      </c>
      <c r="O116" s="136">
        <v>0</v>
      </c>
      <c r="P116" s="120">
        <v>1</v>
      </c>
      <c r="Q116" s="120">
        <v>1</v>
      </c>
      <c r="R116" s="133">
        <v>1</v>
      </c>
      <c r="S116" s="135">
        <f t="shared" si="12"/>
        <v>100</v>
      </c>
      <c r="T116" s="143">
        <f t="shared" si="5"/>
        <v>50</v>
      </c>
      <c r="U116" s="144"/>
      <c r="V116" s="144"/>
      <c r="W116" s="144"/>
    </row>
    <row r="117" spans="2:23">
      <c r="B117" s="329"/>
      <c r="C117" s="89" t="s">
        <v>698</v>
      </c>
      <c r="D117" s="117" t="s">
        <v>486</v>
      </c>
      <c r="E117" s="349" t="s">
        <v>674</v>
      </c>
      <c r="F117" s="134">
        <v>2</v>
      </c>
      <c r="G117" s="133">
        <v>68</v>
      </c>
      <c r="H117" s="133">
        <v>112</v>
      </c>
      <c r="I117" s="135">
        <f t="shared" si="7"/>
        <v>60.714285714285715</v>
      </c>
      <c r="J117" s="134">
        <v>0</v>
      </c>
      <c r="K117" s="133">
        <v>0</v>
      </c>
      <c r="L117" s="133">
        <v>1</v>
      </c>
      <c r="M117" s="133">
        <v>1</v>
      </c>
      <c r="N117" s="135">
        <f t="shared" si="13"/>
        <v>100</v>
      </c>
      <c r="O117" s="136">
        <v>0</v>
      </c>
      <c r="P117" s="120">
        <v>0</v>
      </c>
      <c r="Q117" s="120">
        <v>1</v>
      </c>
      <c r="R117" s="133">
        <v>1</v>
      </c>
      <c r="S117" s="135">
        <f t="shared" si="12"/>
        <v>100</v>
      </c>
      <c r="T117" s="143">
        <f t="shared" si="5"/>
        <v>100</v>
      </c>
      <c r="U117" s="144"/>
      <c r="V117" s="144"/>
      <c r="W117" s="144"/>
    </row>
    <row r="118" spans="2:23">
      <c r="B118" s="329"/>
      <c r="C118" s="89" t="s">
        <v>699</v>
      </c>
      <c r="D118" s="117" t="s">
        <v>523</v>
      </c>
      <c r="E118" s="349"/>
      <c r="F118" s="134">
        <v>2</v>
      </c>
      <c r="G118" s="133">
        <v>7</v>
      </c>
      <c r="H118" s="133">
        <v>163</v>
      </c>
      <c r="I118" s="135">
        <f t="shared" si="7"/>
        <v>4.294478527607362</v>
      </c>
      <c r="J118" s="134">
        <v>662</v>
      </c>
      <c r="K118" s="133">
        <v>0</v>
      </c>
      <c r="L118" s="133">
        <v>3</v>
      </c>
      <c r="M118" s="133">
        <v>1</v>
      </c>
      <c r="N118" s="135">
        <f t="shared" si="13"/>
        <v>33.333333333333336</v>
      </c>
      <c r="O118" s="136">
        <v>176</v>
      </c>
      <c r="P118" s="120">
        <v>0</v>
      </c>
      <c r="Q118" s="120">
        <v>2</v>
      </c>
      <c r="R118" s="133">
        <v>1</v>
      </c>
      <c r="S118" s="135">
        <f t="shared" si="12"/>
        <v>50</v>
      </c>
      <c r="T118" s="143">
        <f t="shared" si="5"/>
        <v>26.766917293233082</v>
      </c>
      <c r="U118" s="144"/>
      <c r="V118" s="144"/>
      <c r="W118" s="144"/>
    </row>
    <row r="119" spans="2:23">
      <c r="B119" s="329"/>
      <c r="C119" s="89" t="s">
        <v>698</v>
      </c>
      <c r="D119" s="109" t="s">
        <v>509</v>
      </c>
      <c r="E119" s="109" t="s">
        <v>676</v>
      </c>
      <c r="F119" s="134">
        <v>2</v>
      </c>
      <c r="G119" s="133">
        <v>1</v>
      </c>
      <c r="H119" s="133">
        <v>816</v>
      </c>
      <c r="I119" s="135">
        <f t="shared" si="7"/>
        <v>0.12254901960784313</v>
      </c>
      <c r="J119" s="134">
        <v>6</v>
      </c>
      <c r="K119" s="133">
        <v>7</v>
      </c>
      <c r="L119" s="133">
        <v>3</v>
      </c>
      <c r="M119" s="133">
        <v>1</v>
      </c>
      <c r="N119" s="135">
        <f t="shared" si="13"/>
        <v>33.333333333333336</v>
      </c>
      <c r="O119" s="136">
        <v>0</v>
      </c>
      <c r="P119" s="120">
        <v>0</v>
      </c>
      <c r="Q119" s="120">
        <v>2</v>
      </c>
      <c r="R119" s="133">
        <v>1</v>
      </c>
      <c r="S119" s="135">
        <f t="shared" si="12"/>
        <v>50</v>
      </c>
      <c r="T119" s="143">
        <f t="shared" si="5"/>
        <v>22.222222222222221</v>
      </c>
      <c r="U119" s="144"/>
      <c r="V119" s="133"/>
      <c r="W119" s="133"/>
    </row>
    <row r="120" spans="2:23">
      <c r="B120" s="329"/>
      <c r="C120" s="349" t="s">
        <v>699</v>
      </c>
      <c r="D120" s="117" t="s">
        <v>534</v>
      </c>
      <c r="E120" s="353" t="s">
        <v>665</v>
      </c>
      <c r="F120" s="134">
        <v>1</v>
      </c>
      <c r="G120" s="133">
        <v>799</v>
      </c>
      <c r="H120" s="133">
        <v>2180</v>
      </c>
      <c r="I120" s="135">
        <f t="shared" si="7"/>
        <v>36.651376146788991</v>
      </c>
      <c r="J120" s="134">
        <v>2</v>
      </c>
      <c r="K120" s="133">
        <v>0</v>
      </c>
      <c r="L120" s="133">
        <v>6</v>
      </c>
      <c r="M120" s="133">
        <v>3</v>
      </c>
      <c r="N120" s="135">
        <f t="shared" si="13"/>
        <v>50</v>
      </c>
      <c r="O120" s="136">
        <v>0</v>
      </c>
      <c r="P120" s="120">
        <v>0</v>
      </c>
      <c r="Q120" s="120">
        <v>3</v>
      </c>
      <c r="R120" s="133">
        <v>3</v>
      </c>
      <c r="S120" s="135">
        <f t="shared" si="12"/>
        <v>100</v>
      </c>
      <c r="T120" s="143">
        <f t="shared" si="5"/>
        <v>37.5</v>
      </c>
      <c r="U120" s="133"/>
      <c r="V120" s="133"/>
      <c r="W120" s="144"/>
    </row>
    <row r="121" spans="2:23">
      <c r="B121" s="329"/>
      <c r="C121" s="349"/>
      <c r="D121" s="117" t="s">
        <v>536</v>
      </c>
      <c r="E121" s="353"/>
      <c r="F121" s="134">
        <v>2</v>
      </c>
      <c r="G121" s="133">
        <v>796</v>
      </c>
      <c r="H121" s="133">
        <v>2180</v>
      </c>
      <c r="I121" s="135">
        <f t="shared" si="7"/>
        <v>36.513761467889907</v>
      </c>
      <c r="J121" s="134">
        <v>2</v>
      </c>
      <c r="K121" s="133">
        <v>0</v>
      </c>
      <c r="L121" s="133">
        <v>6</v>
      </c>
      <c r="M121" s="133">
        <v>3</v>
      </c>
      <c r="N121" s="135">
        <f t="shared" si="13"/>
        <v>50</v>
      </c>
      <c r="O121" s="136">
        <v>0</v>
      </c>
      <c r="P121" s="120">
        <v>0</v>
      </c>
      <c r="Q121" s="120">
        <v>3</v>
      </c>
      <c r="R121" s="133">
        <v>3</v>
      </c>
      <c r="S121" s="135">
        <f t="shared" si="12"/>
        <v>100</v>
      </c>
      <c r="T121" s="143">
        <f t="shared" si="5"/>
        <v>37.5</v>
      </c>
      <c r="U121" s="133"/>
      <c r="V121" s="133"/>
      <c r="W121" s="144"/>
    </row>
    <row r="122" spans="2:23">
      <c r="B122" s="329"/>
      <c r="C122" s="349"/>
      <c r="D122" s="117" t="s">
        <v>538</v>
      </c>
      <c r="E122" s="353" t="s">
        <v>674</v>
      </c>
      <c r="F122" s="134">
        <v>1</v>
      </c>
      <c r="G122" s="133">
        <v>11</v>
      </c>
      <c r="H122" s="133">
        <v>300</v>
      </c>
      <c r="I122" s="135">
        <f t="shared" si="7"/>
        <v>3.6666666666666665</v>
      </c>
      <c r="J122" s="134">
        <v>4</v>
      </c>
      <c r="K122" s="133">
        <v>0</v>
      </c>
      <c r="L122" s="133">
        <v>2</v>
      </c>
      <c r="M122" s="133">
        <v>1</v>
      </c>
      <c r="N122" s="135">
        <f t="shared" si="13"/>
        <v>50</v>
      </c>
      <c r="O122" s="136">
        <v>1</v>
      </c>
      <c r="P122" s="120">
        <v>0</v>
      </c>
      <c r="Q122" s="120">
        <v>1</v>
      </c>
      <c r="R122" s="133">
        <v>1</v>
      </c>
      <c r="S122" s="135">
        <f t="shared" si="12"/>
        <v>100</v>
      </c>
      <c r="T122" s="143">
        <f t="shared" si="5"/>
        <v>33.333333333333336</v>
      </c>
      <c r="U122" s="144"/>
      <c r="V122" s="133"/>
      <c r="W122" s="133"/>
    </row>
    <row r="123" spans="2:23">
      <c r="B123" s="329"/>
      <c r="C123" s="349"/>
      <c r="D123" s="117" t="s">
        <v>542</v>
      </c>
      <c r="E123" s="353"/>
      <c r="F123" s="134">
        <v>2</v>
      </c>
      <c r="G123" s="133">
        <v>1</v>
      </c>
      <c r="H123" s="133">
        <v>7</v>
      </c>
      <c r="I123" s="135">
        <f t="shared" si="7"/>
        <v>14.285714285714286</v>
      </c>
      <c r="J123" s="134">
        <v>4</v>
      </c>
      <c r="K123" s="133">
        <v>1</v>
      </c>
      <c r="L123" s="133">
        <v>8</v>
      </c>
      <c r="M123" s="133">
        <v>1</v>
      </c>
      <c r="N123" s="135">
        <f t="shared" si="13"/>
        <v>12.5</v>
      </c>
      <c r="O123" s="136">
        <v>3</v>
      </c>
      <c r="P123" s="120">
        <v>1</v>
      </c>
      <c r="Q123" s="120">
        <v>6</v>
      </c>
      <c r="R123" s="133">
        <v>1</v>
      </c>
      <c r="S123" s="135">
        <f t="shared" si="12"/>
        <v>16.666666666666668</v>
      </c>
      <c r="T123" s="143">
        <f t="shared" si="5"/>
        <v>75</v>
      </c>
      <c r="U123" s="144"/>
      <c r="V123" s="144"/>
      <c r="W123" s="144"/>
    </row>
    <row r="124" spans="2:23" ht="15.75" thickBot="1">
      <c r="B124" s="330"/>
      <c r="C124" s="332"/>
      <c r="D124" s="118" t="s">
        <v>557</v>
      </c>
      <c r="E124" s="354"/>
      <c r="F124" s="139">
        <v>2</v>
      </c>
      <c r="G124" s="137">
        <v>19</v>
      </c>
      <c r="H124" s="137">
        <v>169</v>
      </c>
      <c r="I124" s="140">
        <f t="shared" si="7"/>
        <v>11.242603550295858</v>
      </c>
      <c r="J124" s="139">
        <v>0</v>
      </c>
      <c r="K124" s="137">
        <v>0</v>
      </c>
      <c r="L124" s="137">
        <v>1</v>
      </c>
      <c r="M124" s="137">
        <v>1</v>
      </c>
      <c r="N124" s="140">
        <f>(M124*100)/(L124)</f>
        <v>100</v>
      </c>
      <c r="O124" s="141">
        <v>0</v>
      </c>
      <c r="P124" s="138">
        <v>0</v>
      </c>
      <c r="Q124" s="138">
        <v>1</v>
      </c>
      <c r="R124" s="137">
        <v>1</v>
      </c>
      <c r="S124" s="140">
        <f t="shared" si="12"/>
        <v>100</v>
      </c>
      <c r="T124" s="154">
        <f t="shared" si="5"/>
        <v>100</v>
      </c>
    </row>
    <row r="125" spans="2:23" ht="15.75" thickBot="1">
      <c r="B125" s="112" t="s">
        <v>700</v>
      </c>
      <c r="C125" s="113">
        <v>6</v>
      </c>
      <c r="D125" s="113">
        <v>117</v>
      </c>
      <c r="E125" s="162">
        <v>13</v>
      </c>
      <c r="F125" s="114">
        <f>SUM(F6:F124)</f>
        <v>250</v>
      </c>
      <c r="G125" s="114">
        <f>SUM(G6:G124)</f>
        <v>6549</v>
      </c>
      <c r="H125" s="114">
        <f>SUM(H6:H124)</f>
        <v>123244</v>
      </c>
      <c r="I125" s="115">
        <f t="shared" si="7"/>
        <v>5.313848950050307</v>
      </c>
      <c r="J125" s="127">
        <f>SUM(J6:J124)</f>
        <v>6546</v>
      </c>
      <c r="K125" s="114">
        <f t="shared" ref="K125:M125" si="14">SUM(K6:K124)</f>
        <v>34</v>
      </c>
      <c r="L125" s="114">
        <f t="shared" si="14"/>
        <v>624</v>
      </c>
      <c r="M125" s="114">
        <f t="shared" si="14"/>
        <v>193</v>
      </c>
      <c r="N125" s="116">
        <f>(M125*100)/(L125)</f>
        <v>30.929487179487179</v>
      </c>
      <c r="O125" s="114">
        <f>SUM(O6:O124)</f>
        <v>2031</v>
      </c>
      <c r="P125" s="114">
        <f t="shared" ref="P125:R125" si="15">SUM(P6:P124)</f>
        <v>12</v>
      </c>
      <c r="Q125" s="114">
        <f t="shared" si="15"/>
        <v>471</v>
      </c>
      <c r="R125" s="114">
        <f t="shared" si="15"/>
        <v>193</v>
      </c>
      <c r="S125" s="116">
        <f>(R125*100)/(Q125)</f>
        <v>40.976645435244158</v>
      </c>
      <c r="T125" s="155">
        <f t="shared" si="5"/>
        <v>34.895397489539747</v>
      </c>
    </row>
    <row r="127" spans="2:23">
      <c r="B127" s="64"/>
      <c r="C127" s="64"/>
      <c r="D127" s="64"/>
      <c r="E127" s="64"/>
      <c r="F127" s="64"/>
      <c r="G127" s="64"/>
    </row>
    <row r="128" spans="2:23" ht="15.75" thickBot="1">
      <c r="B128" s="64"/>
      <c r="C128" s="64"/>
      <c r="D128" s="64"/>
      <c r="E128" s="64"/>
      <c r="F128" s="64"/>
      <c r="G128" s="64"/>
    </row>
    <row r="129" spans="2:14">
      <c r="B129" s="64"/>
      <c r="C129" s="11"/>
      <c r="D129" s="227" t="s">
        <v>1100</v>
      </c>
      <c r="E129" s="338" t="s">
        <v>1120</v>
      </c>
      <c r="F129" s="338"/>
      <c r="G129" s="339"/>
      <c r="J129" s="355" t="s">
        <v>1073</v>
      </c>
      <c r="K129" s="352"/>
      <c r="L129" s="352"/>
      <c r="M129" s="352"/>
      <c r="N129" s="356"/>
    </row>
    <row r="130" spans="2:14" ht="15.75" thickBot="1">
      <c r="B130" s="64"/>
      <c r="C130" s="11"/>
      <c r="D130" s="228" t="s">
        <v>1101</v>
      </c>
      <c r="E130" s="269" t="s">
        <v>1121</v>
      </c>
      <c r="F130" s="269"/>
      <c r="G130" s="337"/>
      <c r="J130" s="121" t="s">
        <v>757</v>
      </c>
      <c r="K130" s="254" t="s">
        <v>758</v>
      </c>
      <c r="L130" s="254" t="s">
        <v>759</v>
      </c>
      <c r="M130" s="254" t="s">
        <v>767</v>
      </c>
      <c r="N130" s="95" t="s">
        <v>700</v>
      </c>
    </row>
    <row r="131" spans="2:14" ht="15.75" thickBot="1">
      <c r="B131" s="64"/>
      <c r="C131" s="11"/>
      <c r="D131" s="228" t="s">
        <v>1102</v>
      </c>
      <c r="E131" s="269" t="s">
        <v>1122</v>
      </c>
      <c r="F131" s="269"/>
      <c r="G131" s="337"/>
      <c r="J131">
        <f>J125</f>
        <v>6546</v>
      </c>
      <c r="K131">
        <f>K125</f>
        <v>34</v>
      </c>
      <c r="L131">
        <f>L125</f>
        <v>624</v>
      </c>
      <c r="M131">
        <f>M125</f>
        <v>193</v>
      </c>
      <c r="N131" s="258">
        <f>SUM(J131:M131)</f>
        <v>7397</v>
      </c>
    </row>
    <row r="132" spans="2:14">
      <c r="B132" s="64"/>
      <c r="C132" s="11"/>
      <c r="D132" s="228" t="s">
        <v>1103</v>
      </c>
      <c r="E132" s="269" t="s">
        <v>1123</v>
      </c>
      <c r="F132" s="269"/>
      <c r="G132" s="337"/>
      <c r="J132" s="355" t="s">
        <v>1074</v>
      </c>
      <c r="K132" s="352"/>
      <c r="L132" s="352"/>
      <c r="M132" s="352"/>
      <c r="N132" s="356"/>
    </row>
    <row r="133" spans="2:14" ht="15.75" thickBot="1">
      <c r="B133" s="64"/>
      <c r="C133" s="11"/>
      <c r="D133" s="228" t="s">
        <v>1104</v>
      </c>
      <c r="E133" s="269" t="s">
        <v>1124</v>
      </c>
      <c r="F133" s="269"/>
      <c r="G133" s="337"/>
      <c r="J133" s="121" t="s">
        <v>757</v>
      </c>
      <c r="K133" s="254" t="s">
        <v>758</v>
      </c>
      <c r="L133" s="254" t="s">
        <v>759</v>
      </c>
      <c r="M133" s="254" t="s">
        <v>767</v>
      </c>
      <c r="N133" s="95" t="s">
        <v>700</v>
      </c>
    </row>
    <row r="134" spans="2:14" ht="15.75" thickBot="1">
      <c r="B134" s="64"/>
      <c r="C134" s="11"/>
      <c r="D134" s="228" t="s">
        <v>1101</v>
      </c>
      <c r="E134" s="269" t="s">
        <v>1121</v>
      </c>
      <c r="F134" s="269"/>
      <c r="G134" s="337"/>
      <c r="J134">
        <f>(J131*100)/N131</f>
        <v>88.495335947005543</v>
      </c>
      <c r="K134">
        <f>(K131*100)/N131</f>
        <v>0.45964580235230501</v>
      </c>
      <c r="L134">
        <f>(L131*100)/N131</f>
        <v>8.4358523725834793</v>
      </c>
      <c r="M134">
        <f>(M131*100)/N131</f>
        <v>2.6091658780586724</v>
      </c>
    </row>
    <row r="135" spans="2:14">
      <c r="B135" s="64"/>
      <c r="C135" s="11"/>
      <c r="D135" s="228" t="s">
        <v>1108</v>
      </c>
      <c r="E135" s="269" t="s">
        <v>1127</v>
      </c>
      <c r="F135" s="269"/>
      <c r="G135" s="337"/>
      <c r="J135" s="355" t="s">
        <v>1074</v>
      </c>
      <c r="K135" s="352"/>
      <c r="L135" s="352"/>
      <c r="M135" s="352"/>
      <c r="N135" s="356"/>
    </row>
    <row r="136" spans="2:14" ht="15.75" thickBot="1">
      <c r="B136" s="64"/>
      <c r="C136" s="11"/>
      <c r="D136" s="228" t="s">
        <v>1105</v>
      </c>
      <c r="E136" s="269" t="s">
        <v>1125</v>
      </c>
      <c r="F136" s="269"/>
      <c r="G136" s="337"/>
      <c r="J136" s="121" t="s">
        <v>757</v>
      </c>
      <c r="K136" s="254" t="s">
        <v>758</v>
      </c>
      <c r="L136" s="254" t="s">
        <v>759</v>
      </c>
      <c r="M136" s="254" t="s">
        <v>767</v>
      </c>
      <c r="N136" s="95" t="s">
        <v>700</v>
      </c>
    </row>
    <row r="137" spans="2:14" ht="15.75" thickBot="1">
      <c r="B137" s="64"/>
      <c r="C137" s="11"/>
      <c r="D137" s="228" t="s">
        <v>1106</v>
      </c>
      <c r="E137" s="269" t="s">
        <v>1126</v>
      </c>
      <c r="F137" s="269"/>
      <c r="G137" s="337"/>
      <c r="J137">
        <f>O125</f>
        <v>2031</v>
      </c>
      <c r="K137">
        <f>P125</f>
        <v>12</v>
      </c>
      <c r="L137">
        <f>Q125</f>
        <v>471</v>
      </c>
      <c r="M137">
        <f>R125</f>
        <v>193</v>
      </c>
      <c r="N137" s="91">
        <f>SUM(J137:M137)</f>
        <v>2707</v>
      </c>
    </row>
    <row r="138" spans="2:14" ht="15.75" thickBot="1">
      <c r="B138" s="64"/>
      <c r="C138" s="11"/>
      <c r="D138" s="229" t="s">
        <v>1107</v>
      </c>
      <c r="E138" s="335" t="s">
        <v>1038</v>
      </c>
      <c r="F138" s="335"/>
      <c r="G138" s="336"/>
      <c r="J138" s="355" t="s">
        <v>1130</v>
      </c>
      <c r="K138" s="352"/>
      <c r="L138" s="352"/>
      <c r="M138" s="352"/>
      <c r="N138" s="356"/>
    </row>
    <row r="139" spans="2:14" ht="15.75" thickBot="1">
      <c r="B139" s="64"/>
      <c r="C139" s="11"/>
      <c r="D139" s="168"/>
      <c r="E139" s="168"/>
      <c r="F139" s="168"/>
      <c r="G139" s="168"/>
      <c r="J139" s="121" t="s">
        <v>757</v>
      </c>
      <c r="K139" s="254" t="s">
        <v>758</v>
      </c>
      <c r="L139" s="254" t="s">
        <v>759</v>
      </c>
      <c r="M139" s="254" t="s">
        <v>767</v>
      </c>
      <c r="N139" s="95" t="s">
        <v>700</v>
      </c>
    </row>
    <row r="140" spans="2:14">
      <c r="B140" s="64"/>
      <c r="C140" s="11"/>
      <c r="D140" s="168"/>
      <c r="E140" s="168"/>
      <c r="F140" s="168"/>
      <c r="G140" s="168"/>
      <c r="J140">
        <f>(J137*100)/N131</f>
        <v>27.457077193456808</v>
      </c>
      <c r="K140">
        <f>(K137*100)/N131</f>
        <v>0.16222793024199</v>
      </c>
      <c r="L140">
        <f>(L137*100)/N131</f>
        <v>6.3674462619981069</v>
      </c>
      <c r="M140">
        <f>(M137*100)/N131</f>
        <v>2.6091658780586724</v>
      </c>
      <c r="N140">
        <f>(N137*100)/N131</f>
        <v>36.595917263755574</v>
      </c>
    </row>
    <row r="141" spans="2:14">
      <c r="B141" s="64"/>
      <c r="C141" s="11"/>
      <c r="D141" s="168"/>
      <c r="E141" s="168"/>
      <c r="F141" s="168"/>
      <c r="G141" s="168"/>
    </row>
    <row r="142" spans="2:14">
      <c r="B142" s="64"/>
      <c r="C142" s="64"/>
      <c r="D142" s="64"/>
      <c r="E142" s="64"/>
      <c r="F142" s="64"/>
      <c r="G142" s="64"/>
    </row>
    <row r="143" spans="2:14">
      <c r="B143" s="64"/>
      <c r="C143" s="64"/>
      <c r="D143" s="168"/>
      <c r="E143" s="168"/>
      <c r="F143" s="168"/>
      <c r="G143" s="64"/>
    </row>
    <row r="144" spans="2:14">
      <c r="B144" s="64"/>
      <c r="C144" s="64"/>
      <c r="D144" s="168"/>
      <c r="E144" s="168"/>
      <c r="F144" s="168"/>
      <c r="G144" s="64"/>
    </row>
    <row r="145" spans="2:7">
      <c r="B145" s="64"/>
      <c r="C145" s="64"/>
      <c r="D145" s="168"/>
      <c r="E145" s="168"/>
      <c r="F145" s="168"/>
      <c r="G145" s="64"/>
    </row>
    <row r="148" spans="2:7">
      <c r="D148" s="36"/>
      <c r="E148" s="36"/>
      <c r="F148" s="36"/>
      <c r="G148" s="36"/>
    </row>
    <row r="151" spans="2:7">
      <c r="D151" s="36"/>
      <c r="E151" s="36"/>
      <c r="F151" s="36"/>
      <c r="G151" s="36"/>
    </row>
    <row r="152" spans="2:7">
      <c r="D152" s="36"/>
      <c r="E152" s="36"/>
      <c r="F152" s="36"/>
      <c r="G152" s="36"/>
    </row>
  </sheetData>
  <mergeCells count="57">
    <mergeCell ref="J129:N129"/>
    <mergeCell ref="J132:N132"/>
    <mergeCell ref="J138:N138"/>
    <mergeCell ref="J135:N135"/>
    <mergeCell ref="O4:S4"/>
    <mergeCell ref="C2:K2"/>
    <mergeCell ref="C6:C8"/>
    <mergeCell ref="E6:E13"/>
    <mergeCell ref="E14:E82"/>
    <mergeCell ref="J4:N4"/>
    <mergeCell ref="F4:I4"/>
    <mergeCell ref="C58:C73"/>
    <mergeCell ref="C74:C82"/>
    <mergeCell ref="C9:C11"/>
    <mergeCell ref="C12:C13"/>
    <mergeCell ref="C30:C43"/>
    <mergeCell ref="C44:C57"/>
    <mergeCell ref="B109:B124"/>
    <mergeCell ref="E111:E113"/>
    <mergeCell ref="C112:C113"/>
    <mergeCell ref="E117:E118"/>
    <mergeCell ref="C120:C124"/>
    <mergeCell ref="E120:E121"/>
    <mergeCell ref="E122:E124"/>
    <mergeCell ref="C109:C110"/>
    <mergeCell ref="E109:E110"/>
    <mergeCell ref="B90:B108"/>
    <mergeCell ref="C90:C92"/>
    <mergeCell ref="E90:E108"/>
    <mergeCell ref="C83:C85"/>
    <mergeCell ref="C107:C108"/>
    <mergeCell ref="C93:C99"/>
    <mergeCell ref="C100:C101"/>
    <mergeCell ref="C105:C106"/>
    <mergeCell ref="C102:C104"/>
    <mergeCell ref="B6:B13"/>
    <mergeCell ref="B58:B73"/>
    <mergeCell ref="B74:B82"/>
    <mergeCell ref="B83:B89"/>
    <mergeCell ref="E83:E89"/>
    <mergeCell ref="C88:C89"/>
    <mergeCell ref="B30:B43"/>
    <mergeCell ref="B44:B57"/>
    <mergeCell ref="C14:C22"/>
    <mergeCell ref="C23:C29"/>
    <mergeCell ref="B14:B22"/>
    <mergeCell ref="B23:B29"/>
    <mergeCell ref="E138:G138"/>
    <mergeCell ref="E137:G137"/>
    <mergeCell ref="E136:G136"/>
    <mergeCell ref="E135:G135"/>
    <mergeCell ref="E134:G134"/>
    <mergeCell ref="E133:G133"/>
    <mergeCell ref="E132:G132"/>
    <mergeCell ref="E131:G131"/>
    <mergeCell ref="E130:G130"/>
    <mergeCell ref="E129:G129"/>
  </mergeCells>
  <conditionalFormatting sqref="I3:I1048576 I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{CB5B3E1D-04B9-4379-A3C3-506DB46AFF93}</x14:id>
        </ext>
      </extLst>
    </cfRule>
  </conditionalFormatting>
  <conditionalFormatting sqref="N142:N1048576 N1:N4 N6:N127">
    <cfRule type="cellIs" dxfId="19" priority="48" operator="lessThan">
      <formula>0</formula>
    </cfRule>
    <cfRule type="cellIs" dxfId="18" priority="49" operator="lessThan">
      <formula>0</formula>
    </cfRule>
    <cfRule type="top10" dxfId="17" priority="50" rank="10"/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{48CF6CBD-618C-4427-A44F-D0C6F083EF15}</x14:id>
        </ext>
      </extLst>
    </cfRule>
  </conditionalFormatting>
  <conditionalFormatting sqref="G6">
    <cfRule type="cellIs" dxfId="16" priority="46" operator="equal">
      <formula>$H$6/2</formula>
    </cfRule>
    <cfRule type="cellIs" dxfId="15" priority="47" operator="equal">
      <formula>$H$6/2</formula>
    </cfRule>
  </conditionalFormatting>
  <conditionalFormatting sqref="G7">
    <cfRule type="cellIs" dxfId="14" priority="45" operator="greaterThan">
      <formula>"&gt;$H$7/2"</formula>
    </cfRule>
  </conditionalFormatting>
  <conditionalFormatting sqref="I6:I125">
    <cfRule type="cellIs" dxfId="13" priority="44" operator="greaterThan">
      <formula>99</formula>
    </cfRule>
  </conditionalFormatting>
  <conditionalFormatting sqref="G110">
    <cfRule type="cellIs" dxfId="12" priority="42" operator="equal">
      <formula>$H$6/2</formula>
    </cfRule>
    <cfRule type="cellIs" dxfId="11" priority="43" operator="equal">
      <formula>$H$6/2</formula>
    </cfRule>
  </conditionalFormatting>
  <conditionalFormatting sqref="N6:N125">
    <cfRule type="cellIs" dxfId="10" priority="40" operator="greaterThan">
      <formula>49</formula>
    </cfRule>
    <cfRule type="cellIs" dxfId="9" priority="41" operator="greaterThan">
      <formula>50</formula>
    </cfRule>
  </conditionalFormatting>
  <conditionalFormatting sqref="N6:N124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{D8F2C0F9-27F7-4E4C-9CFE-E3B3B87F21A7}</x14:id>
        </ext>
      </extLst>
    </cfRule>
  </conditionalFormatting>
  <conditionalFormatting sqref="I6:I124">
    <cfRule type="cellIs" dxfId="8" priority="37" operator="greaterThan">
      <formula>25</formula>
    </cfRule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{5BE9F223-EB35-40CE-8BC6-1874BCF61154}</x14:id>
        </ext>
      </extLst>
    </cfRule>
  </conditionalFormatting>
  <conditionalFormatting sqref="S6:T6 T7:T125">
    <cfRule type="cellIs" dxfId="7" priority="17" operator="greaterThan">
      <formula>45</formula>
    </cfRule>
  </conditionalFormatting>
  <conditionalFormatting sqref="S6:T124 T125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{9BE5FD34-5271-41A5-B82B-8AA3BED4390F}</x14:id>
        </ext>
      </extLst>
    </cfRule>
    <cfRule type="cellIs" dxfId="6" priority="16" operator="greaterThan">
      <formula>45</formula>
    </cfRule>
  </conditionalFormatting>
  <conditionalFormatting sqref="S125">
    <cfRule type="cellIs" dxfId="5" priority="11" operator="lessThan">
      <formula>0</formula>
    </cfRule>
    <cfRule type="cellIs" dxfId="4" priority="12" operator="lessThan">
      <formula>0</formula>
    </cfRule>
    <cfRule type="top10" dxfId="3" priority="13" rank="10"/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{09CAD5FC-6B6B-41B0-829C-E7F147A24756}</x14:id>
        </ext>
      </extLst>
    </cfRule>
  </conditionalFormatting>
  <conditionalFormatting sqref="S125">
    <cfRule type="cellIs" dxfId="2" priority="9" operator="greaterThan">
      <formula>49</formula>
    </cfRule>
    <cfRule type="cellIs" dxfId="1" priority="10" operator="greaterThan">
      <formula>50</formula>
    </cfRule>
  </conditionalFormatting>
  <conditionalFormatting sqref="N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{A53A6179-88A8-4D4E-9B8D-4EBE3F0BAF42}</x14:id>
        </ext>
      </extLst>
    </cfRule>
  </conditionalFormatting>
  <conditionalFormatting sqref="S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{F1439A4C-EC59-455E-A024-961A2C7AE755}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5B3E1D-04B9-4379-A3C3-506DB46AFF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I3:I1048576 I1</xm:sqref>
        </x14:conditionalFormatting>
        <x14:conditionalFormatting xmlns:xm="http://schemas.microsoft.com/office/excel/2006/main">
          <x14:cfRule type="dataBar" id="{48CF6CBD-618C-4427-A44F-D0C6F083EF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N142:N1048576 N1:N4 N6:N127</xm:sqref>
        </x14:conditionalFormatting>
        <x14:conditionalFormatting xmlns:xm="http://schemas.microsoft.com/office/excel/2006/main">
          <x14:cfRule type="dataBar" id="{D8F2C0F9-27F7-4E4C-9CFE-E3B3B87F21A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N6:N124</xm:sqref>
        </x14:conditionalFormatting>
        <x14:conditionalFormatting xmlns:xm="http://schemas.microsoft.com/office/excel/2006/main">
          <x14:cfRule type="dataBar" id="{5BE9F223-EB35-40CE-8BC6-1874BCF6115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I6:I124</xm:sqref>
        </x14:conditionalFormatting>
        <x14:conditionalFormatting xmlns:xm="http://schemas.microsoft.com/office/excel/2006/main">
          <x14:cfRule type="dataBar" id="{9BE5FD34-5271-41A5-B82B-8AA3BED439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S6:T124 T125</xm:sqref>
        </x14:conditionalFormatting>
        <x14:conditionalFormatting xmlns:xm="http://schemas.microsoft.com/office/excel/2006/main">
          <x14:cfRule type="dataBar" id="{09CAD5FC-6B6B-41B0-829C-E7F147A247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S125</xm:sqref>
        </x14:conditionalFormatting>
        <x14:conditionalFormatting xmlns:xm="http://schemas.microsoft.com/office/excel/2006/main">
          <x14:cfRule type="dataBar" id="{A53A6179-88A8-4D4E-9B8D-4EBE3F0BAF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F1439A4C-EC59-455E-A024-961A2C7AE7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Pag 1</vt:lpstr>
      <vt:lpstr>Pag 2</vt:lpstr>
      <vt:lpstr>Pag 3</vt:lpstr>
      <vt:lpstr>Pag 4</vt:lpstr>
      <vt:lpstr>Pag 5</vt:lpstr>
      <vt:lpstr>Pag 6</vt:lpstr>
      <vt:lpstr>Q1</vt:lpstr>
      <vt:lpstr>Q2</vt:lpstr>
      <vt:lpstr>Q4</vt:lpstr>
      <vt:lpstr>Plugins</vt:lpstr>
    </vt:vector>
  </TitlesOfParts>
  <Company>PUC-Rio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OSLIEN MESA RODRIGUEZ</dc:creator>
  <cp:lastModifiedBy>Osilien</cp:lastModifiedBy>
  <dcterms:created xsi:type="dcterms:W3CDTF">2017-07-29T19:13:35Z</dcterms:created>
  <dcterms:modified xsi:type="dcterms:W3CDTF">2017-10-09T14:16:41Z</dcterms:modified>
</cp:coreProperties>
</file>