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yamah/Documents/UNAIR/Bahan Ajar/Genap/Data Mining I/Manualisasi/KNN/"/>
    </mc:Choice>
  </mc:AlternateContent>
  <xr:revisionPtr revIDLastSave="0" documentId="13_ncr:1_{771FD376-4B05-A14E-BB27-24B93866FEA9}" xr6:coauthVersionLast="47" xr6:coauthVersionMax="47" xr10:uidLastSave="{00000000-0000-0000-0000-000000000000}"/>
  <bookViews>
    <workbookView xWindow="3220" yWindow="760" windowWidth="30240" windowHeight="18880" xr2:uid="{5BAF5275-EB09-415A-863B-CF403613B08C}"/>
  </bookViews>
  <sheets>
    <sheet name="KN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14" i="2" l="1"/>
  <c r="M116" i="2"/>
  <c r="M117" i="2"/>
  <c r="M115" i="2"/>
  <c r="L117" i="2"/>
  <c r="L116" i="2"/>
  <c r="L115" i="2"/>
  <c r="P87" i="2"/>
  <c r="P93" i="2"/>
  <c r="P90" i="2"/>
  <c r="P98" i="2"/>
  <c r="P95" i="2"/>
  <c r="P91" i="2"/>
  <c r="P89" i="2"/>
  <c r="P88" i="2"/>
  <c r="P96" i="2"/>
  <c r="P100" i="2"/>
  <c r="P92" i="2"/>
  <c r="P94" i="2"/>
  <c r="P97" i="2"/>
  <c r="P107" i="2"/>
  <c r="P104" i="2"/>
  <c r="P101" i="2"/>
  <c r="P99" i="2"/>
  <c r="P105" i="2"/>
  <c r="P102" i="2"/>
  <c r="P103" i="2"/>
  <c r="P106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87" i="2"/>
  <c r="P78" i="2"/>
  <c r="P64" i="2"/>
  <c r="P58" i="2"/>
  <c r="P62" i="2"/>
  <c r="P68" i="2"/>
  <c r="P66" i="2"/>
  <c r="P61" i="2"/>
  <c r="P63" i="2"/>
  <c r="P59" i="2"/>
  <c r="P67" i="2"/>
  <c r="P71" i="2"/>
  <c r="P60" i="2"/>
  <c r="P65" i="2"/>
  <c r="P69" i="2"/>
  <c r="P77" i="2"/>
  <c r="P74" i="2"/>
  <c r="P72" i="2"/>
  <c r="P70" i="2"/>
  <c r="P76" i="2"/>
  <c r="P73" i="2"/>
  <c r="P75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58" i="2"/>
  <c r="P46" i="2"/>
  <c r="P45" i="2"/>
  <c r="P42" i="2"/>
  <c r="P35" i="2"/>
  <c r="P40" i="2"/>
  <c r="P44" i="2"/>
  <c r="P41" i="2"/>
  <c r="P48" i="2"/>
  <c r="P49" i="2"/>
  <c r="P43" i="2"/>
  <c r="P50" i="2"/>
  <c r="P37" i="2"/>
  <c r="P47" i="2"/>
  <c r="P51" i="2"/>
  <c r="P31" i="2"/>
  <c r="P34" i="2"/>
  <c r="P36" i="2"/>
  <c r="P39" i="2"/>
  <c r="P38" i="2"/>
  <c r="P32" i="2"/>
  <c r="P33" i="2"/>
  <c r="G34" i="2"/>
  <c r="G33" i="2"/>
  <c r="G32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31" i="2"/>
</calcChain>
</file>

<file path=xl/sharedStrings.xml><?xml version="1.0" encoding="utf-8"?>
<sst xmlns="http://schemas.openxmlformats.org/spreadsheetml/2006/main" count="239" uniqueCount="24">
  <si>
    <t>R</t>
  </si>
  <si>
    <t>G</t>
  </si>
  <si>
    <t>B</t>
  </si>
  <si>
    <t>Training Data</t>
  </si>
  <si>
    <t>Manis</t>
  </si>
  <si>
    <t>Asam</t>
  </si>
  <si>
    <t>Tawar</t>
  </si>
  <si>
    <t>RASA</t>
  </si>
  <si>
    <t>Testing Data</t>
  </si>
  <si>
    <t>Eucledian Distance</t>
  </si>
  <si>
    <t>?</t>
  </si>
  <si>
    <t>Sorted</t>
  </si>
  <si>
    <t>K=1</t>
  </si>
  <si>
    <t>K=2</t>
  </si>
  <si>
    <t>K=3</t>
  </si>
  <si>
    <t>No</t>
  </si>
  <si>
    <t>Data</t>
  </si>
  <si>
    <t>Maka Hasil Majority Vote</t>
  </si>
  <si>
    <t>Testing Data 3</t>
  </si>
  <si>
    <t>Accuracy</t>
  </si>
  <si>
    <t>GT</t>
  </si>
  <si>
    <t>Hasil</t>
  </si>
  <si>
    <t>Testing Data 1</t>
  </si>
  <si>
    <t>Testing Data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</si>
</sst>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0" fillId="0" borderId="1" xfId="0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 applyAlignment="1">
      <alignment horizontal="center"/>
    </xf>
    <xf numFmtId="0" fontId="6" fillId="3" borderId="1" xfId="0" applyFont="1" applyFill="1" applyBorder="1"/>
    <xf numFmtId="0" fontId="0" fillId="0" borderId="0" xfId="0" applyBorder="1"/>
    <xf numFmtId="0" fontId="4" fillId="0" borderId="0" xfId="0" applyFont="1" applyAlignment="1">
      <alignment horizontal="center" vertical="center"/>
    </xf>
    <xf numFmtId="9" fontId="5" fillId="0" borderId="0" xfId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E0608-C8DD-4C40-8BEC-7E01E6B7F56A}">
  <dimension ref="A1:S117"/>
  <sheetViews>
    <sheetView tabSelected="1" topLeftCell="A53" workbookViewId="0">
      <selection activeCell="S80" sqref="S80"/>
    </sheetView>
  </sheetViews>
  <sheetFormatPr baseColWidth="10" defaultColWidth="8.83203125" defaultRowHeight="15" x14ac:dyDescent="0.2"/>
  <cols>
    <col min="1" max="1" width="11.6640625" bestFit="1" customWidth="1"/>
    <col min="2" max="2" width="10.33203125" customWidth="1"/>
    <col min="7" max="7" width="15.33203125" bestFit="1" customWidth="1"/>
    <col min="15" max="16" width="15.33203125" bestFit="1" customWidth="1"/>
    <col min="19" max="19" width="15.33203125" bestFit="1" customWidth="1"/>
  </cols>
  <sheetData>
    <row r="1" spans="1:6" x14ac:dyDescent="0.2">
      <c r="A1" s="11" t="s">
        <v>16</v>
      </c>
      <c r="B1" s="11" t="s">
        <v>15</v>
      </c>
      <c r="C1" s="3" t="s">
        <v>0</v>
      </c>
      <c r="D1" s="3" t="s">
        <v>1</v>
      </c>
      <c r="E1" s="3" t="s">
        <v>2</v>
      </c>
      <c r="F1" s="3" t="s">
        <v>7</v>
      </c>
    </row>
    <row r="2" spans="1:6" x14ac:dyDescent="0.2">
      <c r="A2" s="6" t="s">
        <v>3</v>
      </c>
      <c r="B2" s="5">
        <v>1</v>
      </c>
      <c r="C2" s="2">
        <v>137</v>
      </c>
      <c r="D2" s="2">
        <v>112</v>
      </c>
      <c r="E2" s="2">
        <v>73</v>
      </c>
      <c r="F2" s="2" t="s">
        <v>4</v>
      </c>
    </row>
    <row r="3" spans="1:6" x14ac:dyDescent="0.2">
      <c r="A3" s="6"/>
      <c r="B3" s="5">
        <v>2</v>
      </c>
      <c r="C3" s="2">
        <v>125</v>
      </c>
      <c r="D3" s="2">
        <v>103</v>
      </c>
      <c r="E3" s="2">
        <v>65</v>
      </c>
      <c r="F3" s="2" t="s">
        <v>4</v>
      </c>
    </row>
    <row r="4" spans="1:6" x14ac:dyDescent="0.2">
      <c r="A4" s="6"/>
      <c r="B4" s="5">
        <v>3</v>
      </c>
      <c r="C4" s="2">
        <v>135</v>
      </c>
      <c r="D4" s="2">
        <v>80</v>
      </c>
      <c r="E4" s="2">
        <v>28</v>
      </c>
      <c r="F4" s="2" t="s">
        <v>4</v>
      </c>
    </row>
    <row r="5" spans="1:6" x14ac:dyDescent="0.2">
      <c r="A5" s="6"/>
      <c r="B5" s="5">
        <v>4</v>
      </c>
      <c r="C5" s="2">
        <v>153</v>
      </c>
      <c r="D5" s="2">
        <v>110</v>
      </c>
      <c r="E5" s="2">
        <v>24</v>
      </c>
      <c r="F5" s="2" t="s">
        <v>4</v>
      </c>
    </row>
    <row r="6" spans="1:6" x14ac:dyDescent="0.2">
      <c r="A6" s="6"/>
      <c r="B6" s="5">
        <v>5</v>
      </c>
      <c r="C6" s="2">
        <v>123</v>
      </c>
      <c r="D6" s="2">
        <v>96</v>
      </c>
      <c r="E6" s="2">
        <v>23</v>
      </c>
      <c r="F6" s="2" t="s">
        <v>4</v>
      </c>
    </row>
    <row r="7" spans="1:6" x14ac:dyDescent="0.2">
      <c r="A7" s="6"/>
      <c r="B7" s="5">
        <v>6</v>
      </c>
      <c r="C7" s="2">
        <v>127</v>
      </c>
      <c r="D7" s="2">
        <v>107</v>
      </c>
      <c r="E7" s="2">
        <v>40</v>
      </c>
      <c r="F7" s="2" t="s">
        <v>4</v>
      </c>
    </row>
    <row r="8" spans="1:6" x14ac:dyDescent="0.2">
      <c r="A8" s="6"/>
      <c r="B8" s="5">
        <v>7</v>
      </c>
      <c r="C8" s="2">
        <v>109</v>
      </c>
      <c r="D8" s="2">
        <v>92</v>
      </c>
      <c r="E8" s="2">
        <v>72</v>
      </c>
      <c r="F8" s="2" t="s">
        <v>4</v>
      </c>
    </row>
    <row r="9" spans="1:6" x14ac:dyDescent="0.2">
      <c r="A9" s="6"/>
      <c r="B9" s="5">
        <v>8</v>
      </c>
      <c r="C9" s="2">
        <v>20</v>
      </c>
      <c r="D9" s="2">
        <v>39</v>
      </c>
      <c r="E9" s="2">
        <v>0</v>
      </c>
      <c r="F9" s="2" t="s">
        <v>5</v>
      </c>
    </row>
    <row r="10" spans="1:6" x14ac:dyDescent="0.2">
      <c r="A10" s="6"/>
      <c r="B10" s="5">
        <v>9</v>
      </c>
      <c r="C10" s="2">
        <v>108</v>
      </c>
      <c r="D10" s="2">
        <v>154</v>
      </c>
      <c r="E10" s="2">
        <v>14</v>
      </c>
      <c r="F10" s="2" t="s">
        <v>5</v>
      </c>
    </row>
    <row r="11" spans="1:6" x14ac:dyDescent="0.2">
      <c r="A11" s="6"/>
      <c r="B11" s="5">
        <v>10</v>
      </c>
      <c r="C11" s="2">
        <v>93</v>
      </c>
      <c r="D11" s="2">
        <v>102</v>
      </c>
      <c r="E11" s="2">
        <v>27</v>
      </c>
      <c r="F11" s="2" t="s">
        <v>5</v>
      </c>
    </row>
    <row r="12" spans="1:6" x14ac:dyDescent="0.2">
      <c r="A12" s="6"/>
      <c r="B12" s="5">
        <v>11</v>
      </c>
      <c r="C12" s="2">
        <v>58</v>
      </c>
      <c r="D12" s="2">
        <v>134</v>
      </c>
      <c r="E12" s="2">
        <v>4</v>
      </c>
      <c r="F12" s="2" t="s">
        <v>5</v>
      </c>
    </row>
    <row r="13" spans="1:6" x14ac:dyDescent="0.2">
      <c r="A13" s="6"/>
      <c r="B13" s="5">
        <v>12</v>
      </c>
      <c r="C13" s="2">
        <v>121</v>
      </c>
      <c r="D13" s="2">
        <v>152</v>
      </c>
      <c r="E13" s="2">
        <v>16</v>
      </c>
      <c r="F13" s="2" t="s">
        <v>5</v>
      </c>
    </row>
    <row r="14" spans="1:6" x14ac:dyDescent="0.2">
      <c r="A14" s="6"/>
      <c r="B14" s="5">
        <v>13</v>
      </c>
      <c r="C14" s="2">
        <v>78</v>
      </c>
      <c r="D14" s="2">
        <v>72</v>
      </c>
      <c r="E14" s="2">
        <v>0</v>
      </c>
      <c r="F14" s="2" t="s">
        <v>5</v>
      </c>
    </row>
    <row r="15" spans="1:6" x14ac:dyDescent="0.2">
      <c r="A15" s="6"/>
      <c r="B15" s="5">
        <v>14</v>
      </c>
      <c r="C15" s="2">
        <v>73</v>
      </c>
      <c r="D15" s="2">
        <v>132</v>
      </c>
      <c r="E15" s="2">
        <v>2</v>
      </c>
      <c r="F15" s="2" t="s">
        <v>6</v>
      </c>
    </row>
    <row r="16" spans="1:6" x14ac:dyDescent="0.2">
      <c r="A16" s="6"/>
      <c r="B16" s="5">
        <v>15</v>
      </c>
      <c r="C16" s="2">
        <v>87</v>
      </c>
      <c r="D16" s="2">
        <v>128</v>
      </c>
      <c r="E16" s="2">
        <v>16</v>
      </c>
      <c r="F16" s="2" t="s">
        <v>6</v>
      </c>
    </row>
    <row r="17" spans="1:19" x14ac:dyDescent="0.2">
      <c r="A17" s="6"/>
      <c r="B17" s="5">
        <v>16</v>
      </c>
      <c r="C17" s="2">
        <v>63</v>
      </c>
      <c r="D17" s="2">
        <v>113</v>
      </c>
      <c r="E17" s="2">
        <v>21</v>
      </c>
      <c r="F17" s="2" t="s">
        <v>6</v>
      </c>
    </row>
    <row r="18" spans="1:19" x14ac:dyDescent="0.2">
      <c r="A18" s="6"/>
      <c r="B18" s="5">
        <v>17</v>
      </c>
      <c r="C18" s="2">
        <v>95</v>
      </c>
      <c r="D18" s="2">
        <v>151</v>
      </c>
      <c r="E18" s="2">
        <v>28</v>
      </c>
      <c r="F18" s="2" t="s">
        <v>6</v>
      </c>
    </row>
    <row r="19" spans="1:19" x14ac:dyDescent="0.2">
      <c r="A19" s="6"/>
      <c r="B19" s="5">
        <v>18</v>
      </c>
      <c r="C19" s="2">
        <v>89</v>
      </c>
      <c r="D19" s="2">
        <v>128</v>
      </c>
      <c r="E19" s="2">
        <v>52</v>
      </c>
      <c r="F19" s="2" t="s">
        <v>6</v>
      </c>
    </row>
    <row r="20" spans="1:19" x14ac:dyDescent="0.2">
      <c r="A20" s="6"/>
      <c r="B20" s="5">
        <v>19</v>
      </c>
      <c r="C20" s="2">
        <v>75</v>
      </c>
      <c r="D20" s="2">
        <v>100</v>
      </c>
      <c r="E20" s="2">
        <v>13</v>
      </c>
      <c r="F20" s="2" t="s">
        <v>6</v>
      </c>
    </row>
    <row r="21" spans="1:19" x14ac:dyDescent="0.2">
      <c r="A21" s="6"/>
      <c r="B21" s="5">
        <v>20</v>
      </c>
      <c r="C21" s="2">
        <v>75</v>
      </c>
      <c r="D21" s="2">
        <v>112</v>
      </c>
      <c r="E21" s="2">
        <v>11</v>
      </c>
      <c r="F21" s="2" t="s">
        <v>6</v>
      </c>
    </row>
    <row r="22" spans="1:19" x14ac:dyDescent="0.2">
      <c r="A22" s="6"/>
      <c r="B22" s="5">
        <v>21</v>
      </c>
      <c r="C22" s="2">
        <v>84</v>
      </c>
      <c r="D22" s="2">
        <v>138</v>
      </c>
      <c r="E22" s="2">
        <v>13</v>
      </c>
      <c r="F22" s="2" t="s">
        <v>6</v>
      </c>
    </row>
    <row r="23" spans="1:19" x14ac:dyDescent="0.2">
      <c r="A23" s="7" t="s">
        <v>8</v>
      </c>
      <c r="B23" s="9">
        <v>1</v>
      </c>
      <c r="C23" s="10">
        <v>117</v>
      </c>
      <c r="D23" s="10">
        <v>105</v>
      </c>
      <c r="E23" s="10">
        <v>81</v>
      </c>
      <c r="F23" s="10" t="s">
        <v>4</v>
      </c>
    </row>
    <row r="24" spans="1:19" x14ac:dyDescent="0.2">
      <c r="A24" s="7"/>
      <c r="B24" s="9">
        <v>2</v>
      </c>
      <c r="C24" s="10">
        <v>65</v>
      </c>
      <c r="D24" s="10">
        <v>120</v>
      </c>
      <c r="E24" s="10">
        <v>5</v>
      </c>
      <c r="F24" s="10" t="s">
        <v>5</v>
      </c>
    </row>
    <row r="25" spans="1:19" x14ac:dyDescent="0.2">
      <c r="A25" s="7"/>
      <c r="B25" s="9">
        <v>3</v>
      </c>
      <c r="C25" s="10">
        <v>75</v>
      </c>
      <c r="D25" s="10">
        <v>120</v>
      </c>
      <c r="E25" s="10">
        <v>4</v>
      </c>
      <c r="F25" s="10" t="s">
        <v>6</v>
      </c>
    </row>
    <row r="28" spans="1:19" x14ac:dyDescent="0.2">
      <c r="A28" t="s">
        <v>22</v>
      </c>
    </row>
    <row r="29" spans="1:19" x14ac:dyDescent="0.2">
      <c r="K29" t="s">
        <v>11</v>
      </c>
    </row>
    <row r="30" spans="1:19" x14ac:dyDescent="0.2">
      <c r="B30" s="11" t="s">
        <v>15</v>
      </c>
      <c r="C30" s="3" t="s">
        <v>0</v>
      </c>
      <c r="D30" s="3" t="s">
        <v>1</v>
      </c>
      <c r="E30" s="3" t="s">
        <v>2</v>
      </c>
      <c r="F30" s="3" t="s">
        <v>7</v>
      </c>
      <c r="G30" s="4" t="s">
        <v>9</v>
      </c>
      <c r="K30" s="11" t="s">
        <v>15</v>
      </c>
      <c r="L30" s="3" t="s">
        <v>0</v>
      </c>
      <c r="M30" s="3" t="s">
        <v>1</v>
      </c>
      <c r="N30" s="3" t="s">
        <v>2</v>
      </c>
      <c r="O30" s="3" t="s">
        <v>7</v>
      </c>
      <c r="P30" s="4" t="s">
        <v>9</v>
      </c>
      <c r="R30" s="1" t="s">
        <v>17</v>
      </c>
      <c r="S30" s="1"/>
    </row>
    <row r="31" spans="1:19" x14ac:dyDescent="0.2">
      <c r="A31" s="6" t="s">
        <v>3</v>
      </c>
      <c r="B31" s="5">
        <v>1</v>
      </c>
      <c r="C31" s="2">
        <v>137</v>
      </c>
      <c r="D31" s="2">
        <v>112</v>
      </c>
      <c r="E31" s="2">
        <v>73</v>
      </c>
      <c r="F31" s="2" t="s">
        <v>4</v>
      </c>
      <c r="G31" s="2">
        <f>SQRT((C31-$C$52)^2+(D31-$D$52)^2+(E31-$E$52)^2)</f>
        <v>22.649503305812249</v>
      </c>
      <c r="K31" s="5">
        <v>7</v>
      </c>
      <c r="L31" s="2">
        <v>109</v>
      </c>
      <c r="M31" s="2">
        <v>92</v>
      </c>
      <c r="N31" s="2">
        <v>72</v>
      </c>
      <c r="O31" s="2" t="s">
        <v>4</v>
      </c>
      <c r="P31">
        <f>SQRT((L31-$C$52)^2+(M31-$D$52)^2+(N31-$E$52)^2)</f>
        <v>17.720045146669349</v>
      </c>
      <c r="R31" s="1"/>
      <c r="S31" s="1"/>
    </row>
    <row r="32" spans="1:19" x14ac:dyDescent="0.2">
      <c r="A32" s="6"/>
      <c r="B32" s="5">
        <v>2</v>
      </c>
      <c r="C32" s="2">
        <v>125</v>
      </c>
      <c r="D32" s="2">
        <v>103</v>
      </c>
      <c r="E32" s="2">
        <v>65</v>
      </c>
      <c r="F32" s="2" t="s">
        <v>4</v>
      </c>
      <c r="G32" s="2">
        <f>SQRT((C32-$C$52)^2+(D32-$D$52)^2+(E32-$E$52)^2)</f>
        <v>18</v>
      </c>
      <c r="K32" s="5">
        <v>2</v>
      </c>
      <c r="L32" s="2">
        <v>125</v>
      </c>
      <c r="M32" s="2">
        <v>103</v>
      </c>
      <c r="N32" s="2">
        <v>65</v>
      </c>
      <c r="O32" s="2" t="s">
        <v>4</v>
      </c>
      <c r="P32">
        <f>SQRT((L32-$C$52)^2+(M32-$D$52)^2+(N32-$E$52)^2)</f>
        <v>18</v>
      </c>
      <c r="R32" s="1" t="s">
        <v>12</v>
      </c>
      <c r="S32" s="1" t="s">
        <v>4</v>
      </c>
    </row>
    <row r="33" spans="1:19" x14ac:dyDescent="0.2">
      <c r="A33" s="6"/>
      <c r="B33" s="5">
        <v>3</v>
      </c>
      <c r="C33" s="2">
        <v>135</v>
      </c>
      <c r="D33" s="2">
        <v>80</v>
      </c>
      <c r="E33" s="2">
        <v>28</v>
      </c>
      <c r="F33" s="2" t="s">
        <v>4</v>
      </c>
      <c r="G33" s="2">
        <f>SQRT((C33-$C$52)^2+(D33-$D$52)^2+(E33-$E$52)^2)</f>
        <v>61.302528495976411</v>
      </c>
      <c r="K33" s="5">
        <v>1</v>
      </c>
      <c r="L33" s="2">
        <v>137</v>
      </c>
      <c r="M33" s="2">
        <v>112</v>
      </c>
      <c r="N33" s="2">
        <v>73</v>
      </c>
      <c r="O33" s="2" t="s">
        <v>4</v>
      </c>
      <c r="P33">
        <f>SQRT((L33-$C$52)^2+(M33-$D$52)^2+(N33-$E$52)^2)</f>
        <v>22.649503305812249</v>
      </c>
      <c r="R33" s="1" t="s">
        <v>13</v>
      </c>
      <c r="S33" s="1" t="s">
        <v>4</v>
      </c>
    </row>
    <row r="34" spans="1:19" x14ac:dyDescent="0.2">
      <c r="A34" s="6"/>
      <c r="B34" s="5">
        <v>4</v>
      </c>
      <c r="C34" s="2">
        <v>153</v>
      </c>
      <c r="D34" s="2">
        <v>110</v>
      </c>
      <c r="E34" s="2">
        <v>24</v>
      </c>
      <c r="F34" s="2" t="s">
        <v>4</v>
      </c>
      <c r="G34" s="2">
        <f>SQRT((C34-$C$52)^2+(D34-$D$52)^2+(E34-$E$52)^2)</f>
        <v>67.601775124622279</v>
      </c>
      <c r="K34" s="5">
        <v>6</v>
      </c>
      <c r="L34" s="2">
        <v>127</v>
      </c>
      <c r="M34" s="2">
        <v>107</v>
      </c>
      <c r="N34" s="2">
        <v>40</v>
      </c>
      <c r="O34" s="2" t="s">
        <v>4</v>
      </c>
      <c r="P34">
        <f>SQRT((L34-$C$52)^2+(M34-$D$52)^2+(N34-$E$52)^2)</f>
        <v>42.249260348555218</v>
      </c>
      <c r="R34" s="1" t="s">
        <v>14</v>
      </c>
      <c r="S34" s="1" t="s">
        <v>4</v>
      </c>
    </row>
    <row r="35" spans="1:19" x14ac:dyDescent="0.2">
      <c r="A35" s="6"/>
      <c r="B35" s="5">
        <v>5</v>
      </c>
      <c r="C35" s="2">
        <v>123</v>
      </c>
      <c r="D35" s="2">
        <v>96</v>
      </c>
      <c r="E35" s="2">
        <v>23</v>
      </c>
      <c r="F35" s="2" t="s">
        <v>4</v>
      </c>
      <c r="G35" s="2">
        <f>SQRT((C35-$C$52)^2+(D35-$D$52)^2+(E35-$E$52)^2)</f>
        <v>59</v>
      </c>
      <c r="K35" s="5">
        <v>18</v>
      </c>
      <c r="L35" s="2">
        <v>89</v>
      </c>
      <c r="M35" s="2">
        <v>128</v>
      </c>
      <c r="N35" s="2">
        <v>52</v>
      </c>
      <c r="O35" s="2" t="s">
        <v>6</v>
      </c>
      <c r="P35">
        <f>SQRT((L35-$C$52)^2+(M35-$D$52)^2+(N35-$E$52)^2)</f>
        <v>46.411205543489174</v>
      </c>
    </row>
    <row r="36" spans="1:19" x14ac:dyDescent="0.2">
      <c r="A36" s="6"/>
      <c r="B36" s="5">
        <v>6</v>
      </c>
      <c r="C36" s="2">
        <v>127</v>
      </c>
      <c r="D36" s="2">
        <v>107</v>
      </c>
      <c r="E36" s="2">
        <v>40</v>
      </c>
      <c r="F36" s="2" t="s">
        <v>4</v>
      </c>
      <c r="G36" s="2">
        <f>SQRT((C36-$C$52)^2+(D36-$D$52)^2+(E36-$E$52)^2)</f>
        <v>42.249260348555218</v>
      </c>
      <c r="K36" s="5">
        <v>5</v>
      </c>
      <c r="L36" s="2">
        <v>123</v>
      </c>
      <c r="M36" s="2">
        <v>96</v>
      </c>
      <c r="N36" s="2">
        <v>23</v>
      </c>
      <c r="O36" s="2" t="s">
        <v>4</v>
      </c>
      <c r="P36">
        <f>SQRT((L36-$C$52)^2+(M36-$D$52)^2+(N36-$E$52)^2)</f>
        <v>59</v>
      </c>
    </row>
    <row r="37" spans="1:19" x14ac:dyDescent="0.2">
      <c r="A37" s="6"/>
      <c r="B37" s="5">
        <v>7</v>
      </c>
      <c r="C37" s="2">
        <v>109</v>
      </c>
      <c r="D37" s="2">
        <v>92</v>
      </c>
      <c r="E37" s="2">
        <v>72</v>
      </c>
      <c r="F37" s="2" t="s">
        <v>4</v>
      </c>
      <c r="G37" s="2">
        <f>SQRT((C37-$C$52)^2+(D37-$D$52)^2+(E37-$E$52)^2)</f>
        <v>17.720045146669349</v>
      </c>
      <c r="K37" s="5">
        <v>10</v>
      </c>
      <c r="L37" s="2">
        <v>93</v>
      </c>
      <c r="M37" s="2">
        <v>102</v>
      </c>
      <c r="N37" s="2">
        <v>27</v>
      </c>
      <c r="O37" s="2" t="s">
        <v>5</v>
      </c>
      <c r="P37">
        <f>SQRT((L37-$C$52)^2+(M37-$D$52)^2+(N37-$E$52)^2)</f>
        <v>59.169248769948062</v>
      </c>
    </row>
    <row r="38" spans="1:19" x14ac:dyDescent="0.2">
      <c r="A38" s="6"/>
      <c r="B38" s="5">
        <v>8</v>
      </c>
      <c r="C38" s="2">
        <v>20</v>
      </c>
      <c r="D38" s="2">
        <v>39</v>
      </c>
      <c r="E38" s="2">
        <v>0</v>
      </c>
      <c r="F38" s="2" t="s">
        <v>5</v>
      </c>
      <c r="G38" s="2">
        <f>SQRT((C38-$C$52)^2+(D38-$D$52)^2+(E38-$E$52)^2)</f>
        <v>142.56928140381433</v>
      </c>
      <c r="K38" s="5">
        <v>3</v>
      </c>
      <c r="L38" s="2">
        <v>135</v>
      </c>
      <c r="M38" s="2">
        <v>80</v>
      </c>
      <c r="N38" s="2">
        <v>28</v>
      </c>
      <c r="O38" s="2" t="s">
        <v>4</v>
      </c>
      <c r="P38">
        <f>SQRT((L38-$C$52)^2+(M38-$D$52)^2+(N38-$E$52)^2)</f>
        <v>61.302528495976411</v>
      </c>
    </row>
    <row r="39" spans="1:19" x14ac:dyDescent="0.2">
      <c r="A39" s="6"/>
      <c r="B39" s="5">
        <v>9</v>
      </c>
      <c r="C39" s="2">
        <v>108</v>
      </c>
      <c r="D39" s="2">
        <v>154</v>
      </c>
      <c r="E39" s="2">
        <v>14</v>
      </c>
      <c r="F39" s="2" t="s">
        <v>5</v>
      </c>
      <c r="G39" s="2">
        <f>SQRT((C39-$C$52)^2+(D39-$D$52)^2+(E39-$E$52)^2)</f>
        <v>83.492514634546737</v>
      </c>
      <c r="K39" s="5">
        <v>4</v>
      </c>
      <c r="L39" s="2">
        <v>153</v>
      </c>
      <c r="M39" s="2">
        <v>110</v>
      </c>
      <c r="N39" s="2">
        <v>24</v>
      </c>
      <c r="O39" s="2" t="s">
        <v>4</v>
      </c>
      <c r="P39">
        <f>SQRT((L39-$C$52)^2+(M39-$D$52)^2+(N39-$E$52)^2)</f>
        <v>67.601775124622279</v>
      </c>
    </row>
    <row r="40" spans="1:19" x14ac:dyDescent="0.2">
      <c r="A40" s="6"/>
      <c r="B40" s="5">
        <v>10</v>
      </c>
      <c r="C40" s="2">
        <v>93</v>
      </c>
      <c r="D40" s="2">
        <v>102</v>
      </c>
      <c r="E40" s="2">
        <v>27</v>
      </c>
      <c r="F40" s="2" t="s">
        <v>5</v>
      </c>
      <c r="G40" s="2">
        <f>SQRT((C40-$C$52)^2+(D40-$D$52)^2+(E40-$E$52)^2)</f>
        <v>59.169248769948062</v>
      </c>
      <c r="K40" s="5">
        <v>17</v>
      </c>
      <c r="L40" s="2">
        <v>95</v>
      </c>
      <c r="M40" s="2">
        <v>151</v>
      </c>
      <c r="N40" s="2">
        <v>28</v>
      </c>
      <c r="O40" s="2" t="s">
        <v>6</v>
      </c>
      <c r="P40">
        <f>SQRT((L40-$C$52)^2+(M40-$D$52)^2+(N40-$E$52)^2)</f>
        <v>73.545904032787575</v>
      </c>
    </row>
    <row r="41" spans="1:19" x14ac:dyDescent="0.2">
      <c r="A41" s="6"/>
      <c r="B41" s="5">
        <v>11</v>
      </c>
      <c r="C41" s="2">
        <v>58</v>
      </c>
      <c r="D41" s="2">
        <v>134</v>
      </c>
      <c r="E41" s="2">
        <v>4</v>
      </c>
      <c r="F41" s="2" t="s">
        <v>5</v>
      </c>
      <c r="G41" s="2">
        <f>SQRT((C41-$C$52)^2+(D41-$D$52)^2+(E41-$E$52)^2)</f>
        <v>101.24722218411723</v>
      </c>
      <c r="K41" s="5">
        <v>15</v>
      </c>
      <c r="L41" s="2">
        <v>87</v>
      </c>
      <c r="M41" s="2">
        <v>128</v>
      </c>
      <c r="N41" s="2">
        <v>16</v>
      </c>
      <c r="O41" s="2" t="s">
        <v>6</v>
      </c>
      <c r="P41">
        <f>SQRT((L41-$C$52)^2+(M41-$D$52)^2+(N41-$E$52)^2)</f>
        <v>75.193084788429843</v>
      </c>
    </row>
    <row r="42" spans="1:19" x14ac:dyDescent="0.2">
      <c r="A42" s="6"/>
      <c r="B42" s="5">
        <v>12</v>
      </c>
      <c r="C42" s="2">
        <v>121</v>
      </c>
      <c r="D42" s="2">
        <v>152</v>
      </c>
      <c r="E42" s="2">
        <v>16</v>
      </c>
      <c r="F42" s="2" t="s">
        <v>5</v>
      </c>
      <c r="G42" s="2">
        <f>SQRT((C42-$C$52)^2+(D42-$D$52)^2+(E42-$E$52)^2)</f>
        <v>80.311892021045054</v>
      </c>
      <c r="K42" s="5">
        <v>19</v>
      </c>
      <c r="L42" s="2">
        <v>75</v>
      </c>
      <c r="M42" s="2">
        <v>100</v>
      </c>
      <c r="N42" s="2">
        <v>13</v>
      </c>
      <c r="O42" s="2" t="s">
        <v>6</v>
      </c>
      <c r="P42">
        <f>SQRT((L42-$C$52)^2+(M42-$D$52)^2+(N42-$E$52)^2)</f>
        <v>80.081208782085696</v>
      </c>
    </row>
    <row r="43" spans="1:19" x14ac:dyDescent="0.2">
      <c r="A43" s="6"/>
      <c r="B43" s="5">
        <v>13</v>
      </c>
      <c r="C43" s="2">
        <v>78</v>
      </c>
      <c r="D43" s="2">
        <v>72</v>
      </c>
      <c r="E43" s="2">
        <v>0</v>
      </c>
      <c r="F43" s="2" t="s">
        <v>5</v>
      </c>
      <c r="G43" s="2">
        <f>SQRT((C43-$C$52)^2+(D43-$D$52)^2+(E43-$E$52)^2)</f>
        <v>95.7653381970742</v>
      </c>
      <c r="K43" s="5">
        <v>12</v>
      </c>
      <c r="L43" s="2">
        <v>121</v>
      </c>
      <c r="M43" s="2">
        <v>152</v>
      </c>
      <c r="N43" s="2">
        <v>16</v>
      </c>
      <c r="O43" s="2" t="s">
        <v>5</v>
      </c>
      <c r="P43">
        <f>SQRT((L43-$C$52)^2+(M43-$D$52)^2+(N43-$E$52)^2)</f>
        <v>80.311892021045054</v>
      </c>
    </row>
    <row r="44" spans="1:19" x14ac:dyDescent="0.2">
      <c r="A44" s="6"/>
      <c r="B44" s="5">
        <v>14</v>
      </c>
      <c r="C44" s="2">
        <v>73</v>
      </c>
      <c r="D44" s="2">
        <v>132</v>
      </c>
      <c r="E44" s="2">
        <v>2</v>
      </c>
      <c r="F44" s="2" t="s">
        <v>6</v>
      </c>
      <c r="G44" s="2">
        <f>SQRT((C44-$C$52)^2+(D44-$D$52)^2+(E44-$E$52)^2)</f>
        <v>94.371605899232208</v>
      </c>
      <c r="K44" s="5">
        <v>16</v>
      </c>
      <c r="L44" s="2">
        <v>63</v>
      </c>
      <c r="M44" s="2">
        <v>113</v>
      </c>
      <c r="N44" s="2">
        <v>21</v>
      </c>
      <c r="O44" s="2" t="s">
        <v>6</v>
      </c>
      <c r="P44">
        <f>SQRT((L44-$C$52)^2+(M44-$D$52)^2+(N44-$E$52)^2)</f>
        <v>81.117199162692984</v>
      </c>
    </row>
    <row r="45" spans="1:19" x14ac:dyDescent="0.2">
      <c r="A45" s="6"/>
      <c r="B45" s="5">
        <v>15</v>
      </c>
      <c r="C45" s="2">
        <v>87</v>
      </c>
      <c r="D45" s="2">
        <v>128</v>
      </c>
      <c r="E45" s="2">
        <v>16</v>
      </c>
      <c r="F45" s="2" t="s">
        <v>6</v>
      </c>
      <c r="G45" s="2">
        <f>SQRT((C45-$C$52)^2+(D45-$D$52)^2+(E45-$E$52)^2)</f>
        <v>75.193084788429843</v>
      </c>
      <c r="K45" s="5">
        <v>20</v>
      </c>
      <c r="L45" s="2">
        <v>75</v>
      </c>
      <c r="M45" s="2">
        <v>112</v>
      </c>
      <c r="N45" s="2">
        <v>11</v>
      </c>
      <c r="O45" s="2" t="s">
        <v>6</v>
      </c>
      <c r="P45">
        <f>SQRT((L45-$C$52)^2+(M45-$D$52)^2+(N45-$E$52)^2)</f>
        <v>81.93289937503738</v>
      </c>
    </row>
    <row r="46" spans="1:19" x14ac:dyDescent="0.2">
      <c r="A46" s="6"/>
      <c r="B46" s="5">
        <v>16</v>
      </c>
      <c r="C46" s="2">
        <v>63</v>
      </c>
      <c r="D46" s="2">
        <v>113</v>
      </c>
      <c r="E46" s="2">
        <v>21</v>
      </c>
      <c r="F46" s="2" t="s">
        <v>6</v>
      </c>
      <c r="G46" s="2">
        <f>SQRT((C46-$C$52)^2+(D46-$D$52)^2+(E46-$E$52)^2)</f>
        <v>81.117199162692984</v>
      </c>
      <c r="K46" s="5">
        <v>21</v>
      </c>
      <c r="L46" s="2">
        <v>84</v>
      </c>
      <c r="M46" s="2">
        <v>138</v>
      </c>
      <c r="N46" s="2">
        <v>13</v>
      </c>
      <c r="O46" s="2" t="s">
        <v>6</v>
      </c>
      <c r="P46">
        <f>SQRT((L46-$C$52)^2+(M46-$D$52)^2+(N46-$E$52)^2)</f>
        <v>82.474238402061047</v>
      </c>
    </row>
    <row r="47" spans="1:19" x14ac:dyDescent="0.2">
      <c r="A47" s="6"/>
      <c r="B47" s="5">
        <v>17</v>
      </c>
      <c r="C47" s="2">
        <v>95</v>
      </c>
      <c r="D47" s="2">
        <v>151</v>
      </c>
      <c r="E47" s="2">
        <v>28</v>
      </c>
      <c r="F47" s="2" t="s">
        <v>6</v>
      </c>
      <c r="G47" s="2">
        <f>SQRT((C47-$C$52)^2+(D47-$D$52)^2+(E47-$E$52)^2)</f>
        <v>73.545904032787575</v>
      </c>
      <c r="K47" s="5">
        <v>9</v>
      </c>
      <c r="L47" s="2">
        <v>108</v>
      </c>
      <c r="M47" s="2">
        <v>154</v>
      </c>
      <c r="N47" s="2">
        <v>14</v>
      </c>
      <c r="O47" s="2" t="s">
        <v>5</v>
      </c>
      <c r="P47">
        <f>SQRT((L47-$C$52)^2+(M47-$D$52)^2+(N47-$E$52)^2)</f>
        <v>83.492514634546737</v>
      </c>
    </row>
    <row r="48" spans="1:19" x14ac:dyDescent="0.2">
      <c r="A48" s="6"/>
      <c r="B48" s="5">
        <v>18</v>
      </c>
      <c r="C48" s="2">
        <v>89</v>
      </c>
      <c r="D48" s="2">
        <v>128</v>
      </c>
      <c r="E48" s="2">
        <v>52</v>
      </c>
      <c r="F48" s="2" t="s">
        <v>6</v>
      </c>
      <c r="G48" s="2">
        <f>SQRT((C48-$C$52)^2+(D48-$D$52)^2+(E48-$E$52)^2)</f>
        <v>46.411205543489174</v>
      </c>
      <c r="K48" s="5">
        <v>14</v>
      </c>
      <c r="L48" s="2">
        <v>73</v>
      </c>
      <c r="M48" s="2">
        <v>132</v>
      </c>
      <c r="N48" s="2">
        <v>2</v>
      </c>
      <c r="O48" s="2" t="s">
        <v>6</v>
      </c>
      <c r="P48">
        <f>SQRT((L48-$C$52)^2+(M48-$D$52)^2+(N48-$E$52)^2)</f>
        <v>94.371605899232208</v>
      </c>
    </row>
    <row r="49" spans="1:19" x14ac:dyDescent="0.2">
      <c r="A49" s="6"/>
      <c r="B49" s="5">
        <v>19</v>
      </c>
      <c r="C49" s="2">
        <v>75</v>
      </c>
      <c r="D49" s="2">
        <v>100</v>
      </c>
      <c r="E49" s="2">
        <v>13</v>
      </c>
      <c r="F49" s="2" t="s">
        <v>6</v>
      </c>
      <c r="G49" s="2">
        <f>SQRT((C49-$C$52)^2+(D49-$D$52)^2+(E49-$E$52)^2)</f>
        <v>80.081208782085696</v>
      </c>
      <c r="K49" s="5">
        <v>13</v>
      </c>
      <c r="L49" s="2">
        <v>78</v>
      </c>
      <c r="M49" s="2">
        <v>72</v>
      </c>
      <c r="N49" s="2">
        <v>0</v>
      </c>
      <c r="O49" s="2" t="s">
        <v>5</v>
      </c>
      <c r="P49">
        <f>SQRT((L49-$C$52)^2+(M49-$D$52)^2+(N49-$E$52)^2)</f>
        <v>95.7653381970742</v>
      </c>
    </row>
    <row r="50" spans="1:19" x14ac:dyDescent="0.2">
      <c r="A50" s="6"/>
      <c r="B50" s="5">
        <v>20</v>
      </c>
      <c r="C50" s="2">
        <v>75</v>
      </c>
      <c r="D50" s="2">
        <v>112</v>
      </c>
      <c r="E50" s="2">
        <v>11</v>
      </c>
      <c r="F50" s="2" t="s">
        <v>6</v>
      </c>
      <c r="G50" s="2">
        <f>SQRT((C50-$C$52)^2+(D50-$D$52)^2+(E50-$E$52)^2)</f>
        <v>81.93289937503738</v>
      </c>
      <c r="K50" s="5">
        <v>11</v>
      </c>
      <c r="L50" s="2">
        <v>58</v>
      </c>
      <c r="M50" s="2">
        <v>134</v>
      </c>
      <c r="N50" s="2">
        <v>4</v>
      </c>
      <c r="O50" s="2" t="s">
        <v>5</v>
      </c>
      <c r="P50">
        <f>SQRT((L50-$C$52)^2+(M50-$D$52)^2+(N50-$E$52)^2)</f>
        <v>101.24722218411723</v>
      </c>
    </row>
    <row r="51" spans="1:19" x14ac:dyDescent="0.2">
      <c r="A51" s="6"/>
      <c r="B51" s="5">
        <v>21</v>
      </c>
      <c r="C51" s="2">
        <v>84</v>
      </c>
      <c r="D51" s="2">
        <v>138</v>
      </c>
      <c r="E51" s="2">
        <v>13</v>
      </c>
      <c r="F51" s="2" t="s">
        <v>6</v>
      </c>
      <c r="G51" s="2">
        <f>SQRT((C51-$C$52)^2+(D51-$D$52)^2+(E51-$E$52)^2)</f>
        <v>82.474238402061047</v>
      </c>
      <c r="K51" s="5">
        <v>8</v>
      </c>
      <c r="L51" s="2">
        <v>20</v>
      </c>
      <c r="M51" s="2">
        <v>39</v>
      </c>
      <c r="N51" s="2">
        <v>0</v>
      </c>
      <c r="O51" s="2" t="s">
        <v>5</v>
      </c>
      <c r="P51">
        <f>SQRT((L51-$C$52)^2+(M51-$D$52)^2+(N51-$E$52)^2)</f>
        <v>142.56928140381433</v>
      </c>
    </row>
    <row r="52" spans="1:19" ht="21" x14ac:dyDescent="0.25">
      <c r="A52" s="8" t="s">
        <v>8</v>
      </c>
      <c r="B52" s="9">
        <v>1</v>
      </c>
      <c r="C52" s="10">
        <v>117</v>
      </c>
      <c r="D52" s="10">
        <v>105</v>
      </c>
      <c r="E52" s="10">
        <v>81</v>
      </c>
      <c r="F52" s="10" t="s">
        <v>10</v>
      </c>
      <c r="L52" s="10">
        <v>117</v>
      </c>
      <c r="M52" s="10">
        <v>105</v>
      </c>
      <c r="N52" s="10">
        <v>81</v>
      </c>
      <c r="O52" s="12" t="s">
        <v>4</v>
      </c>
    </row>
    <row r="55" spans="1:19" x14ac:dyDescent="0.2">
      <c r="A55" t="s">
        <v>23</v>
      </c>
    </row>
    <row r="57" spans="1:19" x14ac:dyDescent="0.2">
      <c r="B57" s="5" t="s">
        <v>15</v>
      </c>
      <c r="C57" s="3" t="s">
        <v>0</v>
      </c>
      <c r="D57" s="3" t="s">
        <v>1</v>
      </c>
      <c r="E57" s="3" t="s">
        <v>2</v>
      </c>
      <c r="F57" s="3" t="s">
        <v>7</v>
      </c>
      <c r="G57" s="4" t="s">
        <v>9</v>
      </c>
      <c r="K57" s="5" t="s">
        <v>15</v>
      </c>
      <c r="L57" s="3" t="s">
        <v>0</v>
      </c>
      <c r="M57" s="3" t="s">
        <v>1</v>
      </c>
      <c r="N57" s="3" t="s">
        <v>2</v>
      </c>
      <c r="O57" s="3" t="s">
        <v>7</v>
      </c>
      <c r="P57" s="4" t="s">
        <v>9</v>
      </c>
      <c r="R57" s="1" t="s">
        <v>17</v>
      </c>
      <c r="S57" s="1"/>
    </row>
    <row r="58" spans="1:19" x14ac:dyDescent="0.2">
      <c r="A58" s="6" t="s">
        <v>3</v>
      </c>
      <c r="B58" s="5">
        <v>1</v>
      </c>
      <c r="C58" s="2">
        <v>137</v>
      </c>
      <c r="D58" s="2">
        <v>112</v>
      </c>
      <c r="E58" s="2">
        <v>73</v>
      </c>
      <c r="F58" s="2" t="s">
        <v>4</v>
      </c>
      <c r="G58" s="2">
        <f>SQRT((C58-$C$79)^2+(D58-$D$79)^2+(E58-$E$79)^2)</f>
        <v>99.35793878699377</v>
      </c>
      <c r="K58" s="5">
        <v>20</v>
      </c>
      <c r="L58" s="2">
        <v>75</v>
      </c>
      <c r="M58" s="2">
        <v>112</v>
      </c>
      <c r="N58" s="2">
        <v>11</v>
      </c>
      <c r="O58" s="2" t="s">
        <v>6</v>
      </c>
      <c r="P58" s="2">
        <f>SQRT((L58-$C$79)^2+(M58-$D$79)^2+(N58-$E$79)^2)</f>
        <v>14.142135623730951</v>
      </c>
      <c r="R58" s="1"/>
      <c r="S58" s="1"/>
    </row>
    <row r="59" spans="1:19" x14ac:dyDescent="0.2">
      <c r="A59" s="6"/>
      <c r="B59" s="5">
        <v>2</v>
      </c>
      <c r="C59" s="2">
        <v>125</v>
      </c>
      <c r="D59" s="2">
        <v>103</v>
      </c>
      <c r="E59" s="2">
        <v>65</v>
      </c>
      <c r="F59" s="2" t="s">
        <v>4</v>
      </c>
      <c r="G59" s="2">
        <f t="shared" ref="G59:G78" si="0">SQRT((C59-$C$79)^2+(D59-$D$79)^2+(E59-$E$79)^2)</f>
        <v>86.539008545279742</v>
      </c>
      <c r="K59" s="5">
        <v>14</v>
      </c>
      <c r="L59" s="2">
        <v>73</v>
      </c>
      <c r="M59" s="2">
        <v>132</v>
      </c>
      <c r="N59" s="2">
        <v>2</v>
      </c>
      <c r="O59" s="2" t="s">
        <v>6</v>
      </c>
      <c r="P59" s="2">
        <f>SQRT((L59-$C$79)^2+(M59-$D$79)^2+(N59-$E$79)^2)</f>
        <v>14.730919862656235</v>
      </c>
      <c r="R59" s="1" t="s">
        <v>12</v>
      </c>
      <c r="S59" s="1" t="s">
        <v>6</v>
      </c>
    </row>
    <row r="60" spans="1:19" x14ac:dyDescent="0.2">
      <c r="A60" s="6"/>
      <c r="B60" s="5">
        <v>3</v>
      </c>
      <c r="C60" s="2">
        <v>135</v>
      </c>
      <c r="D60" s="2">
        <v>80</v>
      </c>
      <c r="E60" s="2">
        <v>28</v>
      </c>
      <c r="F60" s="2" t="s">
        <v>4</v>
      </c>
      <c r="G60" s="2">
        <f t="shared" si="0"/>
        <v>83.839131674892727</v>
      </c>
      <c r="K60" s="5">
        <v>11</v>
      </c>
      <c r="L60" s="2">
        <v>58</v>
      </c>
      <c r="M60" s="2">
        <v>134</v>
      </c>
      <c r="N60" s="2">
        <v>4</v>
      </c>
      <c r="O60" s="2" t="s">
        <v>5</v>
      </c>
      <c r="P60" s="2">
        <f>SQRT((L60-$C$79)^2+(M60-$D$79)^2+(N60-$E$79)^2)</f>
        <v>15.684387141358123</v>
      </c>
      <c r="R60" s="1" t="s">
        <v>13</v>
      </c>
      <c r="S60" s="1" t="s">
        <v>6</v>
      </c>
    </row>
    <row r="61" spans="1:19" ht="15" customHeight="1" x14ac:dyDescent="0.2">
      <c r="A61" s="6"/>
      <c r="B61" s="5">
        <v>4</v>
      </c>
      <c r="C61" s="2">
        <v>153</v>
      </c>
      <c r="D61" s="2">
        <v>110</v>
      </c>
      <c r="E61" s="2">
        <v>24</v>
      </c>
      <c r="F61" s="2" t="s">
        <v>4</v>
      </c>
      <c r="G61" s="2">
        <f t="shared" si="0"/>
        <v>90.581455055656946</v>
      </c>
      <c r="K61" s="5">
        <v>16</v>
      </c>
      <c r="L61" s="2">
        <v>63</v>
      </c>
      <c r="M61" s="2">
        <v>113</v>
      </c>
      <c r="N61" s="2">
        <v>21</v>
      </c>
      <c r="O61" s="2" t="s">
        <v>6</v>
      </c>
      <c r="P61" s="2">
        <f>SQRT((L61-$C$79)^2+(M61-$D$79)^2+(N61-$E$79)^2)</f>
        <v>17.578395831246947</v>
      </c>
      <c r="R61" s="1" t="s">
        <v>14</v>
      </c>
      <c r="S61" s="1" t="s">
        <v>5</v>
      </c>
    </row>
    <row r="62" spans="1:19" x14ac:dyDescent="0.2">
      <c r="A62" s="6"/>
      <c r="B62" s="5">
        <v>5</v>
      </c>
      <c r="C62" s="2">
        <v>123</v>
      </c>
      <c r="D62" s="2">
        <v>96</v>
      </c>
      <c r="E62" s="2">
        <v>23</v>
      </c>
      <c r="F62" s="2" t="s">
        <v>4</v>
      </c>
      <c r="G62" s="2">
        <f t="shared" si="0"/>
        <v>65.299310869258036</v>
      </c>
      <c r="K62" s="5">
        <v>19</v>
      </c>
      <c r="L62" s="2">
        <v>75</v>
      </c>
      <c r="M62" s="2">
        <v>100</v>
      </c>
      <c r="N62" s="2">
        <v>13</v>
      </c>
      <c r="O62" s="2" t="s">
        <v>6</v>
      </c>
      <c r="P62" s="2">
        <f>SQRT((L62-$C$79)^2+(M62-$D$79)^2+(N62-$E$79)^2)</f>
        <v>23.748684174075834</v>
      </c>
    </row>
    <row r="63" spans="1:19" x14ac:dyDescent="0.2">
      <c r="A63" s="6"/>
      <c r="B63" s="5">
        <v>6</v>
      </c>
      <c r="C63" s="2">
        <v>127</v>
      </c>
      <c r="D63" s="2">
        <v>107</v>
      </c>
      <c r="E63" s="2">
        <v>40</v>
      </c>
      <c r="F63" s="2" t="s">
        <v>4</v>
      </c>
      <c r="G63" s="2">
        <f t="shared" si="0"/>
        <v>72.374028490888918</v>
      </c>
      <c r="K63" s="5">
        <v>15</v>
      </c>
      <c r="L63" s="2">
        <v>87</v>
      </c>
      <c r="M63" s="2">
        <v>128</v>
      </c>
      <c r="N63" s="2">
        <v>16</v>
      </c>
      <c r="O63" s="2" t="s">
        <v>6</v>
      </c>
      <c r="P63" s="2">
        <f>SQRT((L63-$C$79)^2+(M63-$D$79)^2+(N63-$E$79)^2)</f>
        <v>25.865034312755125</v>
      </c>
    </row>
    <row r="64" spans="1:19" x14ac:dyDescent="0.2">
      <c r="A64" s="6"/>
      <c r="B64" s="5">
        <v>7</v>
      </c>
      <c r="C64" s="2">
        <v>109</v>
      </c>
      <c r="D64" s="2">
        <v>92</v>
      </c>
      <c r="E64" s="2">
        <v>72</v>
      </c>
      <c r="F64" s="2" t="s">
        <v>4</v>
      </c>
      <c r="G64" s="2">
        <f t="shared" si="0"/>
        <v>84.905830188509441</v>
      </c>
      <c r="K64" s="5">
        <v>21</v>
      </c>
      <c r="L64" s="2">
        <v>84</v>
      </c>
      <c r="M64" s="2">
        <v>138</v>
      </c>
      <c r="N64" s="2">
        <v>13</v>
      </c>
      <c r="O64" s="2" t="s">
        <v>6</v>
      </c>
      <c r="P64" s="2">
        <f>SQRT((L64-$C$79)^2+(M64-$D$79)^2+(N64-$E$79)^2)</f>
        <v>27.367864366808018</v>
      </c>
    </row>
    <row r="65" spans="1:16" x14ac:dyDescent="0.2">
      <c r="A65" s="6"/>
      <c r="B65" s="5">
        <v>8</v>
      </c>
      <c r="C65" s="2">
        <v>20</v>
      </c>
      <c r="D65" s="2">
        <v>39</v>
      </c>
      <c r="E65" s="2">
        <v>0</v>
      </c>
      <c r="F65" s="2" t="s">
        <v>5</v>
      </c>
      <c r="G65" s="2">
        <f t="shared" si="0"/>
        <v>92.795474027562364</v>
      </c>
      <c r="K65" s="5">
        <v>10</v>
      </c>
      <c r="L65" s="2">
        <v>93</v>
      </c>
      <c r="M65" s="2">
        <v>102</v>
      </c>
      <c r="N65" s="2">
        <v>27</v>
      </c>
      <c r="O65" s="2" t="s">
        <v>5</v>
      </c>
      <c r="P65" s="2">
        <f>SQRT((L65-$C$79)^2+(M65-$D$79)^2+(N65-$E$79)^2)</f>
        <v>39.899874686520008</v>
      </c>
    </row>
    <row r="66" spans="1:16" x14ac:dyDescent="0.2">
      <c r="A66" s="6"/>
      <c r="B66" s="5">
        <v>9</v>
      </c>
      <c r="C66" s="2">
        <v>108</v>
      </c>
      <c r="D66" s="2">
        <v>154</v>
      </c>
      <c r="E66" s="2">
        <v>14</v>
      </c>
      <c r="F66" s="2" t="s">
        <v>5</v>
      </c>
      <c r="G66" s="2">
        <f t="shared" si="0"/>
        <v>55.551777649324599</v>
      </c>
      <c r="K66" s="5">
        <v>17</v>
      </c>
      <c r="L66" s="2">
        <v>95</v>
      </c>
      <c r="M66" s="2">
        <v>151</v>
      </c>
      <c r="N66" s="2">
        <v>28</v>
      </c>
      <c r="O66" s="2" t="s">
        <v>6</v>
      </c>
      <c r="P66" s="2">
        <f>SQRT((L66-$C$79)^2+(M66-$D$79)^2+(N66-$E$79)^2)</f>
        <v>48.887626246321268</v>
      </c>
    </row>
    <row r="67" spans="1:16" x14ac:dyDescent="0.2">
      <c r="A67" s="6"/>
      <c r="B67" s="5">
        <v>10</v>
      </c>
      <c r="C67" s="2">
        <v>93</v>
      </c>
      <c r="D67" s="2">
        <v>102</v>
      </c>
      <c r="E67" s="2">
        <v>27</v>
      </c>
      <c r="F67" s="2" t="s">
        <v>5</v>
      </c>
      <c r="G67" s="2">
        <f t="shared" si="0"/>
        <v>39.899874686520008</v>
      </c>
      <c r="K67" s="5">
        <v>13</v>
      </c>
      <c r="L67" s="2">
        <v>78</v>
      </c>
      <c r="M67" s="2">
        <v>72</v>
      </c>
      <c r="N67" s="2">
        <v>0</v>
      </c>
      <c r="O67" s="2" t="s">
        <v>5</v>
      </c>
      <c r="P67" s="2">
        <f>SQRT((L67-$C$79)^2+(M67-$D$79)^2+(N67-$E$79)^2)</f>
        <v>49.979995998399197</v>
      </c>
    </row>
    <row r="68" spans="1:16" x14ac:dyDescent="0.2">
      <c r="A68" s="6"/>
      <c r="B68" s="5">
        <v>11</v>
      </c>
      <c r="C68" s="2">
        <v>58</v>
      </c>
      <c r="D68" s="2">
        <v>134</v>
      </c>
      <c r="E68" s="2">
        <v>4</v>
      </c>
      <c r="F68" s="2" t="s">
        <v>5</v>
      </c>
      <c r="G68" s="2">
        <f t="shared" si="0"/>
        <v>15.684387141358123</v>
      </c>
      <c r="K68" s="5">
        <v>18</v>
      </c>
      <c r="L68" s="2">
        <v>89</v>
      </c>
      <c r="M68" s="2">
        <v>128</v>
      </c>
      <c r="N68" s="2">
        <v>52</v>
      </c>
      <c r="O68" s="2" t="s">
        <v>6</v>
      </c>
      <c r="P68" s="2">
        <f>SQRT((L68-$C$79)^2+(M68-$D$79)^2+(N68-$E$79)^2)</f>
        <v>53.376024580330075</v>
      </c>
    </row>
    <row r="69" spans="1:16" x14ac:dyDescent="0.2">
      <c r="A69" s="6"/>
      <c r="B69" s="5">
        <v>12</v>
      </c>
      <c r="C69" s="2">
        <v>121</v>
      </c>
      <c r="D69" s="2">
        <v>152</v>
      </c>
      <c r="E69" s="2">
        <v>16</v>
      </c>
      <c r="F69" s="2" t="s">
        <v>5</v>
      </c>
      <c r="G69" s="2">
        <f t="shared" si="0"/>
        <v>65.429351211822365</v>
      </c>
      <c r="K69" s="5">
        <v>9</v>
      </c>
      <c r="L69" s="2">
        <v>108</v>
      </c>
      <c r="M69" s="2">
        <v>154</v>
      </c>
      <c r="N69" s="2">
        <v>14</v>
      </c>
      <c r="O69" s="2" t="s">
        <v>5</v>
      </c>
      <c r="P69" s="2">
        <f>SQRT((L69-$C$79)^2+(M69-$D$79)^2+(N69-$E$79)^2)</f>
        <v>55.551777649324599</v>
      </c>
    </row>
    <row r="70" spans="1:16" x14ac:dyDescent="0.2">
      <c r="A70" s="6"/>
      <c r="B70" s="5">
        <v>13</v>
      </c>
      <c r="C70" s="2">
        <v>78</v>
      </c>
      <c r="D70" s="2">
        <v>72</v>
      </c>
      <c r="E70" s="2">
        <v>0</v>
      </c>
      <c r="F70" s="2" t="s">
        <v>5</v>
      </c>
      <c r="G70" s="2">
        <f t="shared" si="0"/>
        <v>49.979995998399197</v>
      </c>
      <c r="K70" s="5">
        <v>5</v>
      </c>
      <c r="L70" s="2">
        <v>123</v>
      </c>
      <c r="M70" s="2">
        <v>96</v>
      </c>
      <c r="N70" s="2">
        <v>23</v>
      </c>
      <c r="O70" s="2" t="s">
        <v>4</v>
      </c>
      <c r="P70" s="2">
        <f>SQRT((L70-$C$79)^2+(M70-$D$79)^2+(N70-$E$79)^2)</f>
        <v>65.299310869258036</v>
      </c>
    </row>
    <row r="71" spans="1:16" x14ac:dyDescent="0.2">
      <c r="A71" s="6"/>
      <c r="B71" s="5">
        <v>14</v>
      </c>
      <c r="C71" s="2">
        <v>73</v>
      </c>
      <c r="D71" s="2">
        <v>132</v>
      </c>
      <c r="E71" s="2">
        <v>2</v>
      </c>
      <c r="F71" s="2" t="s">
        <v>6</v>
      </c>
      <c r="G71" s="2">
        <f t="shared" si="0"/>
        <v>14.730919862656235</v>
      </c>
      <c r="K71" s="5">
        <v>12</v>
      </c>
      <c r="L71" s="2">
        <v>121</v>
      </c>
      <c r="M71" s="2">
        <v>152</v>
      </c>
      <c r="N71" s="2">
        <v>16</v>
      </c>
      <c r="O71" s="2" t="s">
        <v>5</v>
      </c>
      <c r="P71" s="2">
        <f>SQRT((L71-$C$79)^2+(M71-$D$79)^2+(N71-$E$79)^2)</f>
        <v>65.429351211822365</v>
      </c>
    </row>
    <row r="72" spans="1:16" x14ac:dyDescent="0.2">
      <c r="A72" s="6"/>
      <c r="B72" s="5">
        <v>15</v>
      </c>
      <c r="C72" s="2">
        <v>87</v>
      </c>
      <c r="D72" s="2">
        <v>128</v>
      </c>
      <c r="E72" s="2">
        <v>16</v>
      </c>
      <c r="F72" s="2" t="s">
        <v>6</v>
      </c>
      <c r="G72" s="2">
        <f t="shared" si="0"/>
        <v>25.865034312755125</v>
      </c>
      <c r="K72" s="5">
        <v>6</v>
      </c>
      <c r="L72" s="2">
        <v>127</v>
      </c>
      <c r="M72" s="2">
        <v>107</v>
      </c>
      <c r="N72" s="2">
        <v>40</v>
      </c>
      <c r="O72" s="2" t="s">
        <v>4</v>
      </c>
      <c r="P72" s="2">
        <f>SQRT((L72-$C$79)^2+(M72-$D$79)^2+(N72-$E$79)^2)</f>
        <v>72.374028490888918</v>
      </c>
    </row>
    <row r="73" spans="1:16" x14ac:dyDescent="0.2">
      <c r="A73" s="6"/>
      <c r="B73" s="5">
        <v>16</v>
      </c>
      <c r="C73" s="2">
        <v>63</v>
      </c>
      <c r="D73" s="2">
        <v>113</v>
      </c>
      <c r="E73" s="2">
        <v>21</v>
      </c>
      <c r="F73" s="2" t="s">
        <v>6</v>
      </c>
      <c r="G73" s="2">
        <f t="shared" si="0"/>
        <v>17.578395831246947</v>
      </c>
      <c r="K73" s="5">
        <v>3</v>
      </c>
      <c r="L73" s="2">
        <v>135</v>
      </c>
      <c r="M73" s="2">
        <v>80</v>
      </c>
      <c r="N73" s="2">
        <v>28</v>
      </c>
      <c r="O73" s="2" t="s">
        <v>4</v>
      </c>
      <c r="P73" s="2">
        <f>SQRT((L73-$C$79)^2+(M73-$D$79)^2+(N73-$E$79)^2)</f>
        <v>83.839131674892727</v>
      </c>
    </row>
    <row r="74" spans="1:16" x14ac:dyDescent="0.2">
      <c r="A74" s="6"/>
      <c r="B74" s="5">
        <v>17</v>
      </c>
      <c r="C74" s="2">
        <v>95</v>
      </c>
      <c r="D74" s="2">
        <v>151</v>
      </c>
      <c r="E74" s="2">
        <v>28</v>
      </c>
      <c r="F74" s="2" t="s">
        <v>6</v>
      </c>
      <c r="G74" s="2">
        <f t="shared" si="0"/>
        <v>48.887626246321268</v>
      </c>
      <c r="K74" s="5">
        <v>7</v>
      </c>
      <c r="L74" s="2">
        <v>109</v>
      </c>
      <c r="M74" s="2">
        <v>92</v>
      </c>
      <c r="N74" s="2">
        <v>72</v>
      </c>
      <c r="O74" s="2" t="s">
        <v>4</v>
      </c>
      <c r="P74" s="2">
        <f>SQRT((L74-$C$79)^2+(M74-$D$79)^2+(N74-$E$79)^2)</f>
        <v>84.905830188509441</v>
      </c>
    </row>
    <row r="75" spans="1:16" x14ac:dyDescent="0.2">
      <c r="A75" s="6"/>
      <c r="B75" s="5">
        <v>18</v>
      </c>
      <c r="C75" s="2">
        <v>89</v>
      </c>
      <c r="D75" s="2">
        <v>128</v>
      </c>
      <c r="E75" s="2">
        <v>52</v>
      </c>
      <c r="F75" s="2" t="s">
        <v>6</v>
      </c>
      <c r="G75" s="2">
        <f t="shared" si="0"/>
        <v>53.376024580330075</v>
      </c>
      <c r="K75" s="5">
        <v>2</v>
      </c>
      <c r="L75" s="2">
        <v>125</v>
      </c>
      <c r="M75" s="2">
        <v>103</v>
      </c>
      <c r="N75" s="2">
        <v>65</v>
      </c>
      <c r="O75" s="2" t="s">
        <v>4</v>
      </c>
      <c r="P75" s="2">
        <f>SQRT((L75-$C$79)^2+(M75-$D$79)^2+(N75-$E$79)^2)</f>
        <v>86.539008545279742</v>
      </c>
    </row>
    <row r="76" spans="1:16" x14ac:dyDescent="0.2">
      <c r="A76" s="6"/>
      <c r="B76" s="5">
        <v>19</v>
      </c>
      <c r="C76" s="2">
        <v>75</v>
      </c>
      <c r="D76" s="2">
        <v>100</v>
      </c>
      <c r="E76" s="2">
        <v>13</v>
      </c>
      <c r="F76" s="2" t="s">
        <v>6</v>
      </c>
      <c r="G76" s="2">
        <f t="shared" si="0"/>
        <v>23.748684174075834</v>
      </c>
      <c r="K76" s="5">
        <v>4</v>
      </c>
      <c r="L76" s="2">
        <v>153</v>
      </c>
      <c r="M76" s="2">
        <v>110</v>
      </c>
      <c r="N76" s="2">
        <v>24</v>
      </c>
      <c r="O76" s="2" t="s">
        <v>4</v>
      </c>
      <c r="P76" s="2">
        <f>SQRT((L76-$C$79)^2+(M76-$D$79)^2+(N76-$E$79)^2)</f>
        <v>90.581455055656946</v>
      </c>
    </row>
    <row r="77" spans="1:16" x14ac:dyDescent="0.2">
      <c r="A77" s="6"/>
      <c r="B77" s="5">
        <v>20</v>
      </c>
      <c r="C77" s="2">
        <v>75</v>
      </c>
      <c r="D77" s="2">
        <v>112</v>
      </c>
      <c r="E77" s="2">
        <v>11</v>
      </c>
      <c r="F77" s="2" t="s">
        <v>6</v>
      </c>
      <c r="G77" s="2">
        <f t="shared" si="0"/>
        <v>14.142135623730951</v>
      </c>
      <c r="K77" s="5">
        <v>8</v>
      </c>
      <c r="L77" s="2">
        <v>20</v>
      </c>
      <c r="M77" s="2">
        <v>39</v>
      </c>
      <c r="N77" s="2">
        <v>0</v>
      </c>
      <c r="O77" s="2" t="s">
        <v>5</v>
      </c>
      <c r="P77" s="2">
        <f>SQRT((L77-$C$79)^2+(M77-$D$79)^2+(N77-$E$79)^2)</f>
        <v>92.795474027562364</v>
      </c>
    </row>
    <row r="78" spans="1:16" x14ac:dyDescent="0.2">
      <c r="A78" s="6"/>
      <c r="B78" s="5">
        <v>21</v>
      </c>
      <c r="C78" s="2">
        <v>84</v>
      </c>
      <c r="D78" s="2">
        <v>138</v>
      </c>
      <c r="E78" s="2">
        <v>13</v>
      </c>
      <c r="F78" s="2" t="s">
        <v>6</v>
      </c>
      <c r="G78" s="2">
        <f t="shared" si="0"/>
        <v>27.367864366808018</v>
      </c>
      <c r="K78" s="5">
        <v>1</v>
      </c>
      <c r="L78" s="2">
        <v>137</v>
      </c>
      <c r="M78" s="2">
        <v>112</v>
      </c>
      <c r="N78" s="2">
        <v>73</v>
      </c>
      <c r="O78" s="2" t="s">
        <v>4</v>
      </c>
      <c r="P78" s="2">
        <f>SQRT((L78-$C$79)^2+(M78-$D$79)^2+(N78-$E$79)^2)</f>
        <v>99.35793878699377</v>
      </c>
    </row>
    <row r="79" spans="1:16" ht="21" x14ac:dyDescent="0.25">
      <c r="A79" s="8" t="s">
        <v>8</v>
      </c>
      <c r="B79" s="9">
        <v>2</v>
      </c>
      <c r="C79" s="10">
        <v>65</v>
      </c>
      <c r="D79" s="10">
        <v>120</v>
      </c>
      <c r="E79" s="10">
        <v>5</v>
      </c>
      <c r="F79" s="10" t="s">
        <v>10</v>
      </c>
      <c r="K79" s="9">
        <v>2</v>
      </c>
      <c r="L79" s="10">
        <v>65</v>
      </c>
      <c r="M79" s="10">
        <v>120</v>
      </c>
      <c r="N79" s="10">
        <v>5</v>
      </c>
      <c r="O79" s="12" t="s">
        <v>6</v>
      </c>
    </row>
    <row r="84" spans="1:19" x14ac:dyDescent="0.2">
      <c r="A84" t="s">
        <v>18</v>
      </c>
    </row>
    <row r="86" spans="1:19" x14ac:dyDescent="0.2">
      <c r="B86" s="5" t="s">
        <v>15</v>
      </c>
      <c r="C86" s="3" t="s">
        <v>0</v>
      </c>
      <c r="D86" s="3" t="s">
        <v>1</v>
      </c>
      <c r="E86" s="3" t="s">
        <v>2</v>
      </c>
      <c r="F86" s="3" t="s">
        <v>7</v>
      </c>
      <c r="G86" s="4" t="s">
        <v>9</v>
      </c>
      <c r="K86" s="5" t="s">
        <v>15</v>
      </c>
      <c r="L86" s="3" t="s">
        <v>0</v>
      </c>
      <c r="M86" s="3" t="s">
        <v>1</v>
      </c>
      <c r="N86" s="3" t="s">
        <v>2</v>
      </c>
      <c r="O86" s="3" t="s">
        <v>7</v>
      </c>
      <c r="P86" s="4" t="s">
        <v>9</v>
      </c>
      <c r="R86" s="1" t="s">
        <v>17</v>
      </c>
      <c r="S86" s="1"/>
    </row>
    <row r="87" spans="1:19" x14ac:dyDescent="0.2">
      <c r="A87" s="6" t="s">
        <v>3</v>
      </c>
      <c r="B87" s="5">
        <v>1</v>
      </c>
      <c r="C87" s="2">
        <v>137</v>
      </c>
      <c r="D87" s="2">
        <v>112</v>
      </c>
      <c r="E87" s="2">
        <v>73</v>
      </c>
      <c r="F87" s="2" t="s">
        <v>4</v>
      </c>
      <c r="G87" s="2">
        <f>SQRT((C87-$C$108)^2+(D87-$D$108)^2+(E87-$E$108)^2)</f>
        <v>93.107464792034804</v>
      </c>
      <c r="K87" s="5">
        <v>20</v>
      </c>
      <c r="L87" s="2">
        <v>75</v>
      </c>
      <c r="M87" s="2">
        <v>112</v>
      </c>
      <c r="N87" s="2">
        <v>11</v>
      </c>
      <c r="O87" s="2" t="s">
        <v>6</v>
      </c>
      <c r="P87" s="2">
        <f>SQRT((L87-$C$108)^2+(M87-$D$108)^2+(N87-$E$108)^2)</f>
        <v>10.63014581273465</v>
      </c>
      <c r="R87" s="1"/>
      <c r="S87" s="1"/>
    </row>
    <row r="88" spans="1:19" x14ac:dyDescent="0.2">
      <c r="A88" s="6"/>
      <c r="B88" s="5">
        <v>2</v>
      </c>
      <c r="C88" s="2">
        <v>125</v>
      </c>
      <c r="D88" s="2">
        <v>103</v>
      </c>
      <c r="E88" s="2">
        <v>65</v>
      </c>
      <c r="F88" s="2" t="s">
        <v>4</v>
      </c>
      <c r="G88" s="2">
        <f t="shared" ref="G88:G107" si="1">SQRT((C88-$C$108)^2+(D88-$D$108)^2+(E88-$E$108)^2)</f>
        <v>80.684571015777237</v>
      </c>
      <c r="K88" s="5">
        <v>14</v>
      </c>
      <c r="L88" s="2">
        <v>73</v>
      </c>
      <c r="M88" s="2">
        <v>132</v>
      </c>
      <c r="N88" s="2">
        <v>2</v>
      </c>
      <c r="O88" s="2" t="s">
        <v>6</v>
      </c>
      <c r="P88" s="2">
        <f>SQRT((L88-$C$108)^2+(M88-$D$108)^2+(N88-$E$108)^2)</f>
        <v>12.328828005937952</v>
      </c>
      <c r="R88" s="1" t="s">
        <v>12</v>
      </c>
      <c r="S88" s="1" t="s">
        <v>6</v>
      </c>
    </row>
    <row r="89" spans="1:19" x14ac:dyDescent="0.2">
      <c r="A89" s="6"/>
      <c r="B89" s="5">
        <v>3</v>
      </c>
      <c r="C89" s="2">
        <v>135</v>
      </c>
      <c r="D89" s="2">
        <v>80</v>
      </c>
      <c r="E89" s="2">
        <v>28</v>
      </c>
      <c r="F89" s="2" t="s">
        <v>4</v>
      </c>
      <c r="G89" s="2">
        <f t="shared" si="1"/>
        <v>76</v>
      </c>
      <c r="K89" s="5">
        <v>15</v>
      </c>
      <c r="L89" s="2">
        <v>87</v>
      </c>
      <c r="M89" s="2">
        <v>128</v>
      </c>
      <c r="N89" s="2">
        <v>16</v>
      </c>
      <c r="O89" s="2" t="s">
        <v>6</v>
      </c>
      <c r="P89" s="2">
        <f>SQRT((L89-$C$108)^2+(M89-$D$108)^2+(N89-$E$108)^2)</f>
        <v>18.761663039293719</v>
      </c>
      <c r="R89" s="1" t="s">
        <v>13</v>
      </c>
      <c r="S89" s="1" t="s">
        <v>6</v>
      </c>
    </row>
    <row r="90" spans="1:19" x14ac:dyDescent="0.2">
      <c r="A90" s="6"/>
      <c r="B90" s="5">
        <v>4</v>
      </c>
      <c r="C90" s="2">
        <v>153</v>
      </c>
      <c r="D90" s="2">
        <v>110</v>
      </c>
      <c r="E90" s="2">
        <v>24</v>
      </c>
      <c r="F90" s="2" t="s">
        <v>4</v>
      </c>
      <c r="G90" s="2">
        <f t="shared" si="1"/>
        <v>81.141851100403173</v>
      </c>
      <c r="K90" s="5">
        <v>19</v>
      </c>
      <c r="L90" s="2">
        <v>75</v>
      </c>
      <c r="M90" s="2">
        <v>100</v>
      </c>
      <c r="N90" s="2">
        <v>13</v>
      </c>
      <c r="O90" s="2" t="s">
        <v>6</v>
      </c>
      <c r="P90" s="2">
        <f>SQRT((L90-$C$108)^2+(M90-$D$108)^2+(N90-$E$108)^2)</f>
        <v>21.931712199461309</v>
      </c>
      <c r="R90" s="1" t="s">
        <v>14</v>
      </c>
      <c r="S90" s="1" t="s">
        <v>6</v>
      </c>
    </row>
    <row r="91" spans="1:19" x14ac:dyDescent="0.2">
      <c r="A91" s="6"/>
      <c r="B91" s="5">
        <v>5</v>
      </c>
      <c r="C91" s="2">
        <v>123</v>
      </c>
      <c r="D91" s="2">
        <v>96</v>
      </c>
      <c r="E91" s="2">
        <v>23</v>
      </c>
      <c r="F91" s="2" t="s">
        <v>4</v>
      </c>
      <c r="G91" s="2">
        <f t="shared" si="1"/>
        <v>56.929781309961136</v>
      </c>
      <c r="K91" s="5">
        <v>16</v>
      </c>
      <c r="L91" s="2">
        <v>63</v>
      </c>
      <c r="M91" s="2">
        <v>113</v>
      </c>
      <c r="N91" s="2">
        <v>21</v>
      </c>
      <c r="O91" s="2" t="s">
        <v>6</v>
      </c>
      <c r="P91" s="2">
        <f>SQRT((L91-$C$108)^2+(M91-$D$108)^2+(N91-$E$108)^2)</f>
        <v>21.95449840010015</v>
      </c>
    </row>
    <row r="92" spans="1:19" x14ac:dyDescent="0.2">
      <c r="A92" s="6"/>
      <c r="B92" s="5">
        <v>6</v>
      </c>
      <c r="C92" s="2">
        <v>127</v>
      </c>
      <c r="D92" s="2">
        <v>107</v>
      </c>
      <c r="E92" s="2">
        <v>40</v>
      </c>
      <c r="F92" s="2" t="s">
        <v>4</v>
      </c>
      <c r="G92" s="2">
        <f t="shared" si="1"/>
        <v>64.567793829431707</v>
      </c>
      <c r="K92" s="5">
        <v>11</v>
      </c>
      <c r="L92" s="2">
        <v>58</v>
      </c>
      <c r="M92" s="2">
        <v>134</v>
      </c>
      <c r="N92" s="2">
        <v>4</v>
      </c>
      <c r="O92" s="2" t="s">
        <v>5</v>
      </c>
      <c r="P92" s="2">
        <f>SQRT((L92-$C$108)^2+(M92-$D$108)^2+(N92-$E$108)^2)</f>
        <v>22.022715545545239</v>
      </c>
    </row>
    <row r="93" spans="1:19" x14ac:dyDescent="0.2">
      <c r="A93" s="6"/>
      <c r="B93" s="5">
        <v>7</v>
      </c>
      <c r="C93" s="2">
        <v>109</v>
      </c>
      <c r="D93" s="2">
        <v>92</v>
      </c>
      <c r="E93" s="2">
        <v>72</v>
      </c>
      <c r="F93" s="2" t="s">
        <v>4</v>
      </c>
      <c r="G93" s="2">
        <f t="shared" si="1"/>
        <v>81.018516402116376</v>
      </c>
      <c r="K93" s="5">
        <v>21</v>
      </c>
      <c r="L93" s="2">
        <v>84</v>
      </c>
      <c r="M93" s="2">
        <v>138</v>
      </c>
      <c r="N93" s="2">
        <v>13</v>
      </c>
      <c r="O93" s="2" t="s">
        <v>6</v>
      </c>
      <c r="P93" s="2">
        <f>SQRT((L93-$C$108)^2+(M93-$D$108)^2+(N93-$E$108)^2)</f>
        <v>22.045407685048602</v>
      </c>
    </row>
    <row r="94" spans="1:19" x14ac:dyDescent="0.2">
      <c r="A94" s="6"/>
      <c r="B94" s="5">
        <v>8</v>
      </c>
      <c r="C94" s="2">
        <v>20</v>
      </c>
      <c r="D94" s="2">
        <v>39</v>
      </c>
      <c r="E94" s="2">
        <v>0</v>
      </c>
      <c r="F94" s="2" t="s">
        <v>5</v>
      </c>
      <c r="G94" s="2">
        <f t="shared" si="1"/>
        <v>97.989795387070785</v>
      </c>
      <c r="K94" s="5">
        <v>10</v>
      </c>
      <c r="L94" s="2">
        <v>93</v>
      </c>
      <c r="M94" s="2">
        <v>102</v>
      </c>
      <c r="N94" s="2">
        <v>27</v>
      </c>
      <c r="O94" s="2" t="s">
        <v>5</v>
      </c>
      <c r="P94" s="2">
        <f>SQRT((L94-$C$108)^2+(M94-$D$108)^2+(N94-$E$108)^2)</f>
        <v>34.307433596816885</v>
      </c>
    </row>
    <row r="95" spans="1:19" x14ac:dyDescent="0.2">
      <c r="A95" s="6"/>
      <c r="B95" s="5">
        <v>9</v>
      </c>
      <c r="C95" s="2">
        <v>108</v>
      </c>
      <c r="D95" s="2">
        <v>154</v>
      </c>
      <c r="E95" s="2">
        <v>14</v>
      </c>
      <c r="F95" s="2" t="s">
        <v>5</v>
      </c>
      <c r="G95" s="2">
        <f t="shared" si="1"/>
        <v>48.425200051213004</v>
      </c>
      <c r="K95" s="5">
        <v>17</v>
      </c>
      <c r="L95" s="2">
        <v>95</v>
      </c>
      <c r="M95" s="2">
        <v>151</v>
      </c>
      <c r="N95" s="2">
        <v>28</v>
      </c>
      <c r="O95" s="2" t="s">
        <v>6</v>
      </c>
      <c r="P95" s="2">
        <f>SQRT((L95-$C$108)^2+(M95-$D$108)^2+(N95-$E$108)^2)</f>
        <v>44.011362169330773</v>
      </c>
    </row>
    <row r="96" spans="1:19" x14ac:dyDescent="0.2">
      <c r="A96" s="6"/>
      <c r="B96" s="5">
        <v>10</v>
      </c>
      <c r="C96" s="2">
        <v>93</v>
      </c>
      <c r="D96" s="2">
        <v>102</v>
      </c>
      <c r="E96" s="2">
        <v>27</v>
      </c>
      <c r="F96" s="2" t="s">
        <v>5</v>
      </c>
      <c r="G96" s="2">
        <f t="shared" si="1"/>
        <v>34.307433596816885</v>
      </c>
      <c r="K96" s="5">
        <v>13</v>
      </c>
      <c r="L96" s="2">
        <v>78</v>
      </c>
      <c r="M96" s="2">
        <v>72</v>
      </c>
      <c r="N96" s="2">
        <v>0</v>
      </c>
      <c r="O96" s="2" t="s">
        <v>5</v>
      </c>
      <c r="P96" s="2">
        <f>SQRT((L96-$C$108)^2+(M96-$D$108)^2+(N96-$E$108)^2)</f>
        <v>48.259714048054619</v>
      </c>
    </row>
    <row r="97" spans="1:16" x14ac:dyDescent="0.2">
      <c r="A97" s="6"/>
      <c r="B97" s="5">
        <v>11</v>
      </c>
      <c r="C97" s="2">
        <v>58</v>
      </c>
      <c r="D97" s="2">
        <v>134</v>
      </c>
      <c r="E97" s="2">
        <v>4</v>
      </c>
      <c r="F97" s="2" t="s">
        <v>5</v>
      </c>
      <c r="G97" s="2">
        <f t="shared" si="1"/>
        <v>22.022715545545239</v>
      </c>
      <c r="K97" s="5">
        <v>9</v>
      </c>
      <c r="L97" s="2">
        <v>108</v>
      </c>
      <c r="M97" s="2">
        <v>154</v>
      </c>
      <c r="N97" s="2">
        <v>14</v>
      </c>
      <c r="O97" s="2" t="s">
        <v>5</v>
      </c>
      <c r="P97" s="2">
        <f>SQRT((L97-$C$108)^2+(M97-$D$108)^2+(N97-$E$108)^2)</f>
        <v>48.425200051213004</v>
      </c>
    </row>
    <row r="98" spans="1:16" x14ac:dyDescent="0.2">
      <c r="A98" s="6"/>
      <c r="B98" s="5">
        <v>12</v>
      </c>
      <c r="C98" s="2">
        <v>121</v>
      </c>
      <c r="D98" s="2">
        <v>152</v>
      </c>
      <c r="E98" s="2">
        <v>16</v>
      </c>
      <c r="F98" s="2" t="s">
        <v>5</v>
      </c>
      <c r="G98" s="2">
        <f t="shared" si="1"/>
        <v>57.30619512757761</v>
      </c>
      <c r="K98" s="5">
        <v>18</v>
      </c>
      <c r="L98" s="2">
        <v>89</v>
      </c>
      <c r="M98" s="2">
        <v>128</v>
      </c>
      <c r="N98" s="2">
        <v>52</v>
      </c>
      <c r="O98" s="2" t="s">
        <v>6</v>
      </c>
      <c r="P98" s="2">
        <f>SQRT((L98-$C$108)^2+(M98-$D$108)^2+(N98-$E$108)^2)</f>
        <v>50.635955604688654</v>
      </c>
    </row>
    <row r="99" spans="1:16" x14ac:dyDescent="0.2">
      <c r="A99" s="6"/>
      <c r="B99" s="5">
        <v>13</v>
      </c>
      <c r="C99" s="2">
        <v>78</v>
      </c>
      <c r="D99" s="2">
        <v>72</v>
      </c>
      <c r="E99" s="2">
        <v>0</v>
      </c>
      <c r="F99" s="2" t="s">
        <v>5</v>
      </c>
      <c r="G99" s="2">
        <f t="shared" si="1"/>
        <v>48.259714048054619</v>
      </c>
      <c r="K99" s="5">
        <v>5</v>
      </c>
      <c r="L99" s="2">
        <v>123</v>
      </c>
      <c r="M99" s="2">
        <v>96</v>
      </c>
      <c r="N99" s="2">
        <v>23</v>
      </c>
      <c r="O99" s="2" t="s">
        <v>4</v>
      </c>
      <c r="P99" s="2">
        <f>SQRT((L99-$C$108)^2+(M99-$D$108)^2+(N99-$E$108)^2)</f>
        <v>56.929781309961136</v>
      </c>
    </row>
    <row r="100" spans="1:16" x14ac:dyDescent="0.2">
      <c r="A100" s="6"/>
      <c r="B100" s="5">
        <v>14</v>
      </c>
      <c r="C100" s="2">
        <v>73</v>
      </c>
      <c r="D100" s="2">
        <v>132</v>
      </c>
      <c r="E100" s="2">
        <v>2</v>
      </c>
      <c r="F100" s="2" t="s">
        <v>6</v>
      </c>
      <c r="G100" s="2">
        <f t="shared" si="1"/>
        <v>12.328828005937952</v>
      </c>
      <c r="K100" s="5">
        <v>12</v>
      </c>
      <c r="L100" s="2">
        <v>121</v>
      </c>
      <c r="M100" s="2">
        <v>152</v>
      </c>
      <c r="N100" s="2">
        <v>16</v>
      </c>
      <c r="O100" s="2" t="s">
        <v>5</v>
      </c>
      <c r="P100" s="2">
        <f>SQRT((L100-$C$108)^2+(M100-$D$108)^2+(N100-$E$108)^2)</f>
        <v>57.30619512757761</v>
      </c>
    </row>
    <row r="101" spans="1:16" x14ac:dyDescent="0.2">
      <c r="A101" s="6"/>
      <c r="B101" s="5">
        <v>15</v>
      </c>
      <c r="C101" s="2">
        <v>87</v>
      </c>
      <c r="D101" s="2">
        <v>128</v>
      </c>
      <c r="E101" s="2">
        <v>16</v>
      </c>
      <c r="F101" s="2" t="s">
        <v>6</v>
      </c>
      <c r="G101" s="2">
        <f t="shared" si="1"/>
        <v>18.761663039293719</v>
      </c>
      <c r="K101" s="5">
        <v>6</v>
      </c>
      <c r="L101" s="2">
        <v>127</v>
      </c>
      <c r="M101" s="2">
        <v>107</v>
      </c>
      <c r="N101" s="2">
        <v>40</v>
      </c>
      <c r="O101" s="2" t="s">
        <v>4</v>
      </c>
      <c r="P101" s="2">
        <f>SQRT((L101-$C$108)^2+(M101-$D$108)^2+(N101-$E$108)^2)</f>
        <v>64.567793829431707</v>
      </c>
    </row>
    <row r="102" spans="1:16" x14ac:dyDescent="0.2">
      <c r="A102" s="6"/>
      <c r="B102" s="5">
        <v>16</v>
      </c>
      <c r="C102" s="2">
        <v>63</v>
      </c>
      <c r="D102" s="2">
        <v>113</v>
      </c>
      <c r="E102" s="2">
        <v>21</v>
      </c>
      <c r="F102" s="2" t="s">
        <v>6</v>
      </c>
      <c r="G102" s="2">
        <f t="shared" si="1"/>
        <v>21.95449840010015</v>
      </c>
      <c r="K102" s="5">
        <v>3</v>
      </c>
      <c r="L102" s="2">
        <v>135</v>
      </c>
      <c r="M102" s="2">
        <v>80</v>
      </c>
      <c r="N102" s="2">
        <v>28</v>
      </c>
      <c r="O102" s="2" t="s">
        <v>4</v>
      </c>
      <c r="P102" s="2">
        <f>SQRT((L102-$C$108)^2+(M102-$D$108)^2+(N102-$E$108)^2)</f>
        <v>76</v>
      </c>
    </row>
    <row r="103" spans="1:16" x14ac:dyDescent="0.2">
      <c r="A103" s="6"/>
      <c r="B103" s="5">
        <v>17</v>
      </c>
      <c r="C103" s="2">
        <v>95</v>
      </c>
      <c r="D103" s="2">
        <v>151</v>
      </c>
      <c r="E103" s="2">
        <v>28</v>
      </c>
      <c r="F103" s="2" t="s">
        <v>6</v>
      </c>
      <c r="G103" s="2">
        <f t="shared" si="1"/>
        <v>44.011362169330773</v>
      </c>
      <c r="K103" s="5">
        <v>2</v>
      </c>
      <c r="L103" s="2">
        <v>125</v>
      </c>
      <c r="M103" s="2">
        <v>103</v>
      </c>
      <c r="N103" s="2">
        <v>65</v>
      </c>
      <c r="O103" s="2" t="s">
        <v>4</v>
      </c>
      <c r="P103" s="2">
        <f>SQRT((L103-$C$108)^2+(M103-$D$108)^2+(N103-$E$108)^2)</f>
        <v>80.684571015777237</v>
      </c>
    </row>
    <row r="104" spans="1:16" x14ac:dyDescent="0.2">
      <c r="A104" s="6"/>
      <c r="B104" s="5">
        <v>18</v>
      </c>
      <c r="C104" s="2">
        <v>89</v>
      </c>
      <c r="D104" s="2">
        <v>128</v>
      </c>
      <c r="E104" s="2">
        <v>52</v>
      </c>
      <c r="F104" s="2" t="s">
        <v>6</v>
      </c>
      <c r="G104" s="2">
        <f t="shared" si="1"/>
        <v>50.635955604688654</v>
      </c>
      <c r="K104" s="5">
        <v>7</v>
      </c>
      <c r="L104" s="2">
        <v>109</v>
      </c>
      <c r="M104" s="2">
        <v>92</v>
      </c>
      <c r="N104" s="2">
        <v>72</v>
      </c>
      <c r="O104" s="2" t="s">
        <v>4</v>
      </c>
      <c r="P104" s="2">
        <f>SQRT((L104-$C$108)^2+(M104-$D$108)^2+(N104-$E$108)^2)</f>
        <v>81.018516402116376</v>
      </c>
    </row>
    <row r="105" spans="1:16" x14ac:dyDescent="0.2">
      <c r="A105" s="6"/>
      <c r="B105" s="5">
        <v>19</v>
      </c>
      <c r="C105" s="2">
        <v>75</v>
      </c>
      <c r="D105" s="2">
        <v>100</v>
      </c>
      <c r="E105" s="2">
        <v>13</v>
      </c>
      <c r="F105" s="2" t="s">
        <v>6</v>
      </c>
      <c r="G105" s="2">
        <f t="shared" si="1"/>
        <v>21.931712199461309</v>
      </c>
      <c r="K105" s="5">
        <v>4</v>
      </c>
      <c r="L105" s="2">
        <v>153</v>
      </c>
      <c r="M105" s="2">
        <v>110</v>
      </c>
      <c r="N105" s="2">
        <v>24</v>
      </c>
      <c r="O105" s="2" t="s">
        <v>4</v>
      </c>
      <c r="P105" s="2">
        <f>SQRT((L105-$C$108)^2+(M105-$D$108)^2+(N105-$E$108)^2)</f>
        <v>81.141851100403173</v>
      </c>
    </row>
    <row r="106" spans="1:16" x14ac:dyDescent="0.2">
      <c r="A106" s="6"/>
      <c r="B106" s="5">
        <v>20</v>
      </c>
      <c r="C106" s="2">
        <v>75</v>
      </c>
      <c r="D106" s="2">
        <v>112</v>
      </c>
      <c r="E106" s="2">
        <v>11</v>
      </c>
      <c r="F106" s="2" t="s">
        <v>6</v>
      </c>
      <c r="G106" s="2">
        <f t="shared" si="1"/>
        <v>10.63014581273465</v>
      </c>
      <c r="K106" s="5">
        <v>1</v>
      </c>
      <c r="L106" s="2">
        <v>137</v>
      </c>
      <c r="M106" s="2">
        <v>112</v>
      </c>
      <c r="N106" s="2">
        <v>73</v>
      </c>
      <c r="O106" s="2" t="s">
        <v>4</v>
      </c>
      <c r="P106" s="2">
        <f>SQRT((L106-$C$108)^2+(M106-$D$108)^2+(N106-$E$108)^2)</f>
        <v>93.107464792034804</v>
      </c>
    </row>
    <row r="107" spans="1:16" x14ac:dyDescent="0.2">
      <c r="A107" s="6"/>
      <c r="B107" s="5">
        <v>21</v>
      </c>
      <c r="C107" s="2">
        <v>84</v>
      </c>
      <c r="D107" s="2">
        <v>138</v>
      </c>
      <c r="E107" s="2">
        <v>13</v>
      </c>
      <c r="F107" s="2" t="s">
        <v>6</v>
      </c>
      <c r="G107" s="2">
        <f t="shared" si="1"/>
        <v>22.045407685048602</v>
      </c>
      <c r="K107" s="5">
        <v>8</v>
      </c>
      <c r="L107" s="2">
        <v>20</v>
      </c>
      <c r="M107" s="2">
        <v>39</v>
      </c>
      <c r="N107" s="2">
        <v>0</v>
      </c>
      <c r="O107" s="2" t="s">
        <v>5</v>
      </c>
      <c r="P107" s="2">
        <f>SQRT((L107-$C$108)^2+(M107-$D$108)^2+(N107-$E$108)^2)</f>
        <v>97.989795387070785</v>
      </c>
    </row>
    <row r="108" spans="1:16" ht="21" x14ac:dyDescent="0.25">
      <c r="A108" s="8" t="s">
        <v>8</v>
      </c>
      <c r="B108" s="9">
        <v>3</v>
      </c>
      <c r="C108" s="10">
        <v>75</v>
      </c>
      <c r="D108" s="10">
        <v>120</v>
      </c>
      <c r="E108" s="10">
        <v>4</v>
      </c>
      <c r="F108" s="10" t="s">
        <v>10</v>
      </c>
      <c r="K108" s="9">
        <v>3</v>
      </c>
      <c r="L108" s="10">
        <v>75</v>
      </c>
      <c r="M108" s="10">
        <v>120</v>
      </c>
      <c r="N108" s="10">
        <v>4</v>
      </c>
      <c r="O108" s="12" t="s">
        <v>6</v>
      </c>
      <c r="P108" s="13"/>
    </row>
    <row r="114" spans="9:16" ht="24" customHeight="1" x14ac:dyDescent="0.2">
      <c r="K114" t="s">
        <v>20</v>
      </c>
      <c r="L114" t="s">
        <v>21</v>
      </c>
      <c r="M114" t="s">
        <v>21</v>
      </c>
      <c r="O114" s="14" t="s">
        <v>19</v>
      </c>
      <c r="P114" s="15">
        <f>SUM(M115:M117)/COUNT(J115:J117)</f>
        <v>0.66666666666666663</v>
      </c>
    </row>
    <row r="115" spans="9:16" x14ac:dyDescent="0.2">
      <c r="I115" s="7" t="s">
        <v>8</v>
      </c>
      <c r="J115" s="9">
        <v>1</v>
      </c>
      <c r="K115" s="10" t="s">
        <v>4</v>
      </c>
      <c r="L115" t="str">
        <f>O52</f>
        <v>Manis</v>
      </c>
      <c r="M115">
        <f>IF(K115=L115,1,0)</f>
        <v>1</v>
      </c>
      <c r="O115" s="14"/>
      <c r="P115" s="15"/>
    </row>
    <row r="116" spans="9:16" x14ac:dyDescent="0.2">
      <c r="I116" s="7"/>
      <c r="J116" s="9">
        <v>2</v>
      </c>
      <c r="K116" s="10" t="s">
        <v>5</v>
      </c>
      <c r="L116" t="str">
        <f>O79</f>
        <v>Tawar</v>
      </c>
      <c r="M116">
        <f t="shared" ref="M116:M117" si="2">IF(K116=L116,1,0)</f>
        <v>0</v>
      </c>
      <c r="O116" s="14"/>
      <c r="P116" s="15"/>
    </row>
    <row r="117" spans="9:16" x14ac:dyDescent="0.2">
      <c r="I117" s="7"/>
      <c r="J117" s="9">
        <v>3</v>
      </c>
      <c r="K117" s="10" t="s">
        <v>6</v>
      </c>
      <c r="L117" t="str">
        <f>O108</f>
        <v>Tawar</v>
      </c>
      <c r="M117">
        <f t="shared" si="2"/>
        <v>1</v>
      </c>
      <c r="O117" s="14"/>
      <c r="P117" s="15"/>
    </row>
  </sheetData>
  <sortState xmlns:xlrd2="http://schemas.microsoft.com/office/spreadsheetml/2017/richdata2" ref="K87:P108">
    <sortCondition ref="P86:P108"/>
  </sortState>
  <mergeCells count="8">
    <mergeCell ref="A87:A107"/>
    <mergeCell ref="I115:I117"/>
    <mergeCell ref="O114:O117"/>
    <mergeCell ref="P114:P117"/>
    <mergeCell ref="A2:A22"/>
    <mergeCell ref="A23:A25"/>
    <mergeCell ref="A31:A51"/>
    <mergeCell ref="A58:A7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Hutomo</dc:creator>
  <cp:lastModifiedBy>Maryamah</cp:lastModifiedBy>
  <dcterms:created xsi:type="dcterms:W3CDTF">2021-04-03T15:46:48Z</dcterms:created>
  <dcterms:modified xsi:type="dcterms:W3CDTF">2025-03-26T14:46:02Z</dcterms:modified>
</cp:coreProperties>
</file>