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/>
  <mc:AlternateContent xmlns:mc="http://schemas.openxmlformats.org/markup-compatibility/2006">
    <mc:Choice Requires="x15">
      <x15ac:absPath xmlns:x15ac="http://schemas.microsoft.com/office/spreadsheetml/2010/11/ac" url="/Users/maryamah/Downloads/"/>
    </mc:Choice>
  </mc:AlternateContent>
  <xr:revisionPtr revIDLastSave="0" documentId="13_ncr:1_{DB5A8CCC-0805-894A-ABF3-BE94D1B0608F}" xr6:coauthVersionLast="47" xr6:coauthVersionMax="47" xr10:uidLastSave="{00000000-0000-0000-0000-000000000000}"/>
  <bookViews>
    <workbookView xWindow="14320" yWindow="760" windowWidth="15700" windowHeight="18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1" l="1"/>
  <c r="V3" i="1"/>
  <c r="U2" i="1"/>
  <c r="T7" i="1"/>
  <c r="T10" i="1"/>
  <c r="T3" i="1"/>
  <c r="N4" i="1"/>
  <c r="N8" i="1"/>
  <c r="M4" i="1"/>
  <c r="M2" i="1"/>
  <c r="M77" i="1" l="1"/>
  <c r="M76" i="1"/>
  <c r="M69" i="1"/>
  <c r="M68" i="1"/>
  <c r="N77" i="1" s="1"/>
  <c r="M64" i="1"/>
  <c r="M61" i="1"/>
  <c r="M60" i="1"/>
  <c r="M59" i="1"/>
  <c r="M58" i="1"/>
  <c r="M54" i="1"/>
  <c r="M55" i="1"/>
  <c r="M49" i="1"/>
  <c r="N63" i="1" s="1"/>
  <c r="M51" i="1"/>
  <c r="M50" i="1"/>
  <c r="M40" i="1"/>
  <c r="M45" i="1"/>
  <c r="M44" i="1"/>
  <c r="M43" i="1"/>
  <c r="M42" i="1"/>
  <c r="M38" i="1"/>
  <c r="M37" i="1"/>
  <c r="M36" i="1"/>
  <c r="M28" i="1"/>
  <c r="M27" i="1"/>
  <c r="M20" i="1"/>
  <c r="M21" i="1"/>
  <c r="M26" i="1"/>
  <c r="M25" i="1"/>
  <c r="M19" i="1"/>
  <c r="M23" i="1"/>
  <c r="N72" i="1" l="1"/>
  <c r="N69" i="1"/>
  <c r="N75" i="1"/>
  <c r="N58" i="1"/>
  <c r="N37" i="1"/>
  <c r="N50" i="1"/>
  <c r="N55" i="1"/>
  <c r="N60" i="1"/>
  <c r="N27" i="1"/>
  <c r="N53" i="1"/>
  <c r="N25" i="1"/>
  <c r="N20" i="1"/>
  <c r="N23" i="1"/>
  <c r="N40" i="1"/>
  <c r="N42" i="1"/>
  <c r="N44" i="1"/>
  <c r="T13" i="1"/>
  <c r="M14" i="1"/>
  <c r="M13" i="1"/>
  <c r="M11" i="1"/>
  <c r="M10" i="1"/>
  <c r="M9" i="1"/>
  <c r="M8" i="1"/>
  <c r="M15" i="1"/>
  <c r="M16" i="1"/>
  <c r="M6" i="1"/>
  <c r="V13" i="1" l="1"/>
  <c r="N13" i="1"/>
  <c r="N15" i="1"/>
  <c r="N10" i="1"/>
  <c r="V10" i="1" l="1"/>
</calcChain>
</file>

<file path=xl/sharedStrings.xml><?xml version="1.0" encoding="utf-8"?>
<sst xmlns="http://schemas.openxmlformats.org/spreadsheetml/2006/main" count="258" uniqueCount="58">
  <si>
    <t>Outlook</t>
  </si>
  <si>
    <t>Temperature</t>
  </si>
  <si>
    <t>Humidity</t>
  </si>
  <si>
    <t>Wind</t>
  </si>
  <si>
    <t>Play</t>
  </si>
  <si>
    <t>sunny</t>
  </si>
  <si>
    <t>no</t>
  </si>
  <si>
    <t>overcast</t>
  </si>
  <si>
    <t>yes</t>
  </si>
  <si>
    <t>rain</t>
  </si>
  <si>
    <t>Node</t>
  </si>
  <si>
    <t>Jumlah</t>
  </si>
  <si>
    <t>Yes</t>
  </si>
  <si>
    <t>No</t>
  </si>
  <si>
    <t>Entropy</t>
  </si>
  <si>
    <t>Gain</t>
  </si>
  <si>
    <t>Total</t>
  </si>
  <si>
    <t>Sunny</t>
  </si>
  <si>
    <t>Overcast</t>
  </si>
  <si>
    <t>Rain</t>
  </si>
  <si>
    <t>Humadity</t>
  </si>
  <si>
    <t>&lt;=67,2</t>
  </si>
  <si>
    <t>&gt;67,2</t>
  </si>
  <si>
    <t>&lt;=82,25</t>
  </si>
  <si>
    <t>&gt;82,25</t>
  </si>
  <si>
    <t>&lt;=80,6</t>
  </si>
  <si>
    <t>&gt;80,6</t>
  </si>
  <si>
    <t>Rasio Gain</t>
  </si>
  <si>
    <t>Opsi 1</t>
  </si>
  <si>
    <t>Opsi 2</t>
  </si>
  <si>
    <t>Overcast &amp; Rain</t>
  </si>
  <si>
    <t>Opsi 3</t>
  </si>
  <si>
    <t>Sunny &amp; Overcast</t>
  </si>
  <si>
    <t>Sunny &amp; Rain</t>
  </si>
  <si>
    <t>Opsi 4</t>
  </si>
  <si>
    <t>&lt;=77,4</t>
  </si>
  <si>
    <t>&gt;77,4</t>
  </si>
  <si>
    <t>&lt;=73,25</t>
  </si>
  <si>
    <t>&gt;73,25</t>
  </si>
  <si>
    <t>&lt;=87,75</t>
  </si>
  <si>
    <t>&gt;87,75</t>
  </si>
  <si>
    <t>&lt;=67,33</t>
  </si>
  <si>
    <t>&gt;67,33</t>
  </si>
  <si>
    <t>&lt;=71</t>
  </si>
  <si>
    <t>&gt;71</t>
  </si>
  <si>
    <t>&lt;=73,33</t>
  </si>
  <si>
    <t>&gt;73,33</t>
  </si>
  <si>
    <t>&lt;=90,33</t>
  </si>
  <si>
    <t>&gt;90,33</t>
  </si>
  <si>
    <t>&lt;=75</t>
  </si>
  <si>
    <t>&gt;75</t>
  </si>
  <si>
    <t>&lt;=95,5</t>
  </si>
  <si>
    <t>&gt;95,5</t>
  </si>
  <si>
    <t>68.0</t>
  </si>
  <si>
    <t>80.0</t>
  </si>
  <si>
    <t>90.0</t>
  </si>
  <si>
    <t>75.0</t>
  </si>
  <si>
    <t>81.0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</si>
</sst>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i/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3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64" fontId="2" fillId="0" borderId="0" xfId="0" applyNumberFormat="1" applyFont="1"/>
    <xf numFmtId="0" fontId="7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vertical="center" wrapText="1"/>
    </xf>
    <xf numFmtId="0" fontId="2" fillId="2" borderId="0" xfId="0" applyFont="1" applyFill="1"/>
    <xf numFmtId="0" fontId="2" fillId="5" borderId="0" xfId="0" applyFont="1" applyFill="1"/>
    <xf numFmtId="0" fontId="7" fillId="5" borderId="0" xfId="0" applyFont="1" applyFill="1"/>
    <xf numFmtId="0" fontId="8" fillId="5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vertical="center" wrapText="1"/>
    </xf>
    <xf numFmtId="0" fontId="1" fillId="5" borderId="0" xfId="0" applyFont="1" applyFill="1" applyAlignment="1">
      <alignment horizontal="center" vertical="center" wrapText="1"/>
    </xf>
    <xf numFmtId="164" fontId="2" fillId="5" borderId="0" xfId="0" applyNumberFormat="1" applyFont="1" applyFill="1"/>
    <xf numFmtId="0" fontId="0" fillId="0" borderId="0" xfId="0" applyAlignment="1">
      <alignment vertical="center" wrapText="1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4"/>
  <sheetViews>
    <sheetView tabSelected="1" topLeftCell="A11" zoomScale="115" zoomScaleNormal="115" workbookViewId="0">
      <selection activeCell="I22" sqref="I22"/>
    </sheetView>
  </sheetViews>
  <sheetFormatPr baseColWidth="10" defaultColWidth="9.1640625" defaultRowHeight="13" x14ac:dyDescent="0.15"/>
  <cols>
    <col min="1" max="1" width="9.1640625" style="1"/>
    <col min="2" max="2" width="13.83203125" style="1" customWidth="1"/>
    <col min="3" max="3" width="9.33203125" style="1" bestFit="1" customWidth="1"/>
    <col min="4" max="4" width="9.5" style="1" bestFit="1" customWidth="1"/>
    <col min="5" max="6" width="9.1640625" style="1"/>
    <col min="7" max="7" width="9.1640625" style="13"/>
    <col min="8" max="8" width="16" style="1" customWidth="1"/>
    <col min="9" max="12" width="9.1640625" style="1"/>
    <col min="13" max="13" width="9.5" style="1" bestFit="1" customWidth="1"/>
    <col min="14" max="14" width="10.5" style="1" bestFit="1" customWidth="1"/>
    <col min="15" max="16" width="9.1640625" style="1"/>
    <col min="17" max="17" width="12.83203125" style="1" customWidth="1"/>
    <col min="18" max="18" width="17.5" style="1" customWidth="1"/>
    <col min="19" max="19" width="9.1640625" style="1"/>
    <col min="20" max="20" width="11.5" style="1" bestFit="1" customWidth="1"/>
    <col min="21" max="21" width="21.5" style="1" customWidth="1"/>
    <col min="22" max="22" width="11.33203125" style="1" customWidth="1"/>
    <col min="23" max="16384" width="9.1640625" style="1"/>
  </cols>
  <sheetData>
    <row r="1" spans="1:22" ht="15" thickBot="1" x14ac:dyDescent="0.2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G1" s="12" t="s">
        <v>10</v>
      </c>
      <c r="H1" s="12"/>
      <c r="I1" s="12"/>
      <c r="J1" s="12" t="s">
        <v>11</v>
      </c>
      <c r="K1" s="12" t="s">
        <v>12</v>
      </c>
      <c r="L1" s="12" t="s">
        <v>13</v>
      </c>
      <c r="M1" s="12" t="s">
        <v>14</v>
      </c>
      <c r="N1" s="12" t="s">
        <v>15</v>
      </c>
      <c r="P1" s="23" t="s">
        <v>10</v>
      </c>
      <c r="Q1" s="23"/>
      <c r="R1" s="23"/>
      <c r="S1" s="23" t="s">
        <v>11</v>
      </c>
      <c r="T1" s="23" t="s">
        <v>14</v>
      </c>
      <c r="U1" s="23" t="s">
        <v>15</v>
      </c>
      <c r="V1" s="23" t="s">
        <v>27</v>
      </c>
    </row>
    <row r="2" spans="1:22" ht="15" thickBot="1" x14ac:dyDescent="0.2">
      <c r="A2" s="2" t="s">
        <v>5</v>
      </c>
      <c r="B2" s="3">
        <v>85</v>
      </c>
      <c r="C2" s="3">
        <v>85</v>
      </c>
      <c r="D2" s="4" t="b">
        <v>0</v>
      </c>
      <c r="E2" s="5" t="s">
        <v>6</v>
      </c>
      <c r="G2" s="13">
        <v>1</v>
      </c>
      <c r="H2" s="1" t="s">
        <v>16</v>
      </c>
      <c r="J2" s="1">
        <v>14</v>
      </c>
      <c r="K2" s="1">
        <v>9</v>
      </c>
      <c r="L2" s="1">
        <v>5</v>
      </c>
      <c r="M2" s="11">
        <f>-(((K2/J2)*IMLOG2(K2/J2))+((L2/J2)*IMLOG2(L2/J2)))</f>
        <v>0.94028595867063069</v>
      </c>
      <c r="N2" s="16"/>
      <c r="P2" s="1">
        <v>1</v>
      </c>
      <c r="Q2" s="1" t="s">
        <v>16</v>
      </c>
      <c r="S2" s="1">
        <v>14</v>
      </c>
      <c r="U2" s="11">
        <f>N4</f>
        <v>0.24674981977443966</v>
      </c>
      <c r="V2" s="16"/>
    </row>
    <row r="3" spans="1:22" ht="15.75" customHeight="1" thickBot="1" x14ac:dyDescent="0.2">
      <c r="A3" s="2" t="s">
        <v>5</v>
      </c>
      <c r="B3" s="3">
        <v>80</v>
      </c>
      <c r="C3" s="6">
        <v>90</v>
      </c>
      <c r="D3" s="4" t="b">
        <v>1</v>
      </c>
      <c r="E3" s="5" t="s">
        <v>6</v>
      </c>
      <c r="H3" s="14" t="s">
        <v>0</v>
      </c>
      <c r="M3" s="11"/>
      <c r="N3" s="16"/>
      <c r="P3" s="1" t="s">
        <v>28</v>
      </c>
      <c r="Q3" s="1" t="s">
        <v>0</v>
      </c>
      <c r="T3" s="32">
        <f>-(((S4/S2)*IMLOG2(S4/S2)+((S5/S2)*IMLOG2(S5/S2))+((S6/S2)*IMLOG2(S6/S2))))</f>
        <v>1.5774062828523427</v>
      </c>
      <c r="V3" s="32">
        <f>U2/T3</f>
        <v>0.15642756242117575</v>
      </c>
    </row>
    <row r="4" spans="1:22" ht="15" thickBot="1" x14ac:dyDescent="0.2">
      <c r="A4" s="7" t="s">
        <v>7</v>
      </c>
      <c r="B4" s="3">
        <v>83</v>
      </c>
      <c r="C4" s="3">
        <v>78</v>
      </c>
      <c r="D4" s="4" t="b">
        <v>0</v>
      </c>
      <c r="E4" s="5" t="s">
        <v>8</v>
      </c>
      <c r="I4" s="1" t="s">
        <v>17</v>
      </c>
      <c r="J4" s="1">
        <v>5</v>
      </c>
      <c r="K4" s="1">
        <v>2</v>
      </c>
      <c r="L4" s="1">
        <v>3</v>
      </c>
      <c r="M4" s="11">
        <f>-(((K4/J4)*IMLOG2(K4/J4))+((L4/J4)*IMLOG2(L4/J4)))</f>
        <v>0.97095059445466747</v>
      </c>
      <c r="N4" s="34">
        <f>M2-(((J4/J2)*M4)+((J5/J2)*M5)+((J6/J2)*M6))</f>
        <v>0.24674981977443966</v>
      </c>
      <c r="R4" s="1" t="s">
        <v>17</v>
      </c>
      <c r="S4" s="1">
        <v>5</v>
      </c>
      <c r="T4" s="32"/>
      <c r="V4" s="32"/>
    </row>
    <row r="5" spans="1:22" ht="15" thickBot="1" x14ac:dyDescent="0.2">
      <c r="A5" s="2" t="s">
        <v>9</v>
      </c>
      <c r="B5" s="3">
        <v>70</v>
      </c>
      <c r="C5" s="3">
        <v>96</v>
      </c>
      <c r="D5" s="4" t="b">
        <v>0</v>
      </c>
      <c r="E5" s="5" t="s">
        <v>8</v>
      </c>
      <c r="I5" s="1" t="s">
        <v>18</v>
      </c>
      <c r="J5" s="1">
        <v>4</v>
      </c>
      <c r="K5" s="1">
        <v>4</v>
      </c>
      <c r="L5" s="1">
        <v>0</v>
      </c>
      <c r="M5" s="11">
        <v>0</v>
      </c>
      <c r="N5" s="34"/>
      <c r="R5" s="1" t="s">
        <v>18</v>
      </c>
      <c r="S5" s="1">
        <v>4</v>
      </c>
      <c r="T5" s="32"/>
      <c r="V5" s="32"/>
    </row>
    <row r="6" spans="1:22" ht="15" thickBot="1" x14ac:dyDescent="0.2">
      <c r="A6" s="2" t="s">
        <v>9</v>
      </c>
      <c r="B6" s="3">
        <v>68</v>
      </c>
      <c r="C6" s="6">
        <v>80</v>
      </c>
      <c r="D6" s="4" t="b">
        <v>0</v>
      </c>
      <c r="E6" s="5" t="s">
        <v>8</v>
      </c>
      <c r="I6" s="1" t="s">
        <v>19</v>
      </c>
      <c r="J6" s="1">
        <v>5</v>
      </c>
      <c r="K6" s="1">
        <v>3</v>
      </c>
      <c r="L6" s="1">
        <v>2</v>
      </c>
      <c r="M6" s="11">
        <f>-(((K6/J6)*IMLOG2(K6/J6))+((L6/J6)*IMLOG2(L6/J6)))</f>
        <v>0.97095059445466747</v>
      </c>
      <c r="N6" s="34"/>
      <c r="R6" s="1" t="s">
        <v>19</v>
      </c>
      <c r="S6" s="1">
        <v>5</v>
      </c>
      <c r="T6" s="32"/>
      <c r="V6" s="32"/>
    </row>
    <row r="7" spans="1:22" ht="15.75" customHeight="1" thickBot="1" x14ac:dyDescent="0.2">
      <c r="A7" s="2" t="s">
        <v>9</v>
      </c>
      <c r="B7" s="3">
        <v>65</v>
      </c>
      <c r="C7" s="6">
        <v>70</v>
      </c>
      <c r="D7" s="4" t="b">
        <v>1</v>
      </c>
      <c r="E7" s="5" t="s">
        <v>6</v>
      </c>
      <c r="H7" s="1" t="s">
        <v>1</v>
      </c>
      <c r="M7" s="11"/>
      <c r="N7" s="16"/>
      <c r="P7" s="1" t="s">
        <v>29</v>
      </c>
      <c r="Q7" s="1" t="s">
        <v>0</v>
      </c>
      <c r="T7" s="32">
        <f>-(((S8/S2)*IMLOG2(S8/S2)+((S9/S2)*IMLOG2(S9/S2))))</f>
        <v>0.94028595867063069</v>
      </c>
      <c r="V7" s="32">
        <f>U2/T7</f>
        <v>0.26241997713471416</v>
      </c>
    </row>
    <row r="8" spans="1:22" ht="15" thickBot="1" x14ac:dyDescent="0.2">
      <c r="A8" s="7" t="s">
        <v>7</v>
      </c>
      <c r="B8" s="3">
        <v>64</v>
      </c>
      <c r="C8" s="3">
        <v>65</v>
      </c>
      <c r="D8" s="4" t="b">
        <v>1</v>
      </c>
      <c r="E8" s="5" t="s">
        <v>8</v>
      </c>
      <c r="I8" s="14" t="s">
        <v>21</v>
      </c>
      <c r="J8" s="1">
        <v>2</v>
      </c>
      <c r="K8" s="1">
        <v>1</v>
      </c>
      <c r="L8" s="1">
        <v>1</v>
      </c>
      <c r="M8" s="11">
        <f>-(((K8/J8)*IMLOG2(K8/J8))+((L8/J8)*IMLOG2(L8/J8)))</f>
        <v>1</v>
      </c>
      <c r="N8" s="32">
        <f>M2-(((J8/J2)*M8)+((J9/J2)*M9))</f>
        <v>1.0318100909638916E-2</v>
      </c>
      <c r="R8" s="1" t="s">
        <v>17</v>
      </c>
      <c r="S8" s="1">
        <v>5</v>
      </c>
      <c r="T8" s="32"/>
      <c r="V8" s="32"/>
    </row>
    <row r="9" spans="1:22" ht="15" thickBot="1" x14ac:dyDescent="0.2">
      <c r="A9" s="2" t="s">
        <v>5</v>
      </c>
      <c r="B9" s="6">
        <v>72</v>
      </c>
      <c r="C9" s="3">
        <v>95</v>
      </c>
      <c r="D9" s="4" t="b">
        <v>0</v>
      </c>
      <c r="E9" s="5" t="s">
        <v>6</v>
      </c>
      <c r="I9" s="14" t="s">
        <v>22</v>
      </c>
      <c r="J9" s="1">
        <v>12</v>
      </c>
      <c r="K9" s="1">
        <v>8</v>
      </c>
      <c r="L9" s="1">
        <v>4</v>
      </c>
      <c r="M9" s="11">
        <f>-(((K9/J9)*IMLOG2(K9/J9))+((L9/J9)*IMLOG2(L9/J9)))</f>
        <v>0.91829583405449056</v>
      </c>
      <c r="N9" s="32"/>
      <c r="R9" s="1" t="s">
        <v>30</v>
      </c>
      <c r="S9" s="1">
        <v>9</v>
      </c>
      <c r="T9" s="32"/>
      <c r="V9" s="32"/>
    </row>
    <row r="10" spans="1:22" ht="15.75" customHeight="1" thickBot="1" x14ac:dyDescent="0.2">
      <c r="A10" s="2" t="s">
        <v>5</v>
      </c>
      <c r="B10" s="3">
        <v>69</v>
      </c>
      <c r="C10" s="6">
        <v>70</v>
      </c>
      <c r="D10" s="4" t="b">
        <v>0</v>
      </c>
      <c r="E10" s="5" t="s">
        <v>8</v>
      </c>
      <c r="I10" s="14" t="s">
        <v>23</v>
      </c>
      <c r="J10" s="1">
        <v>12</v>
      </c>
      <c r="K10" s="1">
        <v>8</v>
      </c>
      <c r="L10" s="1">
        <v>4</v>
      </c>
      <c r="M10" s="11">
        <f t="shared" ref="M10:M11" si="0">-(((K10/J10)*IMLOG2(K10/J10))+((L10/J10)*IMLOG2(L10/J10)))</f>
        <v>0.91829583405449056</v>
      </c>
      <c r="N10" s="32">
        <f>M2-(((J10/J2)*M10)+((J11/J2)*M11))</f>
        <v>1.0318100909638916E-2</v>
      </c>
      <c r="P10" s="1" t="s">
        <v>31</v>
      </c>
      <c r="Q10" s="1" t="s">
        <v>0</v>
      </c>
      <c r="T10" s="32">
        <f>-(((S11/S2)*IMLOG2(S11/S2)+((S12/S2)*IMLOG2(S12/S2))))</f>
        <v>0.94028595867063069</v>
      </c>
      <c r="V10" s="32">
        <f>U2/T10</f>
        <v>0.26241997713471416</v>
      </c>
    </row>
    <row r="11" spans="1:22" ht="15" thickBot="1" x14ac:dyDescent="0.2">
      <c r="A11" s="2" t="s">
        <v>9</v>
      </c>
      <c r="B11" s="3">
        <v>75</v>
      </c>
      <c r="C11" s="6">
        <v>80</v>
      </c>
      <c r="D11" s="4" t="b">
        <v>0</v>
      </c>
      <c r="E11" s="5" t="s">
        <v>8</v>
      </c>
      <c r="I11" s="14" t="s">
        <v>24</v>
      </c>
      <c r="J11" s="1">
        <v>2</v>
      </c>
      <c r="K11" s="1">
        <v>1</v>
      </c>
      <c r="L11" s="1">
        <v>1</v>
      </c>
      <c r="M11" s="11">
        <f t="shared" si="0"/>
        <v>1</v>
      </c>
      <c r="N11" s="32"/>
      <c r="R11" s="1" t="s">
        <v>32</v>
      </c>
      <c r="S11" s="1">
        <v>9</v>
      </c>
      <c r="T11" s="32"/>
      <c r="V11" s="32"/>
    </row>
    <row r="12" spans="1:22" ht="15" thickBot="1" x14ac:dyDescent="0.2">
      <c r="A12" s="2" t="s">
        <v>5</v>
      </c>
      <c r="B12" s="3">
        <v>75</v>
      </c>
      <c r="C12" s="6">
        <v>70</v>
      </c>
      <c r="D12" s="4" t="b">
        <v>1</v>
      </c>
      <c r="E12" s="5" t="s">
        <v>8</v>
      </c>
      <c r="H12" s="1" t="s">
        <v>20</v>
      </c>
      <c r="M12" s="11"/>
      <c r="N12" s="16"/>
      <c r="R12" s="1" t="s">
        <v>19</v>
      </c>
      <c r="S12" s="1">
        <v>5</v>
      </c>
      <c r="T12" s="32"/>
      <c r="V12" s="32"/>
    </row>
    <row r="13" spans="1:22" ht="15.75" customHeight="1" thickBot="1" x14ac:dyDescent="0.2">
      <c r="A13" s="7" t="s">
        <v>7</v>
      </c>
      <c r="B13" s="6">
        <v>72</v>
      </c>
      <c r="C13" s="6">
        <v>90</v>
      </c>
      <c r="D13" s="4" t="b">
        <v>1</v>
      </c>
      <c r="E13" s="5" t="s">
        <v>8</v>
      </c>
      <c r="I13" s="14" t="s">
        <v>25</v>
      </c>
      <c r="J13" s="1">
        <v>9</v>
      </c>
      <c r="K13" s="1">
        <v>7</v>
      </c>
      <c r="L13" s="1">
        <v>2</v>
      </c>
      <c r="M13" s="11">
        <f t="shared" ref="M13:M14" si="1">-(((K13/J13)*IMLOG2(K13/J13))+((L13/J13)*IMLOG2(L13/J13)))</f>
        <v>0.76420450650861949</v>
      </c>
      <c r="N13" s="35">
        <f>M2-(((J13/J2)*M13)+((J14/J2)*M14))</f>
        <v>0.10224356360985121</v>
      </c>
      <c r="P13" s="14" t="s">
        <v>34</v>
      </c>
      <c r="Q13" s="14" t="s">
        <v>0</v>
      </c>
      <c r="T13" s="32">
        <f>-(((S14/S2)*IMLOG2(S14/S2)+((S15/S2)*IMLOG2(S15/S2))))</f>
        <v>0.86312056856663</v>
      </c>
      <c r="V13" s="34">
        <f>U2/T13</f>
        <v>0.28588105620540705</v>
      </c>
    </row>
    <row r="14" spans="1:22" ht="15" thickBot="1" x14ac:dyDescent="0.2">
      <c r="A14" s="7" t="s">
        <v>7</v>
      </c>
      <c r="B14" s="3">
        <v>81</v>
      </c>
      <c r="C14" s="3">
        <v>75</v>
      </c>
      <c r="D14" s="4" t="b">
        <v>0</v>
      </c>
      <c r="E14" s="5" t="s">
        <v>8</v>
      </c>
      <c r="I14" s="14" t="s">
        <v>26</v>
      </c>
      <c r="J14" s="1">
        <v>5</v>
      </c>
      <c r="K14" s="1">
        <v>2</v>
      </c>
      <c r="L14" s="1">
        <v>3</v>
      </c>
      <c r="M14" s="11">
        <f t="shared" si="1"/>
        <v>0.97095059445466747</v>
      </c>
      <c r="N14" s="35"/>
      <c r="R14" s="14" t="s">
        <v>33</v>
      </c>
      <c r="S14" s="1">
        <v>10</v>
      </c>
      <c r="T14" s="32"/>
      <c r="V14" s="34"/>
    </row>
    <row r="15" spans="1:22" ht="15" thickBot="1" x14ac:dyDescent="0.2">
      <c r="A15" s="2" t="s">
        <v>9</v>
      </c>
      <c r="B15" s="3">
        <v>71</v>
      </c>
      <c r="C15" s="6">
        <v>80</v>
      </c>
      <c r="D15" s="4" t="b">
        <v>1</v>
      </c>
      <c r="E15" s="5" t="s">
        <v>6</v>
      </c>
      <c r="H15" s="1" t="s">
        <v>3</v>
      </c>
      <c r="I15" s="1" t="b">
        <v>1</v>
      </c>
      <c r="J15" s="1">
        <v>6</v>
      </c>
      <c r="K15" s="1">
        <v>3</v>
      </c>
      <c r="L15" s="1">
        <v>3</v>
      </c>
      <c r="M15" s="11">
        <f>-(((K15/J15)*IMLOG2(K15/J15))+((L15/J15)*IMLOG2(L15/J15)))</f>
        <v>1</v>
      </c>
      <c r="N15" s="32">
        <f>M2-(((J15/J2)*M15)+((J16/J2)*M16))</f>
        <v>4.8127030408269045E-2</v>
      </c>
      <c r="R15" s="14" t="s">
        <v>18</v>
      </c>
      <c r="S15" s="1">
        <v>4</v>
      </c>
      <c r="T15" s="32"/>
      <c r="V15" s="34"/>
    </row>
    <row r="16" spans="1:22" x14ac:dyDescent="0.15">
      <c r="I16" s="1" t="b">
        <v>0</v>
      </c>
      <c r="J16" s="1">
        <v>8</v>
      </c>
      <c r="K16" s="1">
        <v>6</v>
      </c>
      <c r="L16" s="1">
        <v>2</v>
      </c>
      <c r="M16" s="11">
        <f>-(((K16/J16)*IMLOG2(K16/J16))+((L16/J16)*IMLOG2(L16/J16)))</f>
        <v>0.81127812445913294</v>
      </c>
      <c r="N16" s="32"/>
    </row>
    <row r="17" spans="1:22" ht="14" thickBot="1" x14ac:dyDescent="0.2">
      <c r="O17" s="24"/>
      <c r="P17" s="24"/>
      <c r="Q17" s="24"/>
      <c r="R17" s="24"/>
      <c r="S17" s="24"/>
      <c r="T17" s="24"/>
      <c r="U17" s="24"/>
      <c r="V17" s="24"/>
    </row>
    <row r="18" spans="1:22" ht="15" thickBot="1" x14ac:dyDescent="0.2">
      <c r="A18" s="8" t="s">
        <v>0</v>
      </c>
      <c r="B18" s="9" t="s">
        <v>1</v>
      </c>
      <c r="C18" s="9" t="s">
        <v>2</v>
      </c>
      <c r="D18" s="9" t="s">
        <v>3</v>
      </c>
      <c r="E18" s="10" t="s">
        <v>4</v>
      </c>
      <c r="G18" s="12" t="s">
        <v>10</v>
      </c>
      <c r="H18" s="12"/>
      <c r="I18" s="12"/>
      <c r="J18" s="12" t="s">
        <v>11</v>
      </c>
      <c r="K18" s="12" t="s">
        <v>12</v>
      </c>
      <c r="L18" s="12" t="s">
        <v>13</v>
      </c>
      <c r="M18" s="12" t="s">
        <v>14</v>
      </c>
      <c r="N18" s="12" t="s">
        <v>15</v>
      </c>
      <c r="O18" s="24"/>
      <c r="P18" s="24"/>
      <c r="Q18" s="24"/>
      <c r="R18" s="24"/>
      <c r="S18" s="24"/>
      <c r="T18" s="24"/>
      <c r="U18" s="24"/>
      <c r="V18" s="24"/>
    </row>
    <row r="19" spans="1:22" ht="15" thickBot="1" x14ac:dyDescent="0.2">
      <c r="A19" s="17" t="s">
        <v>5</v>
      </c>
      <c r="B19" s="18">
        <v>85</v>
      </c>
      <c r="C19" s="18">
        <v>85</v>
      </c>
      <c r="D19" s="19" t="b">
        <v>0</v>
      </c>
      <c r="E19" s="5" t="s">
        <v>6</v>
      </c>
      <c r="G19" s="13">
        <v>3</v>
      </c>
      <c r="H19" s="1" t="s">
        <v>16</v>
      </c>
      <c r="J19" s="1">
        <v>10</v>
      </c>
      <c r="K19" s="1">
        <v>5</v>
      </c>
      <c r="L19" s="1">
        <v>5</v>
      </c>
      <c r="M19" s="11">
        <f>-(((K19/J19)*IMLOG2(K19/J19))+((L19/J19)*IMLOG2(L19/J19)))</f>
        <v>1</v>
      </c>
      <c r="O19" s="24"/>
      <c r="P19" s="24"/>
      <c r="Q19" s="24"/>
      <c r="R19" s="24"/>
      <c r="S19" s="24"/>
      <c r="T19" s="24"/>
      <c r="U19" s="24"/>
      <c r="V19" s="24"/>
    </row>
    <row r="20" spans="1:22" ht="15" thickBot="1" x14ac:dyDescent="0.2">
      <c r="A20" s="17" t="s">
        <v>5</v>
      </c>
      <c r="B20" s="18">
        <v>80</v>
      </c>
      <c r="C20" s="18">
        <v>90</v>
      </c>
      <c r="D20" s="19" t="b">
        <v>1</v>
      </c>
      <c r="E20" s="5" t="s">
        <v>6</v>
      </c>
      <c r="H20" s="1" t="s">
        <v>0</v>
      </c>
      <c r="I20" s="1" t="s">
        <v>17</v>
      </c>
      <c r="J20" s="1">
        <v>5</v>
      </c>
      <c r="K20" s="1">
        <v>2</v>
      </c>
      <c r="L20" s="1">
        <v>3</v>
      </c>
      <c r="M20" s="11">
        <f>-(((K20/J20)*IMLOG2(K20/J20))+((L20/J20)*IMLOG2(L20/J20)))</f>
        <v>0.97095059445466747</v>
      </c>
      <c r="N20" s="32">
        <f>M19-(((J20/J19)*M20)+((J21/J19)*M21))</f>
        <v>2.9049405545332529E-2</v>
      </c>
      <c r="O20" s="24"/>
      <c r="P20" s="24"/>
      <c r="Q20" s="24"/>
      <c r="R20" s="25"/>
      <c r="S20" s="24"/>
      <c r="T20" s="24"/>
      <c r="U20" s="24"/>
      <c r="V20" s="24"/>
    </row>
    <row r="21" spans="1:22" ht="15" thickBot="1" x14ac:dyDescent="0.2">
      <c r="A21" s="17" t="s">
        <v>5</v>
      </c>
      <c r="B21" s="18">
        <v>72</v>
      </c>
      <c r="C21" s="18">
        <v>95</v>
      </c>
      <c r="D21" s="19" t="b">
        <v>0</v>
      </c>
      <c r="E21" s="5" t="s">
        <v>6</v>
      </c>
      <c r="I21" s="1" t="s">
        <v>19</v>
      </c>
      <c r="J21" s="1">
        <v>5</v>
      </c>
      <c r="K21" s="1">
        <v>3</v>
      </c>
      <c r="L21" s="1">
        <v>2</v>
      </c>
      <c r="M21" s="11">
        <f>-(((K21/J21)*IMLOG2(K21/J21))+((L21/J21)*IMLOG2(L21/J21)))</f>
        <v>0.97095059445466747</v>
      </c>
      <c r="N21" s="32"/>
      <c r="O21" s="24"/>
      <c r="P21" s="24"/>
      <c r="Q21" s="24"/>
      <c r="R21" s="25"/>
      <c r="S21" s="24"/>
      <c r="T21" s="24"/>
      <c r="U21" s="24"/>
      <c r="V21" s="24"/>
    </row>
    <row r="22" spans="1:22" ht="15" thickBot="1" x14ac:dyDescent="0.2">
      <c r="A22" s="17" t="s">
        <v>5</v>
      </c>
      <c r="B22" s="18">
        <v>69</v>
      </c>
      <c r="C22" s="18">
        <v>70</v>
      </c>
      <c r="D22" s="19" t="b">
        <v>0</v>
      </c>
      <c r="E22" s="5" t="s">
        <v>8</v>
      </c>
      <c r="H22" s="14" t="s">
        <v>1</v>
      </c>
      <c r="M22" s="11"/>
      <c r="O22" s="24"/>
      <c r="P22" s="24"/>
      <c r="Q22" s="24"/>
      <c r="R22" s="24"/>
      <c r="S22" s="24"/>
      <c r="T22" s="24"/>
      <c r="U22" s="24"/>
      <c r="V22" s="24"/>
    </row>
    <row r="23" spans="1:22" ht="15" thickBot="1" x14ac:dyDescent="0.2">
      <c r="A23" s="17" t="s">
        <v>5</v>
      </c>
      <c r="B23" s="18">
        <v>75</v>
      </c>
      <c r="C23" s="18">
        <v>70</v>
      </c>
      <c r="D23" s="19" t="b">
        <v>1</v>
      </c>
      <c r="E23" s="5" t="s">
        <v>8</v>
      </c>
      <c r="I23" s="14" t="s">
        <v>35</v>
      </c>
      <c r="J23" s="1">
        <v>8</v>
      </c>
      <c r="K23" s="1">
        <v>5</v>
      </c>
      <c r="L23" s="1">
        <v>3</v>
      </c>
      <c r="M23" s="11">
        <f>-(((K23/J23)*IMLOG2(K23/J23))+((L23/J23)*IMLOG2(L23/J23)))</f>
        <v>0.95443400292496372</v>
      </c>
      <c r="N23" s="34">
        <f>M19-(((J23/J19)*M23)+((J24/J19)*M24))</f>
        <v>0.23645279766002902</v>
      </c>
    </row>
    <row r="24" spans="1:22" ht="15" thickBot="1" x14ac:dyDescent="0.2">
      <c r="A24" s="17" t="s">
        <v>9</v>
      </c>
      <c r="B24" s="18">
        <v>70</v>
      </c>
      <c r="C24" s="18">
        <v>96</v>
      </c>
      <c r="D24" s="19" t="b">
        <v>0</v>
      </c>
      <c r="E24" s="5" t="s">
        <v>8</v>
      </c>
      <c r="I24" s="14" t="s">
        <v>36</v>
      </c>
      <c r="J24" s="1">
        <v>2</v>
      </c>
      <c r="K24" s="1">
        <v>0</v>
      </c>
      <c r="L24" s="1">
        <v>1</v>
      </c>
      <c r="M24" s="11">
        <v>0</v>
      </c>
      <c r="N24" s="34"/>
    </row>
    <row r="25" spans="1:22" ht="15" thickBot="1" x14ac:dyDescent="0.2">
      <c r="A25" s="17" t="s">
        <v>9</v>
      </c>
      <c r="B25" s="18">
        <v>68</v>
      </c>
      <c r="C25" s="18">
        <v>80</v>
      </c>
      <c r="D25" s="19" t="b">
        <v>0</v>
      </c>
      <c r="E25" s="5" t="s">
        <v>8</v>
      </c>
      <c r="H25" s="1" t="s">
        <v>20</v>
      </c>
      <c r="I25" s="14" t="s">
        <v>25</v>
      </c>
      <c r="J25" s="1">
        <v>6</v>
      </c>
      <c r="K25" s="1">
        <v>4</v>
      </c>
      <c r="L25" s="1">
        <v>2</v>
      </c>
      <c r="M25" s="11">
        <f>-(((K25/J25)*IMLOG2(K25/J25))+((L25/J25)*IMLOG2(L25/J25)))</f>
        <v>0.91829583405449056</v>
      </c>
      <c r="N25" s="32">
        <f>M19-(((J25/J19)*M25)+((J26/J19)*M26))</f>
        <v>0.12451124978365247</v>
      </c>
    </row>
    <row r="26" spans="1:22" ht="15" thickBot="1" x14ac:dyDescent="0.2">
      <c r="A26" s="17" t="s">
        <v>9</v>
      </c>
      <c r="B26" s="18">
        <v>65</v>
      </c>
      <c r="C26" s="18">
        <v>70</v>
      </c>
      <c r="D26" s="19" t="b">
        <v>1</v>
      </c>
      <c r="E26" s="5" t="s">
        <v>6</v>
      </c>
      <c r="I26" s="14" t="s">
        <v>26</v>
      </c>
      <c r="J26" s="1">
        <v>4</v>
      </c>
      <c r="K26" s="1">
        <v>1</v>
      </c>
      <c r="L26" s="1">
        <v>3</v>
      </c>
      <c r="M26" s="11">
        <f>-(((K26/J26)*IMLOG2(K26/J26))+((L26/J26)*IMLOG2(L26/J26)))</f>
        <v>0.81127812445913294</v>
      </c>
      <c r="N26" s="32"/>
    </row>
    <row r="27" spans="1:22" ht="15" thickBot="1" x14ac:dyDescent="0.2">
      <c r="A27" s="17" t="s">
        <v>9</v>
      </c>
      <c r="B27" s="18">
        <v>75</v>
      </c>
      <c r="C27" s="18">
        <v>80</v>
      </c>
      <c r="D27" s="19" t="b">
        <v>0</v>
      </c>
      <c r="E27" s="5" t="s">
        <v>8</v>
      </c>
      <c r="H27" s="1" t="s">
        <v>3</v>
      </c>
      <c r="I27" s="1" t="b">
        <v>1</v>
      </c>
      <c r="J27" s="1">
        <v>4</v>
      </c>
      <c r="K27" s="1">
        <v>1</v>
      </c>
      <c r="L27" s="1">
        <v>3</v>
      </c>
      <c r="M27" s="11">
        <f>-(((K27/J27)*IMLOG2(K27/J27))+((L27/J27)*IMLOG2(L27/J27)))</f>
        <v>0.81127812445913294</v>
      </c>
      <c r="N27" s="33">
        <f>M19-(((J27/J19)*M27)+((J28/J19)*M28))</f>
        <v>0.12451124978365247</v>
      </c>
    </row>
    <row r="28" spans="1:22" ht="15" thickBot="1" x14ac:dyDescent="0.2">
      <c r="A28" s="17" t="s">
        <v>9</v>
      </c>
      <c r="B28" s="18">
        <v>71</v>
      </c>
      <c r="C28" s="18">
        <v>80</v>
      </c>
      <c r="D28" s="19" t="b">
        <v>1</v>
      </c>
      <c r="E28" s="5" t="s">
        <v>6</v>
      </c>
      <c r="I28" s="1" t="b">
        <v>0</v>
      </c>
      <c r="J28" s="1">
        <v>6</v>
      </c>
      <c r="K28" s="1">
        <v>4</v>
      </c>
      <c r="L28" s="1">
        <v>2</v>
      </c>
      <c r="M28" s="11">
        <f>-(((K28/J28)*IMLOG2(K28/J28))+((L28/J28)*IMLOG2(L28/J28)))</f>
        <v>0.91829583405449056</v>
      </c>
      <c r="N28" s="33"/>
    </row>
    <row r="29" spans="1:22" ht="15" thickBot="1" x14ac:dyDescent="0.2">
      <c r="A29" s="20" t="s">
        <v>7</v>
      </c>
      <c r="B29" s="21">
        <v>83</v>
      </c>
      <c r="C29" s="21">
        <v>78</v>
      </c>
      <c r="D29" s="22" t="b">
        <v>0</v>
      </c>
      <c r="E29" s="5" t="s">
        <v>8</v>
      </c>
    </row>
    <row r="30" spans="1:22" ht="15" thickBot="1" x14ac:dyDescent="0.2">
      <c r="A30" s="20" t="s">
        <v>7</v>
      </c>
      <c r="B30" s="21">
        <v>64</v>
      </c>
      <c r="C30" s="21">
        <v>65</v>
      </c>
      <c r="D30" s="22" t="b">
        <v>1</v>
      </c>
      <c r="E30" s="5" t="s">
        <v>8</v>
      </c>
    </row>
    <row r="31" spans="1:22" ht="15" thickBot="1" x14ac:dyDescent="0.2">
      <c r="A31" s="20" t="s">
        <v>7</v>
      </c>
      <c r="B31" s="21">
        <v>72</v>
      </c>
      <c r="C31" s="21">
        <v>90</v>
      </c>
      <c r="D31" s="22" t="b">
        <v>1</v>
      </c>
      <c r="E31" s="5" t="s">
        <v>8</v>
      </c>
    </row>
    <row r="32" spans="1:22" ht="15" thickBot="1" x14ac:dyDescent="0.2">
      <c r="A32" s="20" t="s">
        <v>7</v>
      </c>
      <c r="B32" s="21">
        <v>81</v>
      </c>
      <c r="C32" s="21">
        <v>75</v>
      </c>
      <c r="D32" s="22" t="b">
        <v>0</v>
      </c>
      <c r="E32" s="5" t="s">
        <v>8</v>
      </c>
    </row>
    <row r="34" spans="1:22" ht="14" thickBot="1" x14ac:dyDescent="0.2">
      <c r="O34" s="24"/>
      <c r="P34" s="24"/>
      <c r="Q34" s="24"/>
      <c r="R34" s="24"/>
      <c r="S34" s="24"/>
      <c r="T34" s="24"/>
      <c r="U34" s="24"/>
    </row>
    <row r="35" spans="1:22" ht="15" thickBot="1" x14ac:dyDescent="0.2">
      <c r="A35" s="8" t="s">
        <v>0</v>
      </c>
      <c r="B35" s="9" t="s">
        <v>1</v>
      </c>
      <c r="C35" s="9" t="s">
        <v>2</v>
      </c>
      <c r="D35" s="9" t="s">
        <v>3</v>
      </c>
      <c r="E35" s="10" t="s">
        <v>4</v>
      </c>
      <c r="G35" s="12" t="s">
        <v>10</v>
      </c>
      <c r="H35" s="12"/>
      <c r="I35" s="12"/>
      <c r="J35" s="12" t="s">
        <v>11</v>
      </c>
      <c r="K35" s="12" t="s">
        <v>12</v>
      </c>
      <c r="L35" s="12" t="s">
        <v>13</v>
      </c>
      <c r="M35" s="12" t="s">
        <v>14</v>
      </c>
      <c r="N35" s="12" t="s">
        <v>15</v>
      </c>
      <c r="O35" s="24"/>
      <c r="P35" s="29"/>
      <c r="Q35" s="29"/>
      <c r="R35" s="29"/>
      <c r="S35" s="29"/>
      <c r="T35" s="29"/>
      <c r="U35" s="24"/>
      <c r="V35" s="23"/>
    </row>
    <row r="36" spans="1:22" ht="15" thickBot="1" x14ac:dyDescent="0.2">
      <c r="A36" s="17" t="s">
        <v>9</v>
      </c>
      <c r="B36" s="18">
        <v>65</v>
      </c>
      <c r="C36" s="18">
        <v>70</v>
      </c>
      <c r="D36" s="19" t="b">
        <v>1</v>
      </c>
      <c r="E36" s="5" t="s">
        <v>6</v>
      </c>
      <c r="G36" s="13">
        <v>5</v>
      </c>
      <c r="H36" s="1" t="s">
        <v>16</v>
      </c>
      <c r="J36" s="1">
        <v>8</v>
      </c>
      <c r="K36" s="1">
        <v>5</v>
      </c>
      <c r="L36" s="1">
        <v>3</v>
      </c>
      <c r="M36" s="11">
        <f>-(((K36/J36)*IMLOG2(K36/J36))+((L36/J36)*IMLOG2(L36/J36)))</f>
        <v>0.95443400292496372</v>
      </c>
      <c r="O36" s="24"/>
      <c r="P36" s="26"/>
      <c r="Q36" s="27"/>
      <c r="R36" s="27"/>
      <c r="S36" s="26"/>
      <c r="T36" s="28"/>
      <c r="U36" s="30"/>
    </row>
    <row r="37" spans="1:22" ht="15" thickBot="1" x14ac:dyDescent="0.2">
      <c r="A37" s="17" t="s">
        <v>9</v>
      </c>
      <c r="B37" s="18">
        <v>68</v>
      </c>
      <c r="C37" s="18">
        <v>80</v>
      </c>
      <c r="D37" s="19" t="b">
        <v>0</v>
      </c>
      <c r="E37" s="5" t="s">
        <v>8</v>
      </c>
      <c r="H37" s="1" t="s">
        <v>0</v>
      </c>
      <c r="I37" s="1" t="s">
        <v>17</v>
      </c>
      <c r="J37" s="1">
        <v>3</v>
      </c>
      <c r="K37" s="1">
        <v>2</v>
      </c>
      <c r="L37" s="1">
        <v>1</v>
      </c>
      <c r="M37" s="11">
        <f>-(((K37/J37)*IMLOG2(K37/J37))+((L37/J37)*IMLOG2(L37/J37)))</f>
        <v>0.91829583405449056</v>
      </c>
      <c r="N37" s="32">
        <f>M36-(((J37/J36)*M37)+((J38/J36)*M38))</f>
        <v>3.2289436203626343E-3</v>
      </c>
      <c r="O37" s="24"/>
      <c r="P37" s="26"/>
      <c r="Q37" s="27"/>
      <c r="R37" s="27"/>
      <c r="S37" s="26"/>
      <c r="T37" s="28"/>
      <c r="U37" s="24"/>
    </row>
    <row r="38" spans="1:22" ht="15" thickBot="1" x14ac:dyDescent="0.2">
      <c r="A38" s="17" t="s">
        <v>5</v>
      </c>
      <c r="B38" s="18">
        <v>69</v>
      </c>
      <c r="C38" s="18">
        <v>70</v>
      </c>
      <c r="D38" s="19" t="b">
        <v>0</v>
      </c>
      <c r="E38" s="5" t="s">
        <v>8</v>
      </c>
      <c r="I38" s="1" t="s">
        <v>19</v>
      </c>
      <c r="J38" s="1">
        <v>5</v>
      </c>
      <c r="K38" s="1">
        <v>3</v>
      </c>
      <c r="L38" s="1">
        <v>2</v>
      </c>
      <c r="M38" s="11">
        <f>-(((K38/J38)*IMLOG2(K38/J38))+((L38/J38)*IMLOG2(L38/J38)))</f>
        <v>0.97095059445466747</v>
      </c>
      <c r="N38" s="32"/>
      <c r="O38" s="24"/>
      <c r="P38" s="26"/>
      <c r="Q38" s="27"/>
      <c r="R38" s="27"/>
      <c r="S38" s="26"/>
      <c r="T38" s="28"/>
      <c r="U38" s="24"/>
    </row>
    <row r="39" spans="1:22" ht="15" thickBot="1" x14ac:dyDescent="0.2">
      <c r="A39" s="17" t="s">
        <v>9</v>
      </c>
      <c r="B39" s="18">
        <v>70</v>
      </c>
      <c r="C39" s="18">
        <v>96</v>
      </c>
      <c r="D39" s="19" t="b">
        <v>0</v>
      </c>
      <c r="E39" s="5" t="s">
        <v>8</v>
      </c>
      <c r="H39" s="14" t="s">
        <v>1</v>
      </c>
      <c r="M39" s="11"/>
      <c r="O39" s="24"/>
      <c r="P39" s="26"/>
      <c r="Q39" s="27"/>
      <c r="R39" s="27"/>
      <c r="S39" s="26"/>
      <c r="T39" s="28"/>
      <c r="U39" s="24"/>
    </row>
    <row r="40" spans="1:22" ht="15" thickBot="1" x14ac:dyDescent="0.2">
      <c r="A40" s="17" t="s">
        <v>9</v>
      </c>
      <c r="B40" s="18">
        <v>71</v>
      </c>
      <c r="C40" s="18">
        <v>80</v>
      </c>
      <c r="D40" s="19" t="b">
        <v>1</v>
      </c>
      <c r="E40" s="5" t="s">
        <v>6</v>
      </c>
      <c r="I40" s="14" t="s">
        <v>37</v>
      </c>
      <c r="J40" s="1">
        <v>6</v>
      </c>
      <c r="K40" s="1">
        <v>3</v>
      </c>
      <c r="L40" s="1">
        <v>3</v>
      </c>
      <c r="M40" s="11">
        <f>-(((K40/J40)*IMLOG2(K40/J40))+((L40/J40)*IMLOG2(L40/J40)))</f>
        <v>1</v>
      </c>
      <c r="N40" s="34">
        <f>M36-(((J40/J36)*M40)+((J41/J36)*M41))</f>
        <v>0.20443400292496372</v>
      </c>
      <c r="O40" s="24"/>
      <c r="P40" s="26"/>
      <c r="Q40" s="27"/>
      <c r="R40" s="27"/>
      <c r="S40" s="26"/>
      <c r="T40" s="28"/>
      <c r="U40" s="24"/>
    </row>
    <row r="41" spans="1:22" ht="15" thickBot="1" x14ac:dyDescent="0.2">
      <c r="A41" s="17" t="s">
        <v>5</v>
      </c>
      <c r="B41" s="18">
        <v>72</v>
      </c>
      <c r="C41" s="18">
        <v>95</v>
      </c>
      <c r="D41" s="19" t="b">
        <v>0</v>
      </c>
      <c r="E41" s="5" t="s">
        <v>6</v>
      </c>
      <c r="I41" s="14" t="s">
        <v>38</v>
      </c>
      <c r="J41" s="1">
        <v>2</v>
      </c>
      <c r="K41" s="1">
        <v>2</v>
      </c>
      <c r="L41" s="1">
        <v>0</v>
      </c>
      <c r="M41" s="11">
        <v>0</v>
      </c>
      <c r="N41" s="34"/>
      <c r="O41" s="24"/>
      <c r="P41" s="26"/>
      <c r="Q41" s="27"/>
      <c r="R41" s="27"/>
      <c r="S41" s="26"/>
      <c r="T41" s="28"/>
      <c r="U41" s="24"/>
    </row>
    <row r="42" spans="1:22" ht="15" thickBot="1" x14ac:dyDescent="0.2">
      <c r="A42" s="17" t="s">
        <v>5</v>
      </c>
      <c r="B42" s="18">
        <v>75</v>
      </c>
      <c r="C42" s="18">
        <v>70</v>
      </c>
      <c r="D42" s="19" t="b">
        <v>1</v>
      </c>
      <c r="E42" s="5" t="s">
        <v>8</v>
      </c>
      <c r="H42" s="1" t="s">
        <v>20</v>
      </c>
      <c r="I42" s="1" t="s">
        <v>39</v>
      </c>
      <c r="J42" s="1">
        <v>6</v>
      </c>
      <c r="K42" s="1">
        <v>4</v>
      </c>
      <c r="L42" s="1">
        <v>2</v>
      </c>
      <c r="M42" s="11">
        <f>-(((K42/J42)*IMLOG2(K42/J42))+((L42/J42)*IMLOG2(L42/J42)))</f>
        <v>0.91829583405449056</v>
      </c>
      <c r="N42" s="32">
        <f>M36-(((J42/J36)*M42)+((J43/J36)*M43))</f>
        <v>1.5712127384095775E-2</v>
      </c>
      <c r="O42" s="24"/>
      <c r="P42" s="26"/>
      <c r="Q42" s="27"/>
      <c r="R42" s="27"/>
      <c r="S42" s="26"/>
      <c r="T42" s="28"/>
      <c r="U42" s="24"/>
    </row>
    <row r="43" spans="1:22" ht="15" thickBot="1" x14ac:dyDescent="0.2">
      <c r="A43" s="17" t="s">
        <v>9</v>
      </c>
      <c r="B43" s="18">
        <v>75</v>
      </c>
      <c r="C43" s="18">
        <v>80</v>
      </c>
      <c r="D43" s="19" t="b">
        <v>0</v>
      </c>
      <c r="E43" s="5" t="s">
        <v>8</v>
      </c>
      <c r="I43" s="1" t="s">
        <v>40</v>
      </c>
      <c r="J43" s="1">
        <v>2</v>
      </c>
      <c r="K43" s="1">
        <v>1</v>
      </c>
      <c r="L43" s="1">
        <v>1</v>
      </c>
      <c r="M43" s="11">
        <f>-(((K43/J43)*IMLOG2(K43/J43))+((L43/J43)*IMLOG2(L43/J43)))</f>
        <v>1</v>
      </c>
      <c r="N43" s="32"/>
      <c r="O43" s="24"/>
      <c r="P43" s="26"/>
      <c r="Q43" s="27"/>
      <c r="R43" s="27"/>
      <c r="S43" s="26"/>
      <c r="T43" s="28"/>
      <c r="U43" s="24"/>
    </row>
    <row r="44" spans="1:22" ht="15" thickBot="1" x14ac:dyDescent="0.2">
      <c r="A44" s="20" t="s">
        <v>5</v>
      </c>
      <c r="B44" s="21">
        <v>80</v>
      </c>
      <c r="C44" s="21">
        <v>90</v>
      </c>
      <c r="D44" s="22" t="b">
        <v>1</v>
      </c>
      <c r="E44" s="5" t="s">
        <v>6</v>
      </c>
      <c r="H44" s="1" t="s">
        <v>3</v>
      </c>
      <c r="I44" s="1" t="b">
        <v>1</v>
      </c>
      <c r="J44" s="1">
        <v>3</v>
      </c>
      <c r="K44" s="1">
        <v>1</v>
      </c>
      <c r="L44" s="1">
        <v>2</v>
      </c>
      <c r="M44" s="11">
        <f>-(((K44/J44)*IMLOG2(K44/J44))+((L44/J44)*IMLOG2(L44/J44)))</f>
        <v>0.91829583405449056</v>
      </c>
      <c r="N44" s="33">
        <f>M36-(((J44/J36)*M44)+((J45/J36)*M45))</f>
        <v>0.15886800584992866</v>
      </c>
      <c r="O44" s="24"/>
      <c r="P44" s="26"/>
      <c r="Q44" s="27"/>
      <c r="R44" s="27"/>
      <c r="S44" s="26"/>
      <c r="T44" s="28"/>
      <c r="U44" s="24"/>
    </row>
    <row r="45" spans="1:22" ht="15" thickBot="1" x14ac:dyDescent="0.2">
      <c r="A45" s="20" t="s">
        <v>5</v>
      </c>
      <c r="B45" s="21">
        <v>85</v>
      </c>
      <c r="C45" s="21">
        <v>85</v>
      </c>
      <c r="D45" s="22" t="b">
        <v>0</v>
      </c>
      <c r="E45" s="5" t="s">
        <v>6</v>
      </c>
      <c r="I45" s="1" t="b">
        <v>0</v>
      </c>
      <c r="J45" s="1">
        <v>5</v>
      </c>
      <c r="K45" s="1">
        <v>4</v>
      </c>
      <c r="L45" s="1">
        <v>1</v>
      </c>
      <c r="M45" s="11">
        <f>-(((K45/J45)*IMLOG2(K45/J45))+((L45/J45)*IMLOG2(L45/J45)))</f>
        <v>0.72192809488736165</v>
      </c>
      <c r="N45" s="33"/>
      <c r="O45" s="24"/>
      <c r="P45" s="26"/>
      <c r="Q45" s="27"/>
      <c r="R45" s="27"/>
      <c r="S45" s="26"/>
      <c r="T45" s="28"/>
      <c r="U45" s="24"/>
    </row>
    <row r="47" spans="1:22" ht="14" thickBot="1" x14ac:dyDescent="0.2"/>
    <row r="48" spans="1:22" ht="15" thickBot="1" x14ac:dyDescent="0.2">
      <c r="A48" s="8" t="s">
        <v>0</v>
      </c>
      <c r="B48" s="9" t="s">
        <v>1</v>
      </c>
      <c r="C48" s="9" t="s">
        <v>2</v>
      </c>
      <c r="D48" s="9" t="s">
        <v>3</v>
      </c>
      <c r="E48" s="10" t="s">
        <v>4</v>
      </c>
      <c r="G48" s="12" t="s">
        <v>10</v>
      </c>
      <c r="H48" s="12"/>
      <c r="I48" s="12"/>
      <c r="J48" s="12" t="s">
        <v>11</v>
      </c>
      <c r="K48" s="12" t="s">
        <v>12</v>
      </c>
      <c r="L48" s="12" t="s">
        <v>13</v>
      </c>
      <c r="M48" s="12" t="s">
        <v>14</v>
      </c>
      <c r="N48" s="12" t="s">
        <v>15</v>
      </c>
      <c r="O48" s="12"/>
    </row>
    <row r="49" spans="1:14" ht="15" thickBot="1" x14ac:dyDescent="0.2">
      <c r="A49" s="17" t="s">
        <v>9</v>
      </c>
      <c r="B49" s="18">
        <v>65</v>
      </c>
      <c r="C49" s="18">
        <v>70</v>
      </c>
      <c r="D49" s="19" t="b">
        <v>1</v>
      </c>
      <c r="E49" s="5" t="s">
        <v>6</v>
      </c>
      <c r="G49" s="13">
        <v>7</v>
      </c>
      <c r="H49" s="1" t="s">
        <v>16</v>
      </c>
      <c r="J49" s="1">
        <v>6</v>
      </c>
      <c r="K49" s="1">
        <v>3</v>
      </c>
      <c r="L49" s="1">
        <v>3</v>
      </c>
      <c r="M49" s="11">
        <f>-(((K49/J49)*IMLOG2(K49/J49))+((L49/J49)*IMLOG2(L49/J49)))</f>
        <v>1</v>
      </c>
    </row>
    <row r="50" spans="1:14" ht="15" thickBot="1" x14ac:dyDescent="0.2">
      <c r="A50" s="17" t="s">
        <v>9</v>
      </c>
      <c r="B50" s="18">
        <v>68</v>
      </c>
      <c r="C50" s="18">
        <v>80</v>
      </c>
      <c r="D50" s="19" t="b">
        <v>0</v>
      </c>
      <c r="E50" s="5" t="s">
        <v>8</v>
      </c>
      <c r="H50" s="1" t="s">
        <v>0</v>
      </c>
      <c r="I50" s="1" t="s">
        <v>17</v>
      </c>
      <c r="J50" s="1">
        <v>2</v>
      </c>
      <c r="K50" s="1">
        <v>1</v>
      </c>
      <c r="L50" s="1">
        <v>1</v>
      </c>
      <c r="M50" s="11">
        <f>-(((K50/J50)*IMLOG2(K50/J50))+((L50/J50)*IMLOG2(L50/J50)))</f>
        <v>1</v>
      </c>
      <c r="N50" s="32">
        <f>M49-(((J50/J49)*M50)+((J51/J49)*M51))</f>
        <v>0</v>
      </c>
    </row>
    <row r="51" spans="1:14" ht="15" thickBot="1" x14ac:dyDescent="0.2">
      <c r="A51" s="17" t="s">
        <v>5</v>
      </c>
      <c r="B51" s="18">
        <v>69</v>
      </c>
      <c r="C51" s="18">
        <v>70</v>
      </c>
      <c r="D51" s="19" t="b">
        <v>0</v>
      </c>
      <c r="E51" s="5" t="s">
        <v>8</v>
      </c>
      <c r="I51" s="1" t="s">
        <v>19</v>
      </c>
      <c r="J51" s="1">
        <v>4</v>
      </c>
      <c r="K51" s="1">
        <v>2</v>
      </c>
      <c r="L51" s="1">
        <v>2</v>
      </c>
      <c r="M51" s="11">
        <f>-(((K51/J51)*IMLOG2(K51/J51))+((L51/J51)*IMLOG2(L51/J51)))</f>
        <v>1</v>
      </c>
      <c r="N51" s="32"/>
    </row>
    <row r="52" spans="1:14" ht="15" thickBot="1" x14ac:dyDescent="0.2">
      <c r="A52" s="17" t="s">
        <v>9</v>
      </c>
      <c r="B52" s="18">
        <v>70</v>
      </c>
      <c r="C52" s="18">
        <v>96</v>
      </c>
      <c r="D52" s="19" t="b">
        <v>0</v>
      </c>
      <c r="E52" s="5" t="s">
        <v>8</v>
      </c>
      <c r="H52" s="1" t="s">
        <v>1</v>
      </c>
      <c r="M52" s="11"/>
      <c r="N52" s="15"/>
    </row>
    <row r="53" spans="1:14" ht="15" thickBot="1" x14ac:dyDescent="0.2">
      <c r="A53" s="17" t="s">
        <v>9</v>
      </c>
      <c r="B53" s="18">
        <v>71</v>
      </c>
      <c r="C53" s="18">
        <v>80</v>
      </c>
      <c r="D53" s="19" t="b">
        <v>1</v>
      </c>
      <c r="E53" s="5" t="s">
        <v>6</v>
      </c>
      <c r="I53" s="1" t="s">
        <v>41</v>
      </c>
      <c r="J53" s="1">
        <v>1</v>
      </c>
      <c r="K53" s="1">
        <v>0</v>
      </c>
      <c r="L53" s="1">
        <v>1</v>
      </c>
      <c r="M53" s="11">
        <v>0</v>
      </c>
      <c r="N53" s="32">
        <f>M49-(((J53/J49)*M53)+((J54/J49)*M54))</f>
        <v>0.19087450462111044</v>
      </c>
    </row>
    <row r="54" spans="1:14" ht="15" thickBot="1" x14ac:dyDescent="0.2">
      <c r="A54" s="17" t="s">
        <v>5</v>
      </c>
      <c r="B54" s="18">
        <v>72</v>
      </c>
      <c r="C54" s="18">
        <v>95</v>
      </c>
      <c r="D54" s="19" t="b">
        <v>0</v>
      </c>
      <c r="E54" s="5" t="s">
        <v>6</v>
      </c>
      <c r="I54" s="1" t="s">
        <v>42</v>
      </c>
      <c r="J54" s="1">
        <v>5</v>
      </c>
      <c r="K54" s="1">
        <v>3</v>
      </c>
      <c r="L54" s="1">
        <v>2</v>
      </c>
      <c r="M54" s="11">
        <f>-(((K54/J54)*IMLOG2(K54/J54))+((L54/J54)*IMLOG2(L54/J54)))</f>
        <v>0.97095059445466747</v>
      </c>
      <c r="N54" s="32"/>
    </row>
    <row r="55" spans="1:14" x14ac:dyDescent="0.15">
      <c r="B55" s="13"/>
      <c r="G55" s="1"/>
      <c r="I55" s="1" t="s">
        <v>43</v>
      </c>
      <c r="J55" s="1">
        <v>5</v>
      </c>
      <c r="K55" s="1">
        <v>3</v>
      </c>
      <c r="L55" s="1">
        <v>2</v>
      </c>
      <c r="M55" s="11">
        <f>-(((K55/J55)*IMLOG2(K55/J55))+((L55/J55)*IMLOG2(L55/J55)))</f>
        <v>0.97095059445466747</v>
      </c>
      <c r="N55" s="32">
        <f>M49-(((J55/J49)*M55)+((J56/J49)*M56))</f>
        <v>0.19087450462111044</v>
      </c>
    </row>
    <row r="56" spans="1:14" x14ac:dyDescent="0.15">
      <c r="B56" s="13"/>
      <c r="G56" s="1"/>
      <c r="I56" s="1" t="s">
        <v>44</v>
      </c>
      <c r="J56" s="1">
        <v>1</v>
      </c>
      <c r="K56" s="1">
        <v>0</v>
      </c>
      <c r="L56" s="1">
        <v>1</v>
      </c>
      <c r="M56" s="1">
        <v>0</v>
      </c>
      <c r="N56" s="32"/>
    </row>
    <row r="57" spans="1:14" x14ac:dyDescent="0.15">
      <c r="H57" s="1" t="s">
        <v>20</v>
      </c>
      <c r="N57" s="15"/>
    </row>
    <row r="58" spans="1:14" x14ac:dyDescent="0.15">
      <c r="I58" s="1" t="s">
        <v>45</v>
      </c>
      <c r="J58" s="1">
        <v>2</v>
      </c>
      <c r="K58" s="1">
        <v>1</v>
      </c>
      <c r="L58" s="1">
        <v>1</v>
      </c>
      <c r="M58" s="11">
        <f t="shared" ref="M58:M61" si="2">-(((K58/J58)*IMLOG2(K58/J58))+((L58/J58)*IMLOG2(L58/J58)))</f>
        <v>1</v>
      </c>
      <c r="N58" s="36">
        <f>M49-(((J58/J49)*M58)+((J59/J49)*M59))</f>
        <v>0</v>
      </c>
    </row>
    <row r="59" spans="1:14" x14ac:dyDescent="0.15">
      <c r="I59" s="1" t="s">
        <v>46</v>
      </c>
      <c r="J59" s="1">
        <v>4</v>
      </c>
      <c r="K59" s="1">
        <v>2</v>
      </c>
      <c r="L59" s="1">
        <v>2</v>
      </c>
      <c r="M59" s="11">
        <f t="shared" si="2"/>
        <v>1</v>
      </c>
      <c r="N59" s="36"/>
    </row>
    <row r="60" spans="1:14" x14ac:dyDescent="0.15">
      <c r="I60" s="1" t="s">
        <v>47</v>
      </c>
      <c r="J60" s="1">
        <v>4</v>
      </c>
      <c r="K60" s="1">
        <v>2</v>
      </c>
      <c r="L60" s="1">
        <v>2</v>
      </c>
      <c r="M60" s="11">
        <f t="shared" si="2"/>
        <v>1</v>
      </c>
      <c r="N60" s="36">
        <f>M49-(((J60/J49)*M60)+((J61/J49)*M61))</f>
        <v>0</v>
      </c>
    </row>
    <row r="61" spans="1:14" x14ac:dyDescent="0.15">
      <c r="I61" s="1" t="s">
        <v>48</v>
      </c>
      <c r="J61" s="1">
        <v>2</v>
      </c>
      <c r="K61" s="1">
        <v>1</v>
      </c>
      <c r="L61" s="1">
        <v>1</v>
      </c>
      <c r="M61" s="11">
        <f t="shared" si="2"/>
        <v>1</v>
      </c>
      <c r="N61" s="36"/>
    </row>
    <row r="62" spans="1:14" x14ac:dyDescent="0.15">
      <c r="H62" s="14" t="s">
        <v>3</v>
      </c>
      <c r="N62" s="15"/>
    </row>
    <row r="63" spans="1:14" x14ac:dyDescent="0.15">
      <c r="I63" s="1" t="b">
        <v>1</v>
      </c>
      <c r="J63" s="1">
        <v>2</v>
      </c>
      <c r="K63" s="1">
        <v>0</v>
      </c>
      <c r="L63" s="1">
        <v>2</v>
      </c>
      <c r="M63" s="11">
        <v>0</v>
      </c>
      <c r="N63" s="34">
        <f>M49-(((J63/J49)*M63)+((J64/J49)*M64))</f>
        <v>0.45914791702724478</v>
      </c>
    </row>
    <row r="64" spans="1:14" x14ac:dyDescent="0.15">
      <c r="I64" s="1" t="b">
        <v>0</v>
      </c>
      <c r="J64" s="1">
        <v>4</v>
      </c>
      <c r="K64" s="1">
        <v>3</v>
      </c>
      <c r="L64" s="1">
        <v>1</v>
      </c>
      <c r="M64" s="11">
        <f t="shared" ref="M64" si="3">-(((K64/J64)*IMLOG2(K64/J64))+((L64/J64)*IMLOG2(L64/J64)))</f>
        <v>0.81127812445913294</v>
      </c>
      <c r="N64" s="34"/>
    </row>
    <row r="66" spans="1:14" ht="14" thickBot="1" x14ac:dyDescent="0.2"/>
    <row r="67" spans="1:14" ht="15" thickBot="1" x14ac:dyDescent="0.2">
      <c r="A67" s="8" t="s">
        <v>0</v>
      </c>
      <c r="B67" s="9" t="s">
        <v>1</v>
      </c>
      <c r="C67" s="9" t="s">
        <v>2</v>
      </c>
      <c r="D67" s="9" t="s">
        <v>3</v>
      </c>
      <c r="E67" s="10" t="s">
        <v>4</v>
      </c>
      <c r="G67" s="12" t="s">
        <v>10</v>
      </c>
      <c r="H67" s="12"/>
      <c r="I67" s="12"/>
      <c r="J67" s="12" t="s">
        <v>11</v>
      </c>
      <c r="K67" s="12" t="s">
        <v>12</v>
      </c>
      <c r="L67" s="12" t="s">
        <v>13</v>
      </c>
      <c r="M67" s="12" t="s">
        <v>14</v>
      </c>
      <c r="N67" s="12" t="s">
        <v>15</v>
      </c>
    </row>
    <row r="68" spans="1:14" ht="15" thickBot="1" x14ac:dyDescent="0.2">
      <c r="A68" s="17" t="s">
        <v>9</v>
      </c>
      <c r="B68" s="18">
        <v>68</v>
      </c>
      <c r="C68" s="18">
        <v>80</v>
      </c>
      <c r="D68" s="19" t="b">
        <v>0</v>
      </c>
      <c r="E68" s="5" t="s">
        <v>8</v>
      </c>
      <c r="G68" s="13">
        <v>9</v>
      </c>
      <c r="H68" s="1" t="s">
        <v>16</v>
      </c>
      <c r="J68" s="1">
        <v>4</v>
      </c>
      <c r="K68" s="1">
        <v>3</v>
      </c>
      <c r="L68" s="1">
        <v>1</v>
      </c>
      <c r="M68" s="11">
        <f>-(((K68/J68)*IMLOG2(K68/J68))+((L68/J68)*IMLOG2(L68/J68)))</f>
        <v>0.81127812445913294</v>
      </c>
    </row>
    <row r="69" spans="1:14" ht="15" thickBot="1" x14ac:dyDescent="0.2">
      <c r="A69" s="17" t="s">
        <v>5</v>
      </c>
      <c r="B69" s="18">
        <v>69</v>
      </c>
      <c r="C69" s="18">
        <v>70</v>
      </c>
      <c r="D69" s="19" t="b">
        <v>0</v>
      </c>
      <c r="E69" s="5" t="s">
        <v>8</v>
      </c>
      <c r="H69" s="1" t="s">
        <v>0</v>
      </c>
      <c r="I69" s="1" t="s">
        <v>17</v>
      </c>
      <c r="J69" s="1">
        <v>2</v>
      </c>
      <c r="K69" s="1">
        <v>1</v>
      </c>
      <c r="L69" s="1">
        <v>1</v>
      </c>
      <c r="M69" s="11">
        <f>-(((K69/J69)*IMLOG2(K69/J69))+((L69/J69)*IMLOG2(L69/J69)))</f>
        <v>1</v>
      </c>
      <c r="N69" s="32">
        <f>M68-(((J69/J68)*M69)+((J70/J68)*M70))</f>
        <v>0.31127812445913294</v>
      </c>
    </row>
    <row r="70" spans="1:14" ht="15" thickBot="1" x14ac:dyDescent="0.2">
      <c r="A70" s="17" t="s">
        <v>9</v>
      </c>
      <c r="B70" s="18">
        <v>70</v>
      </c>
      <c r="C70" s="18">
        <v>96</v>
      </c>
      <c r="D70" s="19" t="b">
        <v>0</v>
      </c>
      <c r="E70" s="5" t="s">
        <v>8</v>
      </c>
      <c r="I70" s="1" t="s">
        <v>19</v>
      </c>
      <c r="J70" s="1">
        <v>2</v>
      </c>
      <c r="K70" s="1">
        <v>0</v>
      </c>
      <c r="L70" s="1">
        <v>2</v>
      </c>
      <c r="M70" s="11">
        <v>0</v>
      </c>
      <c r="N70" s="32"/>
    </row>
    <row r="71" spans="1:14" ht="15" thickBot="1" x14ac:dyDescent="0.2">
      <c r="A71" s="17" t="s">
        <v>5</v>
      </c>
      <c r="B71" s="18">
        <v>72</v>
      </c>
      <c r="C71" s="18">
        <v>95</v>
      </c>
      <c r="D71" s="19" t="b">
        <v>0</v>
      </c>
      <c r="E71" s="5" t="s">
        <v>6</v>
      </c>
      <c r="H71" s="14" t="s">
        <v>1</v>
      </c>
      <c r="M71" s="11"/>
      <c r="N71" s="15"/>
    </row>
    <row r="72" spans="1:14" x14ac:dyDescent="0.15">
      <c r="I72" s="14" t="s">
        <v>43</v>
      </c>
      <c r="J72" s="1">
        <v>3</v>
      </c>
      <c r="K72" s="1">
        <v>3</v>
      </c>
      <c r="L72" s="1">
        <v>0</v>
      </c>
      <c r="M72" s="11">
        <v>0</v>
      </c>
      <c r="N72" s="34">
        <f>M68-(((J72/J68)*M72)+((J73/J68)*M73))</f>
        <v>0.81127812445913294</v>
      </c>
    </row>
    <row r="73" spans="1:14" x14ac:dyDescent="0.15">
      <c r="I73" s="14" t="s">
        <v>44</v>
      </c>
      <c r="J73" s="1">
        <v>1</v>
      </c>
      <c r="K73" s="1">
        <v>0</v>
      </c>
      <c r="L73" s="1">
        <v>1</v>
      </c>
      <c r="M73" s="11">
        <v>0</v>
      </c>
      <c r="N73" s="34"/>
    </row>
    <row r="74" spans="1:14" x14ac:dyDescent="0.15">
      <c r="H74" s="1" t="s">
        <v>20</v>
      </c>
    </row>
    <row r="75" spans="1:14" x14ac:dyDescent="0.15">
      <c r="I75" s="1" t="s">
        <v>49</v>
      </c>
      <c r="J75" s="1">
        <v>1</v>
      </c>
      <c r="K75" s="1">
        <v>1</v>
      </c>
      <c r="L75" s="1">
        <v>0</v>
      </c>
      <c r="M75" s="11">
        <v>0</v>
      </c>
      <c r="N75" s="32">
        <f>M68-(((J75/J68)*M75)+((J76/J68)*M76))</f>
        <v>0.122556248918265</v>
      </c>
    </row>
    <row r="76" spans="1:14" x14ac:dyDescent="0.15">
      <c r="I76" s="1" t="s">
        <v>50</v>
      </c>
      <c r="J76" s="1">
        <v>3</v>
      </c>
      <c r="K76" s="1">
        <v>2</v>
      </c>
      <c r="L76" s="1">
        <v>1</v>
      </c>
      <c r="M76" s="11">
        <f t="shared" ref="M76:M77" si="4">-(((K76/J76)*IMLOG2(K76/J76))+((L76/J76)*IMLOG2(L76/J76)))</f>
        <v>0.91829583405449056</v>
      </c>
      <c r="N76" s="32"/>
    </row>
    <row r="77" spans="1:14" x14ac:dyDescent="0.15">
      <c r="I77" s="1" t="s">
        <v>51</v>
      </c>
      <c r="J77" s="1">
        <v>3</v>
      </c>
      <c r="K77" s="1">
        <v>2</v>
      </c>
      <c r="L77" s="1">
        <v>1</v>
      </c>
      <c r="M77" s="11">
        <f t="shared" si="4"/>
        <v>0.91829583405449056</v>
      </c>
      <c r="N77" s="32">
        <f>M68-(((J77/J68)*M77)+((J78/J68)*M78))</f>
        <v>0.122556248918265</v>
      </c>
    </row>
    <row r="78" spans="1:14" x14ac:dyDescent="0.15">
      <c r="I78" s="1" t="s">
        <v>52</v>
      </c>
      <c r="J78" s="1">
        <v>1</v>
      </c>
      <c r="K78" s="1">
        <v>1</v>
      </c>
      <c r="L78" s="1">
        <v>0</v>
      </c>
      <c r="M78" s="11">
        <v>0</v>
      </c>
      <c r="N78" s="32"/>
    </row>
    <row r="79" spans="1:14" ht="14" thickBot="1" x14ac:dyDescent="0.2">
      <c r="H79" s="14"/>
    </row>
    <row r="80" spans="1:14" ht="16" thickBot="1" x14ac:dyDescent="0.25">
      <c r="A80" s="8" t="s">
        <v>0</v>
      </c>
      <c r="B80" s="9" t="s">
        <v>1</v>
      </c>
      <c r="C80" s="9" t="s">
        <v>2</v>
      </c>
      <c r="D80" s="9" t="s">
        <v>3</v>
      </c>
      <c r="E80" s="10" t="s">
        <v>4</v>
      </c>
      <c r="F80"/>
      <c r="G80"/>
      <c r="H80"/>
      <c r="M80" s="11"/>
    </row>
    <row r="81" spans="1:8" ht="16" x14ac:dyDescent="0.2">
      <c r="A81" s="31" t="s">
        <v>7</v>
      </c>
      <c r="B81" s="31" t="s">
        <v>54</v>
      </c>
      <c r="C81" s="31" t="s">
        <v>55</v>
      </c>
      <c r="D81" s="31" t="b">
        <v>1</v>
      </c>
      <c r="E81" s="1" t="s">
        <v>13</v>
      </c>
      <c r="F81"/>
      <c r="G81"/>
      <c r="H81"/>
    </row>
    <row r="82" spans="1:8" ht="16" x14ac:dyDescent="0.2">
      <c r="A82" s="31" t="s">
        <v>9</v>
      </c>
      <c r="B82" s="31" t="s">
        <v>53</v>
      </c>
      <c r="C82" s="31" t="s">
        <v>54</v>
      </c>
      <c r="D82" s="31" t="b">
        <v>1</v>
      </c>
      <c r="E82" s="1" t="s">
        <v>12</v>
      </c>
      <c r="F82"/>
      <c r="G82"/>
      <c r="H82"/>
    </row>
    <row r="83" spans="1:8" ht="16" x14ac:dyDescent="0.2">
      <c r="A83" s="31" t="s">
        <v>5</v>
      </c>
      <c r="B83" s="31" t="s">
        <v>56</v>
      </c>
      <c r="C83" s="31" t="s">
        <v>54</v>
      </c>
      <c r="D83" s="31" t="b">
        <v>0</v>
      </c>
      <c r="E83" s="1" t="s">
        <v>13</v>
      </c>
      <c r="F83"/>
      <c r="G83"/>
      <c r="H83"/>
    </row>
    <row r="84" spans="1:8" ht="16" x14ac:dyDescent="0.2">
      <c r="A84" s="31" t="s">
        <v>7</v>
      </c>
      <c r="B84" s="31" t="s">
        <v>57</v>
      </c>
      <c r="C84" s="31" t="s">
        <v>56</v>
      </c>
      <c r="D84" s="31" t="b">
        <v>1</v>
      </c>
      <c r="E84" s="1" t="s">
        <v>13</v>
      </c>
      <c r="F84"/>
      <c r="G84"/>
      <c r="H84"/>
    </row>
  </sheetData>
  <mergeCells count="31">
    <mergeCell ref="N72:N73"/>
    <mergeCell ref="N75:N76"/>
    <mergeCell ref="N77:N78"/>
    <mergeCell ref="N55:N56"/>
    <mergeCell ref="N58:N59"/>
    <mergeCell ref="N60:N61"/>
    <mergeCell ref="N63:N64"/>
    <mergeCell ref="N69:N70"/>
    <mergeCell ref="N42:N43"/>
    <mergeCell ref="N44:N45"/>
    <mergeCell ref="N50:N51"/>
    <mergeCell ref="N53:N54"/>
    <mergeCell ref="N25:N26"/>
    <mergeCell ref="N40:N41"/>
    <mergeCell ref="V3:V6"/>
    <mergeCell ref="V7:V9"/>
    <mergeCell ref="V10:V12"/>
    <mergeCell ref="V13:V15"/>
    <mergeCell ref="N23:N24"/>
    <mergeCell ref="N13:N14"/>
    <mergeCell ref="N8:N9"/>
    <mergeCell ref="N10:N11"/>
    <mergeCell ref="N4:N6"/>
    <mergeCell ref="N15:N16"/>
    <mergeCell ref="T3:T6"/>
    <mergeCell ref="T7:T9"/>
    <mergeCell ref="T10:T12"/>
    <mergeCell ref="T13:T15"/>
    <mergeCell ref="N20:N21"/>
    <mergeCell ref="N27:N28"/>
    <mergeCell ref="N37:N38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Maryamah</cp:lastModifiedBy>
  <dcterms:created xsi:type="dcterms:W3CDTF">2020-04-22T22:17:19Z</dcterms:created>
  <dcterms:modified xsi:type="dcterms:W3CDTF">2025-03-26T15:52:09Z</dcterms:modified>
</cp:coreProperties>
</file>