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webextensions/webextension1.xml" ContentType="application/vnd.ms-office.webextension+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xl/webextensions/taskpanes.xml" ContentType="application/vnd.ms-office.webextensiontaskpanes+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G:\Desktop\Dashs\"/>
    </mc:Choice>
  </mc:AlternateContent>
  <xr:revisionPtr revIDLastSave="0" documentId="13_ncr:1_{11F58008-C161-4394-B3D4-1AA4BA633973}" xr6:coauthVersionLast="47" xr6:coauthVersionMax="47" xr10:uidLastSave="{00000000-0000-0000-0000-000000000000}"/>
  <bookViews>
    <workbookView xWindow="-110" yWindow="-110" windowWidth="19420" windowHeight="10420" xr2:uid="{AA76EA7F-C574-469C-8AE9-12B3EC72ACEE}"/>
  </bookViews>
  <sheets>
    <sheet name="Dash 1" sheetId="3" r:id="rId1"/>
    <sheet name="Sheet1" sheetId="8" r:id="rId2"/>
    <sheet name="Dash2" sheetId="5" r:id="rId3"/>
    <sheet name="Sheet2" sheetId="1" r:id="rId4"/>
    <sheet name="Dash3" sheetId="14" r:id="rId5"/>
    <sheet name="Sheet3" sheetId="12" r:id="rId6"/>
  </sheets>
  <definedNames>
    <definedName name="Large_1">#REF!</definedName>
    <definedName name="Large2">#REF!</definedName>
    <definedName name="Slicer_Month_Name">#N/A</definedName>
    <definedName name="Slicer_Store_Nam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11" r:id="rId16"/>
    <pivotCache cacheId="12" r:id="rId17"/>
    <pivotCache cacheId="13" r:id="rId18"/>
    <pivotCache cacheId="14" r:id="rId19"/>
    <pivotCache cacheId="138" r:id="rId20"/>
    <pivotCache cacheId="141" r:id="rId21"/>
    <pivotCache cacheId="144" r:id="rId22"/>
    <pivotCache cacheId="147" r:id="rId23"/>
  </pivotCaches>
  <extLst>
    <ext xmlns:x14="http://schemas.microsoft.com/office/spreadsheetml/2009/9/main" uri="{876F7934-8845-4945-9796-88D515C7AA90}">
      <x14:pivotCaches>
        <pivotCache cacheId="15" r:id="rId24"/>
        <pivotCache cacheId="16" r:id="rId25"/>
      </x14:pivotCaches>
    </ext>
    <ext xmlns:x14="http://schemas.microsoft.com/office/spreadsheetml/2009/9/main" uri="{BBE1A952-AA13-448e-AADC-164F8A28A991}">
      <x14:slicerCaches>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table_960d86dc-5e6d-4dbf-a7f2-a556bee8d1f8" name="customers_table" connection="Query - customers_table"/>
          <x15:modelTable id="fact_table_df834a86-be32-4d9e-a528-9c7c4f293f1d" name="fact_table" connection="Query - fact_table"/>
          <x15:modelTable id="monthly_store_targets_bfa3c610-5e9d-4373-9624-634cc9408999" name="monthly_store_targets" connection="Query - monthly_store_targets"/>
          <x15:modelTable id="products_table_14f5e5e6-d31f-405e-83c2-8f6b5c02ef77" name="products_table" connection="Query - products_table"/>
          <x15:modelTable id="sales_persons_table_375df1cf-6d08-4d9e-adf6-06cdb37dd15b" name="sales_persons_table" connection="Query - sales_persons_table"/>
          <x15:modelTable id="Date_d199fb01-1f6d-4d26-a642-4cbab9cbf44b" name="Date" connection="Query - Date"/>
          <x15:modelTable id="Calculations_33fa8a81-ebdd-4955-a176-d4ac41a40c01" name="Calculations" connection="Query - Calculations"/>
        </x15:modelTables>
        <x15:modelRelationships>
          <x15:modelRelationship fromTable="fact_table" fromColumn="Customer ID" toTable="customers_table" toColumn="Customer ID"/>
          <x15:modelRelationship fromTable="fact_table" fromColumn="Product ID" toTable="products_table" toColumn="Product ID"/>
          <x15:modelRelationship fromTable="fact_table" fromColumn="Sales Person ID" toTable="sales_persons_table" toColumn="Sales Person ID"/>
          <x15:modelRelationship fromTable="fact_table" fromColumn="Order Date" toTable="Date" toColumn="Order Date"/>
          <x15:modelRelationship fromTable="monthly_store_targets" fromColumn="Date" toTable="Date" toColumn="Order Date"/>
          <x15:modelRelationship fromTable="monthly_store_targets" fromColumn="Store ID" toTable="sales_persons_table" toColumn="Sales Person ID"/>
        </x15:modelRelationships>
      </x15:dataModel>
    </ext>
  </extLst>
</workbook>
</file>

<file path=xl/calcChain.xml><?xml version="1.0" encoding="utf-8"?>
<calcChain xmlns="http://schemas.openxmlformats.org/spreadsheetml/2006/main">
  <c r="B18" i="12" l="1"/>
  <c r="B19" i="12"/>
  <c r="B20" i="12"/>
  <c r="B21" i="12"/>
  <c r="B22" i="12"/>
  <c r="B23" i="12"/>
  <c r="B24" i="12"/>
  <c r="B25" i="12"/>
  <c r="B26" i="12"/>
  <c r="B27" i="12"/>
  <c r="B28" i="12"/>
  <c r="B29" i="12"/>
  <c r="A19" i="12"/>
  <c r="A20" i="12"/>
  <c r="A21" i="12"/>
  <c r="A22" i="12"/>
  <c r="A23" i="12"/>
  <c r="A24" i="12"/>
  <c r="A25" i="12"/>
  <c r="A26" i="12"/>
  <c r="A27" i="12"/>
  <c r="A28" i="12"/>
  <c r="A29" i="12"/>
  <c r="A18" i="12"/>
  <c r="G29" i="8" l="1"/>
  <c r="H29" i="8"/>
  <c r="I29" i="8" s="1"/>
  <c r="G30" i="8"/>
  <c r="H30" i="8"/>
  <c r="I30" i="8" s="1"/>
  <c r="G31" i="8"/>
  <c r="H31" i="8"/>
  <c r="I31" i="8" s="1"/>
  <c r="G32" i="8"/>
  <c r="H32" i="8"/>
  <c r="I32" i="8" s="1"/>
  <c r="G33" i="8"/>
  <c r="H33" i="8"/>
  <c r="I33" i="8" s="1"/>
  <c r="G34" i="8"/>
  <c r="H34" i="8"/>
  <c r="I34" i="8" s="1"/>
  <c r="G35" i="8"/>
  <c r="H35" i="8"/>
  <c r="I35" i="8" s="1"/>
  <c r="G36" i="8"/>
  <c r="H36" i="8"/>
  <c r="I36" i="8" s="1"/>
  <c r="G37" i="8"/>
  <c r="H37" i="8"/>
  <c r="I37" i="8" s="1"/>
  <c r="G38" i="8"/>
  <c r="H38" i="8"/>
  <c r="I38" i="8" s="1"/>
  <c r="G39" i="8"/>
  <c r="H39" i="8"/>
  <c r="I39" i="8" s="1"/>
  <c r="G40" i="8"/>
  <c r="H40" i="8"/>
  <c r="I40" i="8" s="1"/>
  <c r="H28" i="8"/>
  <c r="G28" i="8"/>
  <c r="H13" i="8"/>
  <c r="H14" i="8"/>
  <c r="G14" i="8"/>
  <c r="K13" i="8"/>
  <c r="K14" i="8"/>
  <c r="J14" i="8"/>
  <c r="K9" i="8"/>
  <c r="K10" i="8"/>
  <c r="K11" i="8"/>
  <c r="K12" i="8"/>
  <c r="J10" i="8"/>
  <c r="J11" i="8"/>
  <c r="J12" i="8"/>
  <c r="J13" i="8"/>
  <c r="J9" i="8"/>
  <c r="H9" i="8"/>
  <c r="H10" i="8"/>
  <c r="H11" i="8"/>
  <c r="H12" i="8"/>
  <c r="G10" i="8"/>
  <c r="G11" i="8"/>
  <c r="G12" i="8"/>
  <c r="G13" i="8"/>
  <c r="G9" i="8"/>
  <c r="F9" i="1"/>
  <c r="E9" i="1"/>
  <c r="G9" i="1" s="1"/>
  <c r="G22" i="8" l="1"/>
  <c r="G18" i="8"/>
  <c r="H22" i="8"/>
  <c r="H19" i="8"/>
  <c r="H20" i="8"/>
  <c r="G20" i="8"/>
  <c r="G19" i="8"/>
  <c r="H18" i="8"/>
  <c r="H21" i="8"/>
  <c r="G23" i="8"/>
  <c r="G21" i="8"/>
  <c r="H23" i="8"/>
  <c r="H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5E1CEE-67DB-4DBF-9262-307FF7B717EB}" name="Query - Calculations" description="Connection to the 'Calculations' query in the workbook." type="100" refreshedVersion="8" minRefreshableVersion="5">
    <extLst>
      <ext xmlns:x15="http://schemas.microsoft.com/office/spreadsheetml/2010/11/main" uri="{DE250136-89BD-433C-8126-D09CA5730AF9}">
        <x15:connection id="804a6b65-35a7-416e-8de0-646fdf43130f">
          <x15:oledbPr connection="Provider=Microsoft.Mashup.OleDb.1;Data Source=$Workbook$;Location=Calculations;Extended Properties=&quot;&quot;">
            <x15:dbTables>
              <x15:dbTable name="Calculations"/>
            </x15:dbTables>
          </x15:oledbPr>
        </x15:connection>
      </ext>
    </extLst>
  </connection>
  <connection id="2" xr16:uid="{E47942C9-53E6-444C-8C2D-1A566CE66E26}" name="Query - customers_table" description="Connection to the 'customers_table' query in the workbook." type="100" refreshedVersion="8" minRefreshableVersion="5">
    <extLst>
      <ext xmlns:x15="http://schemas.microsoft.com/office/spreadsheetml/2010/11/main" uri="{DE250136-89BD-433C-8126-D09CA5730AF9}">
        <x15:connection id="0fe0a983-80af-4d45-8b92-133149ca4f6b"/>
      </ext>
    </extLst>
  </connection>
  <connection id="3" xr16:uid="{C5E0DD11-2F2B-4112-85DF-914E51EA1186}" name="Query - Date" description="Connection to the 'Date' query in the workbook." type="100" refreshedVersion="8" minRefreshableVersion="5">
    <extLst>
      <ext xmlns:x15="http://schemas.microsoft.com/office/spreadsheetml/2010/11/main" uri="{DE250136-89BD-433C-8126-D09CA5730AF9}">
        <x15:connection id="0c5361dc-8e4c-42ca-bef7-78c333eed33a">
          <x15:oledbPr connection="Provider=Microsoft.Mashup.OleDb.1;Data Source=$Workbook$;Location=Date;Extended Properties=&quot;&quot;">
            <x15:dbTables>
              <x15:dbTable name="Date"/>
            </x15:dbTables>
          </x15:oledbPr>
        </x15:connection>
      </ext>
    </extLst>
  </connection>
  <connection id="4" xr16:uid="{C6D21F8A-87C7-4E42-BF9D-16781191B3BE}" name="Query - fact_table" description="Connection to the 'fact_table' query in the workbook." type="100" refreshedVersion="8" minRefreshableVersion="5">
    <extLst>
      <ext xmlns:x15="http://schemas.microsoft.com/office/spreadsheetml/2010/11/main" uri="{DE250136-89BD-433C-8126-D09CA5730AF9}">
        <x15:connection id="a1c4c440-9fa9-4d18-9237-beeaefd54ad3">
          <x15:oledbPr connection="Provider=Microsoft.Mashup.OleDb.1;Data Source=$Workbook$;Location=fact_table;Extended Properties=&quot;&quot;">
            <x15:dbTables>
              <x15:dbTable name="fact_table"/>
            </x15:dbTables>
          </x15:oledbPr>
        </x15:connection>
      </ext>
    </extLst>
  </connection>
  <connection id="5" xr16:uid="{6EF79A5C-AA71-45E1-92C8-2DB58540E808}" name="Query - monthly_store_targets" description="Connection to the 'monthly_store_targets' query in the workbook." type="100" refreshedVersion="8" minRefreshableVersion="5">
    <extLst>
      <ext xmlns:x15="http://schemas.microsoft.com/office/spreadsheetml/2010/11/main" uri="{DE250136-89BD-433C-8126-D09CA5730AF9}">
        <x15:connection id="4a8dd0e6-52b0-4677-8376-e33e9c93e69a">
          <x15:oledbPr connection="Provider=Microsoft.Mashup.OleDb.1;Data Source=$Workbook$;Location=monthly_store_targets;Extended Properties=&quot;&quot;">
            <x15:dbTables>
              <x15:dbTable name="monthly_store_targets"/>
            </x15:dbTables>
          </x15:oledbPr>
        </x15:connection>
      </ext>
    </extLst>
  </connection>
  <connection id="6" xr16:uid="{40E8DB82-6A16-4F37-8285-FDA237943B3E}" name="Query - products_table" description="Connection to the 'products_table' query in the workbook." type="100" refreshedVersion="8" minRefreshableVersion="5">
    <extLst>
      <ext xmlns:x15="http://schemas.microsoft.com/office/spreadsheetml/2010/11/main" uri="{DE250136-89BD-433C-8126-D09CA5730AF9}">
        <x15:connection id="78aa2dc7-dc23-4ee1-adb7-f2989878b47a">
          <x15:oledbPr connection="Provider=Microsoft.Mashup.OleDb.1;Data Source=$Workbook$;Location=products_table;Extended Properties=&quot;&quot;">
            <x15:dbTables>
              <x15:dbTable name="products_table"/>
            </x15:dbTables>
          </x15:oledbPr>
        </x15:connection>
      </ext>
    </extLst>
  </connection>
  <connection id="7" xr16:uid="{6CE40A0A-5877-4CE0-960E-2C1C263C26A4}" name="Query - sales_persons_table" description="Connection to the 'sales_persons_table' query in the workbook." type="100" refreshedVersion="8" minRefreshableVersion="5">
    <extLst>
      <ext xmlns:x15="http://schemas.microsoft.com/office/spreadsheetml/2010/11/main" uri="{DE250136-89BD-433C-8126-D09CA5730AF9}">
        <x15:connection id="c5bfc0f1-a9e1-4f87-9027-e889e9693f92">
          <x15:oledbPr connection="Provider=Microsoft.Mashup.OleDb.1;Data Source=$Workbook$;Location=sales_persons_table;Extended Properties=&quot;&quot;">
            <x15:dbTables>
              <x15:dbTable name="sales_persons_table"/>
            </x15:dbTables>
          </x15:oledbPr>
        </x15:connection>
      </ext>
    </extLst>
  </connection>
  <connection id="8" xr16:uid="{77C3DFCD-8098-42BE-95F6-56CAEACC515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<sst xmlns="http://schemas.openxmlformats.org/spreadsheetml/2006/main" count="199" uniqueCount="99">
  <si>
    <t>Total_Revenue</t>
  </si>
  <si>
    <t>COGS</t>
  </si>
  <si>
    <t>Profit_Margin</t>
  </si>
  <si>
    <t>% Profit_Margin</t>
  </si>
  <si>
    <t>num_Transaction</t>
  </si>
  <si>
    <t>Total_Refund</t>
  </si>
  <si>
    <t>Refund_Rate</t>
  </si>
  <si>
    <t>Total_Qty_Sold</t>
  </si>
  <si>
    <t>Qty_Returned</t>
  </si>
  <si>
    <t>Total_Target</t>
  </si>
  <si>
    <t>Row Labels</t>
  </si>
  <si>
    <t>Barron-Fleming</t>
  </si>
  <si>
    <t>Berg-Trujillo</t>
  </si>
  <si>
    <t>Lee-Myers</t>
  </si>
  <si>
    <t>Lopez</t>
  </si>
  <si>
    <t>Martinez</t>
  </si>
  <si>
    <t>Miller</t>
  </si>
  <si>
    <t>Myers-Lopez</t>
  </si>
  <si>
    <t>Novak PLC</t>
  </si>
  <si>
    <t>Thomas</t>
  </si>
  <si>
    <t>Valdez</t>
  </si>
  <si>
    <t>Grand Total</t>
  </si>
  <si>
    <t>Number_Products</t>
  </si>
  <si>
    <t>Revenue</t>
  </si>
  <si>
    <t>Target</t>
  </si>
  <si>
    <t>Variance</t>
  </si>
  <si>
    <t>Female</t>
  </si>
  <si>
    <t>Male</t>
  </si>
  <si>
    <t>Bobby Abbott</t>
  </si>
  <si>
    <t>Christine Hawkins</t>
  </si>
  <si>
    <t>Jeffery Powell</t>
  </si>
  <si>
    <t>John Brown</t>
  </si>
  <si>
    <t>Judith Simmons</t>
  </si>
  <si>
    <t>Kristine Barrett</t>
  </si>
  <si>
    <t>Laura Gross</t>
  </si>
  <si>
    <t>Lisa West</t>
  </si>
  <si>
    <t>Paul Noble</t>
  </si>
  <si>
    <t>Travis Ewing</t>
  </si>
  <si>
    <t>top 5 customer</t>
  </si>
  <si>
    <t>bottom 5 customer</t>
  </si>
  <si>
    <t>California</t>
  </si>
  <si>
    <t>Florida</t>
  </si>
  <si>
    <t>Indiana</t>
  </si>
  <si>
    <t>Maryland</t>
  </si>
  <si>
    <t>Michigan</t>
  </si>
  <si>
    <t>Missouri</t>
  </si>
  <si>
    <t>New York</t>
  </si>
  <si>
    <t>Virginia</t>
  </si>
  <si>
    <t>Washington</t>
  </si>
  <si>
    <t>Wisconsin</t>
  </si>
  <si>
    <t>top 5 location</t>
  </si>
  <si>
    <t>bottom 5 location</t>
  </si>
  <si>
    <t>option</t>
  </si>
  <si>
    <t>box</t>
  </si>
  <si>
    <t>customers</t>
  </si>
  <si>
    <t>location</t>
  </si>
  <si>
    <t>customer table</t>
  </si>
  <si>
    <t>location table</t>
  </si>
  <si>
    <t>chart</t>
  </si>
  <si>
    <t>0 - 20</t>
  </si>
  <si>
    <t>21 -30</t>
  </si>
  <si>
    <t>31-40</t>
  </si>
  <si>
    <t>41-50</t>
  </si>
  <si>
    <t>51 +</t>
  </si>
  <si>
    <t>Jan</t>
  </si>
  <si>
    <t>Feb</t>
  </si>
  <si>
    <t>Mar</t>
  </si>
  <si>
    <t>Apr</t>
  </si>
  <si>
    <t>May</t>
  </si>
  <si>
    <t>Jun</t>
  </si>
  <si>
    <t>Jul</t>
  </si>
  <si>
    <t>Aug</t>
  </si>
  <si>
    <t>Sep</t>
  </si>
  <si>
    <t>Oct</t>
  </si>
  <si>
    <t>Nov</t>
  </si>
  <si>
    <t>Dec</t>
  </si>
  <si>
    <t>New Chart</t>
  </si>
  <si>
    <t>Include Breeze</t>
  </si>
  <si>
    <t>Itself Breeze</t>
  </si>
  <si>
    <t>Property Mist</t>
  </si>
  <si>
    <t>Race Rush</t>
  </si>
  <si>
    <t>Somebody Fusion</t>
  </si>
  <si>
    <t>Month</t>
  </si>
  <si>
    <t>Variance1</t>
  </si>
  <si>
    <t>Alcoholic Beverage</t>
  </si>
  <si>
    <t>Coffee</t>
  </si>
  <si>
    <t>Energy Drink</t>
  </si>
  <si>
    <t>Juice</t>
  </si>
  <si>
    <t>Soft Drink</t>
  </si>
  <si>
    <t>Sports Drink</t>
  </si>
  <si>
    <t>Tea</t>
  </si>
  <si>
    <t>Water</t>
  </si>
  <si>
    <t>Cash</t>
  </si>
  <si>
    <t>Credit Card</t>
  </si>
  <si>
    <t>Debit Card</t>
  </si>
  <si>
    <t>Online Payment</t>
  </si>
  <si>
    <t>Georgia</t>
  </si>
  <si>
    <t>Illinois</t>
  </si>
  <si>
    <t>Massachusetts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</si>
</sst>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
    <numFmt numFmtId="165" formatCode="0.00%;\-0.00%;0.00%"/>
    <numFmt numFmtId="166" formatCode="[&gt;=1000000]0.0,,&quot;M&quot;;[&gt;=1000]0.0,&quot;K&quot;;0"/>
    <numFmt numFmtId="167" formatCode="[&gt;=1000000]&quot;$&quot;0.0,,&quot;M&quot;;[&gt;=1000]&quot;$&quot;0.0,&quot;K&quot;;0"/>
    <numFmt numFmtId="168" formatCode="\+0.00%;\-0.00%"/>
    <numFmt numFmtId="169" formatCode="\+0.0%;\-0.0%"/>
  </numFmts>
  <fonts count="3" x14ac:knownFonts="1">
    <font>
      <sz val="11"/>
      <color theme="1"/>
      <name val="Calibri"/>
      <family val="2"/>
      <scheme val="minor"/>
    </font>
    <font>
      <sz val="11"/>
      <color rgb="FFFF0000"/>
      <name val="Calibri"/>
      <family val="2"/>
      <scheme val="minor"/>
    </font>
    <font>
      <b/>
      <sz val="11"/>
      <color theme="1"/>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theme="4" tint="0.79998168889431442"/>
      </patternFill>
    </fill>
    <fill>
      <patternFill patternType="solid">
        <fgColor rgb="FFC00000"/>
        <bgColor indexed="64"/>
      </patternFill>
    </fill>
  </fills>
  <borders count="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164" fontId="0" fillId="0" borderId="0" xfId="0" applyNumberFormat="1"/>
    <xf numFmtId="165" fontId="0" fillId="0" borderId="0" xfId="0" applyNumberFormat="1"/>
    <xf numFmtId="0" fontId="0" fillId="2" borderId="0" xfId="0" applyFill="1"/>
    <xf numFmtId="0" fontId="0" fillId="3" borderId="0" xfId="0" applyFill="1"/>
    <xf numFmtId="0" fontId="0" fillId="0" borderId="0" xfId="0" pivotButton="1"/>
    <xf numFmtId="0" fontId="0" fillId="0" borderId="0" xfId="0" applyAlignment="1">
      <alignment horizontal="left"/>
    </xf>
    <xf numFmtId="0" fontId="2" fillId="4" borderId="1" xfId="0" applyFont="1" applyFill="1" applyBorder="1"/>
    <xf numFmtId="10" fontId="0" fillId="0" borderId="0" xfId="0" applyNumberFormat="1"/>
    <xf numFmtId="166" fontId="0" fillId="0" borderId="0" xfId="0" applyNumberFormat="1"/>
    <xf numFmtId="167" fontId="0" fillId="0" borderId="0" xfId="0" applyNumberFormat="1"/>
    <xf numFmtId="168" fontId="0" fillId="0" borderId="0" xfId="0" applyNumberFormat="1"/>
    <xf numFmtId="0" fontId="1" fillId="5" borderId="2" xfId="0" applyFont="1" applyFill="1" applyBorder="1"/>
    <xf numFmtId="167" fontId="2" fillId="4" borderId="1" xfId="0" applyNumberFormat="1" applyFont="1" applyFill="1" applyBorder="1"/>
    <xf numFmtId="169" fontId="0" fillId="0" borderId="0" xfId="0" applyNumberFormat="1"/>
    <xf numFmtId="167" fontId="0" fillId="0" borderId="0" xfId="0" pivotButton="1" applyNumberFormat="1"/>
    <xf numFmtId="167" fontId="0" fillId="0" borderId="0" xfId="0" applyNumberFormat="1" applyAlignment="1">
      <alignment horizontal="left"/>
    </xf>
  </cellXfs>
  <cellStyles count="1">
    <cellStyle name="Normal" xfId="0" builtinId="0"/>
  </cellStyles>
  <dxfs count="39">
    <dxf>
      <numFmt numFmtId="168" formatCode="\+0.00%;\-0.00%"/>
    </dxf>
    <dxf>
      <numFmt numFmtId="168" formatCode="\+0.00%;\-0.00%"/>
    </dxf>
    <dxf>
      <numFmt numFmtId="14" formatCode="0.0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font>
        <color theme="9" tint="0.39994506668294322"/>
      </font>
    </dxf>
    <dxf>
      <font>
        <color rgb="FFFF0000"/>
      </font>
    </dxf>
    <dxf>
      <numFmt numFmtId="169" formatCode="\+0.0%;\-0.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6" formatCode="[&gt;=1000000]0.0,,&quot;M&quot;;[&gt;=1000]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7" formatCode="[&gt;=1000000]&quot;$&quot;0.0,,&quot;M&quot;;[&gt;=1000]&quot;$&quot;0.0,&quot;K&quot;;0"/>
    </dxf>
    <dxf>
      <numFmt numFmtId="166" formatCode="[&gt;=1000000]0.0,,&quot;M&quot;;[&gt;=1000]0.0,&quot;K&quot;;0"/>
    </dxf>
    <dxf>
      <numFmt numFmtId="166" formatCode="[&gt;=1000000]0.0,,&quot;M&quot;;[&gt;=1000]0.0,&quot;K&quot;;0"/>
    </dxf>
    <dxf>
      <numFmt numFmtId="166" formatCode="[&gt;=1000000]0.0,,&quot;M&quot;;[&gt;=1000]0.0,&quot;K&quot;;0"/>
    </dxf>
    <dxf>
      <numFmt numFmtId="167" formatCode="[&gt;=1000000]&quot;$&quot;0.0,,&quot;M&quot;;[&gt;=1000]&quot;$&quot;0.0,&quot;K&quot;;0"/>
    </dxf>
    <dxf>
      <numFmt numFmtId="167" formatCode="[&gt;=1000000]&quot;$&quot;0.0,,&quot;M&quot;;[&gt;=1000]&quot;$&quot;0.0,&quot;K&quot;;0"/>
    </dxf>
    <dxf>
      <numFmt numFmtId="168" formatCode="\+0.00%;\-0.00%"/>
    </dxf>
    <dxf>
      <numFmt numFmtId="167" formatCode="[&gt;=1000000]&quot;$&quot;0.0,,&quot;M&quot;;[&gt;=1000]&quot;$&quot;0.0,&quot;K&quot;;0"/>
    </dxf>
    <dxf>
      <numFmt numFmtId="167" formatCode="[&gt;=1000000]&quot;$&quot;0.0,,&quot;M&quot;;[&gt;=1000]&quot;$&quot;0.0,&quot;K&quot;;0"/>
    </dxf>
    <dxf>
      <numFmt numFmtId="166" formatCode="[&gt;=1000000]0.0,,&quot;M&quot;;[&gt;=1000]0.0,&quot;K&quot;;0"/>
    </dxf>
    <dxf>
      <font>
        <b val="0"/>
        <i/>
        <color theme="3" tint="0.39994506668294322"/>
      </font>
      <fill>
        <patternFill>
          <bgColor theme="0"/>
        </patternFill>
      </fill>
      <border diagonalUp="0" diagonalDown="0">
        <left/>
        <right/>
        <top/>
        <bottom/>
        <vertical/>
        <horizontal/>
      </border>
    </dxf>
    <dxf>
      <font>
        <color theme="1"/>
      </font>
      <fill>
        <patternFill>
          <bgColor theme="0"/>
        </patternFill>
      </fill>
      <border diagonalUp="0" diagonalDown="0">
        <left/>
        <right/>
        <top/>
        <bottom/>
        <vertical/>
        <horizontal/>
      </border>
    </dxf>
  </dxfs>
  <tableStyles count="1" defaultTableStyle="TableStyleMedium2" defaultPivotStyle="PivotStyleLight16">
    <tableStyle name="SlicerStyleLight1 2" pivot="0" table="0" count="10" xr9:uid="{E8F1FEB5-59F8-4E7B-A59F-1F797058A2FB}">
      <tableStyleElement type="wholeTable" dxfId="38"/>
      <tableStyleElement type="headerRow" dxfId="37"/>
    </tableStyle>
  </tableStyles>
  <colors>
    <mruColors>
      <color rgb="FFFF00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4"/>
            <color theme="1" tint="0.34998626667073579"/>
          </font>
          <fill>
            <patternFill patternType="solid">
              <fgColor theme="4" tint="0.59999389629810485"/>
              <bgColor theme="0"/>
            </patternFill>
          </fill>
          <border diagonalUp="0" diagonalDown="0">
            <left/>
            <right/>
            <top/>
            <bottom style="thick">
              <color theme="0" tint="-0.2499465926084170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color theme="0" tint="-0.499984740745262"/>
          </font>
          <fill>
            <patternFill patternType="solid">
              <fgColor rgb="FFFFFFFF"/>
              <bgColor theme="0"/>
            </patternFill>
          </fill>
          <border diagonalUp="0" diagonalDown="0">
            <left/>
            <right/>
            <top/>
            <bottom style="medium">
              <color theme="0" tint="-4.9989318521683403E-2"/>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1.xml"/><Relationship Id="rId21" Type="http://schemas.openxmlformats.org/officeDocument/2006/relationships/pivotCacheDefinition" Target="pivotCache/pivotCacheDefinition15.xml"/><Relationship Id="rId42" Type="http://schemas.openxmlformats.org/officeDocument/2006/relationships/customXml" Target="../customXml/item9.xml"/><Relationship Id="rId47" Type="http://schemas.openxmlformats.org/officeDocument/2006/relationships/customXml" Target="../customXml/item14.xml"/><Relationship Id="rId63" Type="http://schemas.openxmlformats.org/officeDocument/2006/relationships/customXml" Target="../customXml/item30.xml"/><Relationship Id="rId68" Type="http://schemas.openxmlformats.org/officeDocument/2006/relationships/customXml" Target="../customXml/item35.xml"/><Relationship Id="rId84" Type="http://schemas.openxmlformats.org/officeDocument/2006/relationships/customXml" Target="../customXml/item51.xml"/><Relationship Id="rId89" Type="http://schemas.openxmlformats.org/officeDocument/2006/relationships/customXml" Target="../customXml/item56.xml"/><Relationship Id="rId16" Type="http://schemas.openxmlformats.org/officeDocument/2006/relationships/pivotCacheDefinition" Target="pivotCache/pivotCacheDefinition10.xml"/><Relationship Id="rId11" Type="http://schemas.openxmlformats.org/officeDocument/2006/relationships/pivotCacheDefinition" Target="pivotCache/pivotCacheDefinition5.xml"/><Relationship Id="rId32" Type="http://schemas.openxmlformats.org/officeDocument/2006/relationships/powerPivotData" Target="model/item.data"/><Relationship Id="rId37" Type="http://schemas.openxmlformats.org/officeDocument/2006/relationships/customXml" Target="../customXml/item4.xml"/><Relationship Id="rId53" Type="http://schemas.openxmlformats.org/officeDocument/2006/relationships/customXml" Target="../customXml/item20.xml"/><Relationship Id="rId58" Type="http://schemas.openxmlformats.org/officeDocument/2006/relationships/customXml" Target="../customXml/item25.xml"/><Relationship Id="rId74" Type="http://schemas.openxmlformats.org/officeDocument/2006/relationships/customXml" Target="../customXml/item41.xml"/><Relationship Id="rId79" Type="http://schemas.openxmlformats.org/officeDocument/2006/relationships/customXml" Target="../customXml/item46.xml"/><Relationship Id="rId5" Type="http://schemas.openxmlformats.org/officeDocument/2006/relationships/worksheet" Target="worksheets/sheet5.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microsoft.com/office/2007/relationships/slicerCache" Target="slicerCaches/slicerCache2.xml"/><Relationship Id="rId30" Type="http://schemas.openxmlformats.org/officeDocument/2006/relationships/styles" Target="style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64" Type="http://schemas.openxmlformats.org/officeDocument/2006/relationships/customXml" Target="../customXml/item31.xml"/><Relationship Id="rId69" Type="http://schemas.openxmlformats.org/officeDocument/2006/relationships/customXml" Target="../customXml/item36.xml"/><Relationship Id="rId77" Type="http://schemas.openxmlformats.org/officeDocument/2006/relationships/customXml" Target="../customXml/item44.xml"/><Relationship Id="rId8" Type="http://schemas.openxmlformats.org/officeDocument/2006/relationships/pivotCacheDefinition" Target="pivotCache/pivotCacheDefinition2.xml"/><Relationship Id="rId51" Type="http://schemas.openxmlformats.org/officeDocument/2006/relationships/customXml" Target="../customXml/item18.xml"/><Relationship Id="rId72" Type="http://schemas.openxmlformats.org/officeDocument/2006/relationships/customXml" Target="../customXml/item39.xml"/><Relationship Id="rId80" Type="http://schemas.openxmlformats.org/officeDocument/2006/relationships/customXml" Target="../customXml/item47.xml"/><Relationship Id="rId85" Type="http://schemas.openxmlformats.org/officeDocument/2006/relationships/customXml" Target="../customXml/item5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59" Type="http://schemas.openxmlformats.org/officeDocument/2006/relationships/customXml" Target="../customXml/item26.xml"/><Relationship Id="rId67" Type="http://schemas.openxmlformats.org/officeDocument/2006/relationships/customXml" Target="../customXml/item34.xml"/><Relationship Id="rId20" Type="http://schemas.openxmlformats.org/officeDocument/2006/relationships/pivotCacheDefinition" Target="pivotCache/pivotCacheDefinition14.xml"/><Relationship Id="rId41" Type="http://schemas.openxmlformats.org/officeDocument/2006/relationships/customXml" Target="../customXml/item8.xml"/><Relationship Id="rId54" Type="http://schemas.openxmlformats.org/officeDocument/2006/relationships/customXml" Target="../customXml/item21.xml"/><Relationship Id="rId62" Type="http://schemas.openxmlformats.org/officeDocument/2006/relationships/customXml" Target="../customXml/item29.xml"/><Relationship Id="rId70" Type="http://schemas.openxmlformats.org/officeDocument/2006/relationships/customXml" Target="../customXml/item37.xml"/><Relationship Id="rId75" Type="http://schemas.openxmlformats.org/officeDocument/2006/relationships/customXml" Target="../customXml/item42.xml"/><Relationship Id="rId83" Type="http://schemas.openxmlformats.org/officeDocument/2006/relationships/customXml" Target="../customXml/item50.xml"/><Relationship Id="rId88" Type="http://schemas.openxmlformats.org/officeDocument/2006/relationships/customXml" Target="../customXml/item5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theme" Target="theme/theme1.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10" Type="http://schemas.openxmlformats.org/officeDocument/2006/relationships/pivotCacheDefinition" Target="pivotCache/pivotCacheDefinition4.xml"/><Relationship Id="rId31" Type="http://schemas.openxmlformats.org/officeDocument/2006/relationships/sharedStrings" Target="sharedStrings.xml"/><Relationship Id="rId44" Type="http://schemas.openxmlformats.org/officeDocument/2006/relationships/customXml" Target="../customXml/item11.xml"/><Relationship Id="rId52" Type="http://schemas.openxmlformats.org/officeDocument/2006/relationships/customXml" Target="../customXml/item19.xml"/><Relationship Id="rId60" Type="http://schemas.openxmlformats.org/officeDocument/2006/relationships/customXml" Target="../customXml/item27.xml"/><Relationship Id="rId65" Type="http://schemas.openxmlformats.org/officeDocument/2006/relationships/customXml" Target="../customXml/item32.xml"/><Relationship Id="rId73" Type="http://schemas.openxmlformats.org/officeDocument/2006/relationships/customXml" Target="../customXml/item40.xml"/><Relationship Id="rId78" Type="http://schemas.openxmlformats.org/officeDocument/2006/relationships/customXml" Target="../customXml/item45.xml"/><Relationship Id="rId81" Type="http://schemas.openxmlformats.org/officeDocument/2006/relationships/customXml" Target="../customXml/item48.xml"/><Relationship Id="rId86" Type="http://schemas.openxmlformats.org/officeDocument/2006/relationships/customXml" Target="../customXml/item5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customXml" Target="../customXml/item6.xml"/><Relationship Id="rId34" Type="http://schemas.openxmlformats.org/officeDocument/2006/relationships/customXml" Target="../customXml/item1.xml"/><Relationship Id="rId50" Type="http://schemas.openxmlformats.org/officeDocument/2006/relationships/customXml" Target="../customXml/item17.xml"/><Relationship Id="rId55" Type="http://schemas.openxmlformats.org/officeDocument/2006/relationships/customXml" Target="../customXml/item22.xml"/><Relationship Id="rId76" Type="http://schemas.openxmlformats.org/officeDocument/2006/relationships/customXml" Target="../customXml/item43.xml"/><Relationship Id="rId7" Type="http://schemas.openxmlformats.org/officeDocument/2006/relationships/pivotCacheDefinition" Target="pivotCache/pivotCacheDefinition1.xml"/><Relationship Id="rId71" Type="http://schemas.openxmlformats.org/officeDocument/2006/relationships/customXml" Target="../customXml/item38.xml"/><Relationship Id="rId2" Type="http://schemas.openxmlformats.org/officeDocument/2006/relationships/worksheet" Target="worksheets/sheet2.xml"/><Relationship Id="rId29" Type="http://schemas.openxmlformats.org/officeDocument/2006/relationships/connections" Target="connections.xml"/><Relationship Id="rId24" Type="http://schemas.openxmlformats.org/officeDocument/2006/relationships/pivotCacheDefinition" Target="pivotCache/pivotCacheDefinition18.xml"/><Relationship Id="rId40" Type="http://schemas.openxmlformats.org/officeDocument/2006/relationships/customXml" Target="../customXml/item7.xml"/><Relationship Id="rId45" Type="http://schemas.openxmlformats.org/officeDocument/2006/relationships/customXml" Target="../customXml/item12.xml"/><Relationship Id="rId66" Type="http://schemas.openxmlformats.org/officeDocument/2006/relationships/customXml" Target="../customXml/item33.xml"/><Relationship Id="rId87" Type="http://schemas.openxmlformats.org/officeDocument/2006/relationships/customXml" Target="../customXml/item54.xml"/><Relationship Id="rId61" Type="http://schemas.openxmlformats.org/officeDocument/2006/relationships/customXml" Target="../customXml/item28.xml"/><Relationship Id="rId82" Type="http://schemas.openxmlformats.org/officeDocument/2006/relationships/customXml" Target="../customXml/item49.xml"/><Relationship Id="rId19" Type="http://schemas.openxmlformats.org/officeDocument/2006/relationships/pivotCacheDefinition" Target="pivotCache/pivotCacheDefinition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Sheet1!$H$18</c:f>
              <c:strCache>
                <c:ptCount val="1"/>
                <c:pt idx="0">
                  <c:v>Profit_Margin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Sheet1!$G$19:$G$23</c:f>
              <c:strCache>
                <c:ptCount val="5"/>
                <c:pt idx="0">
                  <c:v>Missouri</c:v>
                </c:pt>
                <c:pt idx="1">
                  <c:v>Virginia</c:v>
                </c:pt>
                <c:pt idx="2">
                  <c:v>Michigan</c:v>
                </c:pt>
                <c:pt idx="3">
                  <c:v>California</c:v>
                </c:pt>
                <c:pt idx="4">
                  <c:v>Washington</c:v>
                </c:pt>
              </c:strCache>
            </c:strRef>
          </c:cat>
          <c:val>
            <c:numRef>
              <c:f>Sheet1!$H$19:$H$23</c:f>
              <c:numCache>
                <c:formatCode>[&gt;=1000000]"$"0.0,,"M";[&gt;=1000]"$"0.0,"K";0</c:formatCode>
                <c:ptCount val="5"/>
                <c:pt idx="0">
                  <c:v>128176.22000000032</c:v>
                </c:pt>
                <c:pt idx="1">
                  <c:v>131335.97000000015</c:v>
                </c:pt>
                <c:pt idx="2">
                  <c:v>132061.01999999973</c:v>
                </c:pt>
                <c:pt idx="3">
                  <c:v>132555.79000000024</c:v>
                </c:pt>
                <c:pt idx="4">
                  <c:v>134907.56</c:v>
                </c:pt>
              </c:numCache>
            </c:numRef>
          </c:val>
          <c:extLst>
            <c:ext xmlns:c16="http://schemas.microsoft.com/office/drawing/2014/chart" uri="{C3380CC4-5D6E-409C-BE32-E72D297353CC}">
              <c16:uniqueId val="{00000000-C576-4D81-BA9A-D7E57244BF4C}"/>
            </c:ext>
          </c:extLst>
        </c:ser>
        <c:dLbls>
          <c:dLblPos val="outEnd"/>
          <c:showLegendKey val="0"/>
          <c:showVal val="1"/>
          <c:showCatName val="0"/>
          <c:showSerName val="0"/>
          <c:showPercent val="0"/>
          <c:showBubbleSize val="0"/>
        </c:dLbls>
        <c:gapWidth val="219"/>
        <c:overlap val="-27"/>
        <c:axId val="522020624"/>
        <c:axId val="522029744"/>
      </c:barChart>
      <c:catAx>
        <c:axId val="52202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029744"/>
        <c:crosses val="autoZero"/>
        <c:auto val="1"/>
        <c:lblAlgn val="ctr"/>
        <c:lblOffset val="100"/>
        <c:noMultiLvlLbl val="0"/>
      </c:catAx>
      <c:valAx>
        <c:axId val="522029744"/>
        <c:scaling>
          <c:orientation val="minMax"/>
        </c:scaling>
        <c:delete val="1"/>
        <c:axPos val="l"/>
        <c:numFmt formatCode="[&gt;=1000000]&quot;$&quot;0.0,,&quot;M&quot;;[&gt;=1000]&quot;$&quot;0.0,&quot;K&quot;;0" sourceLinked="1"/>
        <c:majorTickMark val="none"/>
        <c:minorTickMark val="none"/>
        <c:tickLblPos val="nextTo"/>
        <c:crossAx val="522020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Sheet1!$J$17:$J$22</c:f>
              <c:strCache>
                <c:ptCount val="5"/>
                <c:pt idx="0">
                  <c:v>0 - 20</c:v>
                </c:pt>
                <c:pt idx="1">
                  <c:v>21 -30</c:v>
                </c:pt>
                <c:pt idx="2">
                  <c:v>31-40</c:v>
                </c:pt>
                <c:pt idx="3">
                  <c:v>41-50</c:v>
                </c:pt>
                <c:pt idx="4">
                  <c:v>51 +</c:v>
                </c:pt>
              </c:strCache>
            </c:strRef>
          </c:cat>
          <c:val>
            <c:numRef>
              <c:f>Sheet1!$K$17:$K$22</c:f>
              <c:numCache>
                <c:formatCode>[&gt;=1000000]"$"0.0,,"M";[&gt;=1000]"$"0.0,"K";0</c:formatCode>
                <c:ptCount val="5"/>
                <c:pt idx="0">
                  <c:v>37320.789999999943</c:v>
                </c:pt>
                <c:pt idx="1">
                  <c:v>373283.58000000013</c:v>
                </c:pt>
                <c:pt idx="2">
                  <c:v>424829.9099999977</c:v>
                </c:pt>
                <c:pt idx="3">
                  <c:v>504072.5299999991</c:v>
                </c:pt>
                <c:pt idx="4">
                  <c:v>958005.24999999045</c:v>
                </c:pt>
              </c:numCache>
            </c:numRef>
          </c:val>
          <c:extLst>
            <c:ext xmlns:c16="http://schemas.microsoft.com/office/drawing/2014/chart" uri="{C3380CC4-5D6E-409C-BE32-E72D297353CC}">
              <c16:uniqueId val="{00000000-DEFC-47B1-AF44-7A5D429D0AC3}"/>
            </c:ext>
          </c:extLst>
        </c:ser>
        <c:dLbls>
          <c:showLegendKey val="0"/>
          <c:showVal val="0"/>
          <c:showCatName val="0"/>
          <c:showSerName val="0"/>
          <c:showPercent val="0"/>
          <c:showBubbleSize val="0"/>
        </c:dLbls>
        <c:gapWidth val="219"/>
        <c:overlap val="-27"/>
        <c:axId val="531377263"/>
        <c:axId val="531376303"/>
      </c:barChart>
      <c:catAx>
        <c:axId val="53137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376303"/>
        <c:crosses val="autoZero"/>
        <c:auto val="1"/>
        <c:lblAlgn val="ctr"/>
        <c:lblOffset val="100"/>
        <c:noMultiLvlLbl val="0"/>
      </c:catAx>
      <c:valAx>
        <c:axId val="531376303"/>
        <c:scaling>
          <c:orientation val="minMax"/>
        </c:scaling>
        <c:delete val="1"/>
        <c:axPos val="l"/>
        <c:numFmt formatCode="[&gt;=1000000]&quot;$&quot;0.0,,&quot;M&quot;;[&gt;=1000]&quot;$&quot;0.0,&quot;K&quot;;0" sourceLinked="1"/>
        <c:majorTickMark val="none"/>
        <c:minorTickMark val="none"/>
        <c:tickLblPos val="nextTo"/>
        <c:crossAx val="53137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[Book1.xlsx]Sheet1!PivotTable3</c:name>
    <c:fmtId val="74"/>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6.1111111111111109E-2"/>
              <c:y val="-0.1296296296296297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5.2777777777777778E-2"/>
              <c:y val="9.72222222222221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6.1111111111111109E-2"/>
              <c:y val="-0.1296296296296297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5.2777777777777778E-2"/>
              <c:y val="9.72222222222221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0208884227695682"/>
              <c:y val="-0.1459693273634913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E97096C-CC9A-4CD0-A507-5E2C5106C28A}" type="CATEGORYNAME">
                  <a:rPr lang="en-US" sz="600"/>
                  <a:pPr>
                    <a:defRPr/>
                  </a:pPr>
                  <a:t>[CATEGORY NAME]</a:t>
                </a:fld>
                <a:r>
                  <a:rPr lang="en-US" sz="800" baseline="0"/>
                  <a:t>
</a:t>
                </a:r>
                <a:fld id="{89944BE1-F6F9-4821-AE96-553141701C21}" type="PERCENTAGE">
                  <a:rPr lang="en-US" sz="800" baseline="0"/>
                  <a:pPr>
                    <a:defRPr/>
                  </a:pPr>
                  <a:t>[PERCENTAGE]</a:t>
                </a:fld>
                <a:endParaRPr lang="en-US" sz="800"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697470693976754"/>
                  <c:h val="0.178471514590088"/>
                </c:manualLayout>
              </c15:layout>
              <c15:dlblFieldTable/>
              <c15:showDataLabelsRange val="0"/>
            </c:ext>
          </c:extLst>
        </c:dLbl>
      </c:pivotFmt>
      <c:pivotFmt>
        <c:idx val="8"/>
        <c:spPr>
          <a:solidFill>
            <a:schemeClr val="accent1"/>
          </a:solidFill>
          <a:ln w="19050">
            <a:solidFill>
              <a:schemeClr val="lt1"/>
            </a:solidFill>
          </a:ln>
          <a:effectLst/>
        </c:spPr>
        <c:dLbl>
          <c:idx val="0"/>
          <c:layout>
            <c:manualLayout>
              <c:x val="-9.7793756487834518E-2"/>
              <c:y val="0.142973598888374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4438528145836208"/>
          <c:y val="0.15998652841985275"/>
          <c:w val="0.51122910607067185"/>
          <c:h val="0.74095609838475374"/>
        </c:manualLayout>
      </c:layout>
      <c:doughnutChart>
        <c:varyColors val="1"/>
        <c:ser>
          <c:idx val="0"/>
          <c:order val="0"/>
          <c:tx>
            <c:strRef>
              <c:f>Sheet1!$B$1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F2-43D4-BB00-6B24838A3F2B}"/>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14F2-43D4-BB00-6B24838A3F2B}"/>
              </c:ext>
            </c:extLst>
          </c:dPt>
          <c:dLbls>
            <c:dLbl>
              <c:idx val="0"/>
              <c:layout>
                <c:manualLayout>
                  <c:x val="0.10208884227695682"/>
                  <c:y val="-0.14596932736349133"/>
                </c:manualLayout>
              </c:layout>
              <c:tx>
                <c:rich>
                  <a:bodyPr/>
                  <a:lstStyle/>
                  <a:p>
                    <a:fld id="{EE97096C-CC9A-4CD0-A507-5E2C5106C28A}" type="CATEGORYNAME">
                      <a:rPr lang="en-US" sz="600"/>
                      <a:pPr/>
                      <a:t>[CATEGORY NAME]</a:t>
                    </a:fld>
                    <a:r>
                      <a:rPr lang="en-US" sz="800" baseline="0"/>
                      <a:t>
</a:t>
                    </a:r>
                    <a:fld id="{89944BE1-F6F9-4821-AE96-553141701C21}" type="PERCENTAGE">
                      <a:rPr lang="en-US" sz="800" baseline="0"/>
                      <a:pPr/>
                      <a:t>[PERCENTAGE]</a:t>
                    </a:fld>
                    <a:endParaRPr lang="en-US" sz="800" baseline="0"/>
                  </a:p>
                </c:rich>
              </c:tx>
              <c:showLegendKey val="0"/>
              <c:showVal val="0"/>
              <c:showCatName val="1"/>
              <c:showSerName val="0"/>
              <c:showPercent val="1"/>
              <c:showBubbleSize val="0"/>
              <c:extLst>
                <c:ext xmlns:c15="http://schemas.microsoft.com/office/drawing/2012/chart" uri="{CE6537A1-D6FC-4f65-9D91-7224C49458BB}">
                  <c15:layout>
                    <c:manualLayout>
                      <c:w val="0.16697470693976754"/>
                      <c:h val="0.178471514590088"/>
                    </c:manualLayout>
                  </c15:layout>
                  <c15:dlblFieldTable/>
                  <c15:showDataLabelsRange val="0"/>
                </c:ext>
                <c:ext xmlns:c16="http://schemas.microsoft.com/office/drawing/2014/chart" uri="{C3380CC4-5D6E-409C-BE32-E72D297353CC}">
                  <c16:uniqueId val="{00000001-14F2-43D4-BB00-6B24838A3F2B}"/>
                </c:ext>
              </c:extLst>
            </c:dLbl>
            <c:dLbl>
              <c:idx val="1"/>
              <c:layout>
                <c:manualLayout>
                  <c:x val="-9.7793756487834518E-2"/>
                  <c:y val="0.1429735988883742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4F2-43D4-BB00-6B24838A3F2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Sheet1!$A$2:$A$4</c:f>
              <c:strCache>
                <c:ptCount val="2"/>
                <c:pt idx="0">
                  <c:v>Female</c:v>
                </c:pt>
                <c:pt idx="1">
                  <c:v>Male</c:v>
                </c:pt>
              </c:strCache>
            </c:strRef>
          </c:cat>
          <c:val>
            <c:numRef>
              <c:f>Sheet1!$B$2:$B$4</c:f>
              <c:numCache>
                <c:formatCode>\$#,##0;\(\$#,##0\);\$#,##0</c:formatCode>
                <c:ptCount val="2"/>
                <c:pt idx="0">
                  <c:v>1114928.7499999802</c:v>
                </c:pt>
                <c:pt idx="1">
                  <c:v>1182583.30999999</c:v>
                </c:pt>
              </c:numCache>
            </c:numRef>
          </c:val>
          <c:extLst>
            <c:ext xmlns:c16="http://schemas.microsoft.com/office/drawing/2014/chart" uri="{C3380CC4-5D6E-409C-BE32-E72D297353CC}">
              <c16:uniqueId val="{00000004-14F2-43D4-BB00-6B24838A3F2B}"/>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0512483574244415E-2"/>
          <c:y val="0.18631436280764641"/>
          <c:w val="0.96835687133049286"/>
          <c:h val="0.67435663847726646"/>
        </c:manualLayout>
      </c:layout>
      <c:areaChart>
        <c:grouping val="stacked"/>
        <c:varyColors val="0"/>
        <c:ser>
          <c:idx val="1"/>
          <c:order val="1"/>
          <c:tx>
            <c:strRef>
              <c:f>Sheet1!$I$28</c:f>
              <c:strCache>
                <c:ptCount val="1"/>
                <c:pt idx="0">
                  <c:v>New Chart</c:v>
                </c:pt>
              </c:strCache>
            </c:strRef>
          </c:tx>
          <c:spPr>
            <a:gradFill flip="none" rotWithShape="1">
              <a:gsLst>
                <a:gs pos="0">
                  <a:schemeClr val="accent1">
                    <a:lumMod val="5000"/>
                    <a:lumOff val="95000"/>
                    <a:alpha val="83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c:spPr>
          <c:val>
            <c:numRef>
              <c:f>Sheet1!$I$29:$I$40</c:f>
              <c:numCache>
                <c:formatCode>[&gt;=1000000]"$"0.0,,"M";[&gt;=1000]"$"0.0,"K";0</c:formatCode>
                <c:ptCount val="12"/>
                <c:pt idx="0">
                  <c:v>177715.38000000006</c:v>
                </c:pt>
                <c:pt idx="1">
                  <c:v>177756.57000000004</c:v>
                </c:pt>
                <c:pt idx="2">
                  <c:v>204515.86999999941</c:v>
                </c:pt>
                <c:pt idx="3">
                  <c:v>192977.04000000018</c:v>
                </c:pt>
                <c:pt idx="4">
                  <c:v>205642.8500000005</c:v>
                </c:pt>
                <c:pt idx="5">
                  <c:v>195489.95000000042</c:v>
                </c:pt>
                <c:pt idx="6">
                  <c:v>182737.19000000047</c:v>
                </c:pt>
                <c:pt idx="7">
                  <c:v>208599.36000000034</c:v>
                </c:pt>
                <c:pt idx="8">
                  <c:v>190084.82000000039</c:v>
                </c:pt>
                <c:pt idx="9">
                  <c:v>190384.21999999968</c:v>
                </c:pt>
                <c:pt idx="10">
                  <c:v>192253.24999999942</c:v>
                </c:pt>
                <c:pt idx="11">
                  <c:v>179355.56000000011</c:v>
                </c:pt>
              </c:numCache>
            </c:numRef>
          </c:val>
          <c:extLst>
            <c:ext xmlns:c16="http://schemas.microsoft.com/office/drawing/2014/chart" uri="{C3380CC4-5D6E-409C-BE32-E72D297353CC}">
              <c16:uniqueId val="{00000000-7A65-4C8E-9282-E2F40F894F97}"/>
            </c:ext>
          </c:extLst>
        </c:ser>
        <c:dLbls>
          <c:showLegendKey val="0"/>
          <c:showVal val="0"/>
          <c:showCatName val="0"/>
          <c:showSerName val="0"/>
          <c:showPercent val="0"/>
          <c:showBubbleSize val="0"/>
        </c:dLbls>
        <c:axId val="534848511"/>
        <c:axId val="534872511"/>
      </c:areaChart>
      <c:lineChart>
        <c:grouping val="standard"/>
        <c:varyColors val="0"/>
        <c:ser>
          <c:idx val="0"/>
          <c:order val="0"/>
          <c:tx>
            <c:strRef>
              <c:f>Sheet1!$H$28</c:f>
              <c:strCache>
                <c:ptCount val="1"/>
                <c:pt idx="0">
                  <c:v>Profit_Margin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0"/>
              <c:tx>
                <c:rich>
                  <a:bodyPr/>
                  <a:lstStyle/>
                  <a:p>
                    <a:fld id="{9229A37E-CFA2-4AE1-B185-9E1269AE27D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7A65-4C8E-9282-E2F40F894F97}"/>
                </c:ext>
              </c:extLst>
            </c:dLbl>
            <c:dLbl>
              <c:idx val="1"/>
              <c:layout>
                <c:manualLayout>
                  <c:x val="-8.4520169286563182E-2"/>
                  <c:y val="-6.0579356392999932E-2"/>
                </c:manualLayout>
              </c:layout>
              <c:tx>
                <c:rich>
                  <a:bodyPr/>
                  <a:lstStyle/>
                  <a:p>
                    <a:fld id="{05F721BF-2D50-4028-A421-BA507F8521DE}"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7A65-4C8E-9282-E2F40F894F97}"/>
                </c:ext>
              </c:extLst>
            </c:dLbl>
            <c:dLbl>
              <c:idx val="2"/>
              <c:tx>
                <c:rich>
                  <a:bodyPr/>
                  <a:lstStyle/>
                  <a:p>
                    <a:fld id="{06FCAFB8-E921-4D96-8E27-699E319349E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A65-4C8E-9282-E2F40F894F97}"/>
                </c:ext>
              </c:extLst>
            </c:dLbl>
            <c:dLbl>
              <c:idx val="3"/>
              <c:tx>
                <c:rich>
                  <a:bodyPr/>
                  <a:lstStyle/>
                  <a:p>
                    <a:fld id="{855A4EBE-370C-424A-8686-104742A7918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A65-4C8E-9282-E2F40F894F97}"/>
                </c:ext>
              </c:extLst>
            </c:dLbl>
            <c:dLbl>
              <c:idx val="4"/>
              <c:tx>
                <c:rich>
                  <a:bodyPr/>
                  <a:lstStyle/>
                  <a:p>
                    <a:fld id="{2551F272-BFA0-455C-9DAF-EAE534C67D8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A65-4C8E-9282-E2F40F894F97}"/>
                </c:ext>
              </c:extLst>
            </c:dLbl>
            <c:dLbl>
              <c:idx val="5"/>
              <c:layout>
                <c:manualLayout>
                  <c:x val="-4.3904542435667694E-2"/>
                  <c:y val="-8.4977329295271645E-2"/>
                </c:manualLayout>
              </c:layout>
              <c:tx>
                <c:rich>
                  <a:bodyPr/>
                  <a:lstStyle/>
                  <a:p>
                    <a:fld id="{F91DE11B-8964-4C50-A20F-7FEDDD5D1DFE}"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7A65-4C8E-9282-E2F40F894F97}"/>
                </c:ext>
              </c:extLst>
            </c:dLbl>
            <c:dLbl>
              <c:idx val="6"/>
              <c:layout>
                <c:manualLayout>
                  <c:x val="-6.9626438887807937E-2"/>
                  <c:y val="-0.10559842180354971"/>
                </c:manualLayout>
              </c:layout>
              <c:tx>
                <c:rich>
                  <a:bodyPr/>
                  <a:lstStyle/>
                  <a:p>
                    <a:fld id="{55AFC5F2-F71B-4AEA-A53B-0641832C2174}"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7A65-4C8E-9282-E2F40F894F97}"/>
                </c:ext>
              </c:extLst>
            </c:dLbl>
            <c:dLbl>
              <c:idx val="7"/>
              <c:tx>
                <c:rich>
                  <a:bodyPr/>
                  <a:lstStyle/>
                  <a:p>
                    <a:fld id="{22C2373C-579B-4FF7-AB19-9F16E146234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7A65-4C8E-9282-E2F40F894F97}"/>
                </c:ext>
              </c:extLst>
            </c:dLbl>
            <c:dLbl>
              <c:idx val="8"/>
              <c:layout>
                <c:manualLayout>
                  <c:x val="-4.7805140377630145E-2"/>
                  <c:y val="-9.1660761158435078E-2"/>
                </c:manualLayout>
              </c:layout>
              <c:tx>
                <c:rich>
                  <a:bodyPr/>
                  <a:lstStyle/>
                  <a:p>
                    <a:fld id="{149FB1E9-AD06-47EA-883D-C6BAEF83F7B2}"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7A65-4C8E-9282-E2F40F894F97}"/>
                </c:ext>
              </c:extLst>
            </c:dLbl>
            <c:dLbl>
              <c:idx val="9"/>
              <c:tx>
                <c:rich>
                  <a:bodyPr/>
                  <a:lstStyle/>
                  <a:p>
                    <a:fld id="{FF0D4EC6-4DDB-4EEC-AAA1-0CD875D5351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7A65-4C8E-9282-E2F40F894F97}"/>
                </c:ext>
              </c:extLst>
            </c:dLbl>
            <c:dLbl>
              <c:idx val="10"/>
              <c:tx>
                <c:rich>
                  <a:bodyPr/>
                  <a:lstStyle/>
                  <a:p>
                    <a:fld id="{A1D5C2A9-5DB3-448E-8178-08B6112D387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7A65-4C8E-9282-E2F40F894F97}"/>
                </c:ext>
              </c:extLst>
            </c:dLbl>
            <c:dLbl>
              <c:idx val="11"/>
              <c:layout>
                <c:manualLayout>
                  <c:x val="-2.0783112666949558E-2"/>
                  <c:y val="-9.1275436044709612E-2"/>
                </c:manualLayout>
              </c:layout>
              <c:tx>
                <c:rich>
                  <a:bodyPr/>
                  <a:lstStyle/>
                  <a:p>
                    <a:fld id="{CC6128C0-09F6-4285-8287-8B05507523B8}"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7A65-4C8E-9282-E2F40F894F9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Sheet1!$G$29:$G$40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Sheet1!$H$29:$H$40</c:f>
              <c:numCache>
                <c:formatCode>[&gt;=1000000]"$"0.0,,"M";[&gt;=1000]"$"0.0,"K";0</c:formatCode>
                <c:ptCount val="12"/>
                <c:pt idx="0">
                  <c:v>177715.38000000006</c:v>
                </c:pt>
                <c:pt idx="1">
                  <c:v>177756.57000000004</c:v>
                </c:pt>
                <c:pt idx="2">
                  <c:v>204515.86999999941</c:v>
                </c:pt>
                <c:pt idx="3">
                  <c:v>192977.04000000018</c:v>
                </c:pt>
                <c:pt idx="4">
                  <c:v>205642.8500000005</c:v>
                </c:pt>
                <c:pt idx="5">
                  <c:v>195489.95000000042</c:v>
                </c:pt>
                <c:pt idx="6">
                  <c:v>182737.19000000047</c:v>
                </c:pt>
                <c:pt idx="7">
                  <c:v>208599.36000000034</c:v>
                </c:pt>
                <c:pt idx="8">
                  <c:v>190084.82000000039</c:v>
                </c:pt>
                <c:pt idx="9">
                  <c:v>190384.21999999968</c:v>
                </c:pt>
                <c:pt idx="10">
                  <c:v>192253.24999999942</c:v>
                </c:pt>
                <c:pt idx="11">
                  <c:v>179355.56000000011</c:v>
                </c:pt>
              </c:numCache>
            </c:numRef>
          </c:val>
          <c:smooth val="1"/>
          <c:extLst>
            <c:ext xmlns:c15="http://schemas.microsoft.com/office/drawing/2012/chart" uri="{02D57815-91ED-43cb-92C2-25804820EDAC}">
              <c15:datalabelsRange>
                <c15:f>Sheet1!$B$29:$B$40</c15:f>
                <c15:dlblRangeCache>
                  <c:ptCount val="12"/>
                  <c:pt idx="1">
                    <c:v>+4.84%</c:v>
                  </c:pt>
                  <c:pt idx="2">
                    <c:v>+4.10%</c:v>
                  </c:pt>
                  <c:pt idx="3">
                    <c:v>-1.50%</c:v>
                  </c:pt>
                  <c:pt idx="4">
                    <c:v>-0.55%</c:v>
                  </c:pt>
                  <c:pt idx="5">
                    <c:v>+0.33%</c:v>
                  </c:pt>
                  <c:pt idx="6">
                    <c:v>-1.83%</c:v>
                  </c:pt>
                  <c:pt idx="7">
                    <c:v>+1.92%</c:v>
                  </c:pt>
                  <c:pt idx="8">
                    <c:v>-0.18%</c:v>
                  </c:pt>
                  <c:pt idx="9">
                    <c:v>-3.23%</c:v>
                  </c:pt>
                  <c:pt idx="10">
                    <c:v>+0.21%</c:v>
                  </c:pt>
                  <c:pt idx="11">
                    <c:v>-2.20%</c:v>
                  </c:pt>
                </c15:dlblRangeCache>
              </c15:datalabelsRange>
            </c:ext>
            <c:ext xmlns:c16="http://schemas.microsoft.com/office/drawing/2014/chart" uri="{C3380CC4-5D6E-409C-BE32-E72D297353CC}">
              <c16:uniqueId val="{0000000D-7A65-4C8E-9282-E2F40F894F97}"/>
            </c:ext>
          </c:extLst>
        </c:ser>
        <c:dLbls>
          <c:showLegendKey val="0"/>
          <c:showVal val="0"/>
          <c:showCatName val="0"/>
          <c:showSerName val="0"/>
          <c:showPercent val="0"/>
          <c:showBubbleSize val="0"/>
        </c:dLbls>
        <c:marker val="1"/>
        <c:smooth val="0"/>
        <c:axId val="534848511"/>
        <c:axId val="534872511"/>
      </c:lineChart>
      <c:catAx>
        <c:axId val="534848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872511"/>
        <c:crosses val="autoZero"/>
        <c:auto val="1"/>
        <c:lblAlgn val="ctr"/>
        <c:lblOffset val="100"/>
        <c:noMultiLvlLbl val="0"/>
      </c:catAx>
      <c:valAx>
        <c:axId val="534872511"/>
        <c:scaling>
          <c:orientation val="minMax"/>
        </c:scaling>
        <c:delete val="1"/>
        <c:axPos val="l"/>
        <c:numFmt formatCode="[&gt;=1000000]&quot;$&quot;0.0,,&quot;M&quot;;[&gt;=1000]&quot;$&quot;0.0,&quot;K&quot;;0" sourceLinked="1"/>
        <c:majorTickMark val="none"/>
        <c:minorTickMark val="none"/>
        <c:tickLblPos val="nextTo"/>
        <c:crossAx val="53484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[Book1.xlsx]Sheet1!PivotTable16</c:name>
    <c:fmtId val="2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489591228640065E-2"/>
          <c:y val="0.14238995992797943"/>
          <c:w val="0.79534429151601693"/>
          <c:h val="0.63636641615071121"/>
        </c:manualLayout>
      </c:layout>
      <c:barChart>
        <c:barDir val="col"/>
        <c:grouping val="clustered"/>
        <c:varyColors val="0"/>
        <c:ser>
          <c:idx val="0"/>
          <c:order val="0"/>
          <c:tx>
            <c:strRef>
              <c:f>Sheet1!$L$28</c:f>
              <c:strCache>
                <c:ptCount val="1"/>
                <c:pt idx="0">
                  <c:v>Total_Qty_Sold</c:v>
                </c:pt>
              </c:strCache>
            </c:strRef>
          </c:tx>
          <c:spPr>
            <a:solidFill>
              <a:schemeClr val="accent1"/>
            </a:solidFill>
            <a:ln>
              <a:noFill/>
            </a:ln>
            <a:effectLst/>
          </c:spPr>
          <c:invertIfNegative val="0"/>
          <c:cat>
            <c:strRef>
              <c:f>Sheet1!$K$29:$K$34</c:f>
              <c:strCache>
                <c:ptCount val="5"/>
                <c:pt idx="0">
                  <c:v>Somebody Fusion</c:v>
                </c:pt>
                <c:pt idx="1">
                  <c:v>Race Rush</c:v>
                </c:pt>
                <c:pt idx="2">
                  <c:v>Property Mist</c:v>
                </c:pt>
                <c:pt idx="3">
                  <c:v>Include Breeze</c:v>
                </c:pt>
                <c:pt idx="4">
                  <c:v>Itself Breeze</c:v>
                </c:pt>
              </c:strCache>
            </c:strRef>
          </c:cat>
          <c:val>
            <c:numRef>
              <c:f>Sheet1!$L$29:$L$34</c:f>
              <c:numCache>
                <c:formatCode>[&gt;=1000000]0.0,,"M";[&gt;=1000]0.0,"K";0</c:formatCode>
                <c:ptCount val="5"/>
                <c:pt idx="0">
                  <c:v>7666</c:v>
                </c:pt>
                <c:pt idx="1">
                  <c:v>7458</c:v>
                </c:pt>
                <c:pt idx="2">
                  <c:v>7041</c:v>
                </c:pt>
                <c:pt idx="3">
                  <c:v>6992</c:v>
                </c:pt>
                <c:pt idx="4">
                  <c:v>6943</c:v>
                </c:pt>
              </c:numCache>
            </c:numRef>
          </c:val>
          <c:extLst>
            <c:ext xmlns:c16="http://schemas.microsoft.com/office/drawing/2014/chart" uri="{C3380CC4-5D6E-409C-BE32-E72D297353CC}">
              <c16:uniqueId val="{00000000-BDF1-463C-8E7F-AF6B7A644D25}"/>
            </c:ext>
          </c:extLst>
        </c:ser>
        <c:ser>
          <c:idx val="1"/>
          <c:order val="1"/>
          <c:tx>
            <c:strRef>
              <c:f>Sheet1!$M$28</c:f>
              <c:strCache>
                <c:ptCount val="1"/>
                <c:pt idx="0">
                  <c:v>Total_Refund</c:v>
                </c:pt>
              </c:strCache>
            </c:strRef>
          </c:tx>
          <c:spPr>
            <a:solidFill>
              <a:schemeClr val="accent3"/>
            </a:solidFill>
            <a:ln>
              <a:noFill/>
            </a:ln>
            <a:effectLst/>
          </c:spPr>
          <c:invertIfNegative val="0"/>
          <c:cat>
            <c:strRef>
              <c:f>Sheet1!$K$29:$K$34</c:f>
              <c:strCache>
                <c:ptCount val="5"/>
                <c:pt idx="0">
                  <c:v>Somebody Fusion</c:v>
                </c:pt>
                <c:pt idx="1">
                  <c:v>Race Rush</c:v>
                </c:pt>
                <c:pt idx="2">
                  <c:v>Property Mist</c:v>
                </c:pt>
                <c:pt idx="3">
                  <c:v>Include Breeze</c:v>
                </c:pt>
                <c:pt idx="4">
                  <c:v>Itself Breeze</c:v>
                </c:pt>
              </c:strCache>
            </c:strRef>
          </c:cat>
          <c:val>
            <c:numRef>
              <c:f>Sheet1!$M$29:$M$34</c:f>
              <c:numCache>
                <c:formatCode>[&gt;=1000000]"$"0.0,,"M";[&gt;=1000]"$"0.0,"K";0</c:formatCode>
                <c:ptCount val="5"/>
                <c:pt idx="0">
                  <c:v>1481.7399999999959</c:v>
                </c:pt>
                <c:pt idx="1">
                  <c:v>3220</c:v>
                </c:pt>
                <c:pt idx="2">
                  <c:v>4510.9000000000033</c:v>
                </c:pt>
                <c:pt idx="3">
                  <c:v>1692.4799999999971</c:v>
                </c:pt>
                <c:pt idx="4">
                  <c:v>1193.5600000000022</c:v>
                </c:pt>
              </c:numCache>
            </c:numRef>
          </c:val>
          <c:extLst>
            <c:ext xmlns:c16="http://schemas.microsoft.com/office/drawing/2014/chart" uri="{C3380CC4-5D6E-409C-BE32-E72D297353CC}">
              <c16:uniqueId val="{00000001-BDF1-463C-8E7F-AF6B7A644D25}"/>
            </c:ext>
          </c:extLst>
        </c:ser>
        <c:dLbls>
          <c:showLegendKey val="0"/>
          <c:showVal val="0"/>
          <c:showCatName val="0"/>
          <c:showSerName val="0"/>
          <c:showPercent val="0"/>
          <c:showBubbleSize val="0"/>
        </c:dLbls>
        <c:gapWidth val="219"/>
        <c:overlap val="-27"/>
        <c:axId val="1462422255"/>
        <c:axId val="1462419375"/>
      </c:barChart>
      <c:catAx>
        <c:axId val="146242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419375"/>
        <c:crosses val="autoZero"/>
        <c:auto val="1"/>
        <c:lblAlgn val="ctr"/>
        <c:lblOffset val="100"/>
        <c:noMultiLvlLbl val="0"/>
      </c:catAx>
      <c:valAx>
        <c:axId val="1462419375"/>
        <c:scaling>
          <c:orientation val="minMax"/>
        </c:scaling>
        <c:delete val="1"/>
        <c:axPos val="l"/>
        <c:numFmt formatCode="[&gt;=1000000]0.0,,&quot;M&quot;;[&gt;=1000]0.0,&quot;K&quot;;0" sourceLinked="1"/>
        <c:majorTickMark val="none"/>
        <c:minorTickMark val="none"/>
        <c:tickLblPos val="nextTo"/>
        <c:crossAx val="1462422255"/>
        <c:crosses val="autoZero"/>
        <c:crossBetween val="between"/>
      </c:valAx>
      <c:spPr>
        <a:noFill/>
        <a:ln>
          <a:noFill/>
        </a:ln>
        <a:effectLst/>
      </c:spPr>
    </c:plotArea>
    <c:legend>
      <c:legendPos val="r"/>
      <c:layout>
        <c:manualLayout>
          <c:xMode val="edge"/>
          <c:yMode val="edge"/>
          <c:x val="0.7783174086095227"/>
          <c:y val="5.1489083191541024E-2"/>
          <c:w val="0.19756787791533159"/>
          <c:h val="0.1925515883309542"/>
        </c:manualLayout>
      </c:layout>
      <c:overlay val="0"/>
      <c:spPr>
        <a:noFill/>
        <a:ln>
          <a:noFill/>
        </a:ln>
        <a:effectLst/>
      </c:spPr>
      <c:txPr>
        <a:bodyPr rot="0" spcFirstLastPara="1" vertOverflow="ellipsis" vert="horz" wrap="square" anchor="ctr" anchorCtr="1"/>
        <a:lstStyle/>
        <a:p>
          <a:pPr>
            <a:defRPr sz="7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[Book1.xlsx]Sheet2!PivotTable1</c:name>
    <c:fmtId val="7"/>
  </c:pivotSource>
  <c:chart>
    <c:autoTitleDeleted val="1"/>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710F87F-6F58-41A8-A01C-0785BD13541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41BFF21-91A8-402A-A7FE-81761857ECF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4C29F2B-722E-4664-A5A1-9352306F167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6D24175-773D-4D50-9F9C-D6505891D42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335BF67-3740-4AE7-ADE8-9C3AF1B84AA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7CFD7FC-E0FA-4D71-91CB-2321CF2E037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BAC28EB-27A3-4390-B821-5333B77EF3D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FA339D7-15D7-479E-8C19-9CD61535B99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0FE1F82-9076-41CB-A3F1-A270686BBF1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795415C-39A6-444F-86AE-49AB44E1622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BBD97E8-8BB1-4DEC-86B7-6B44B59B431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F6582C6-CB4F-415B-BBAC-93C5375DF3B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4"/>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710F87F-6F58-41A8-A01C-0785BD13541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5"/>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B9BD76C-0BD9-46D7-8136-F2940E56F6F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3DAADE6-FCCF-40E4-A2B6-590FB19B85A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5C560D9-BCED-4E20-8BF0-EBBC2688855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DCD0CE9-BDDC-4D33-B002-A0D0972D21E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449F203-F521-48AA-BA02-71A9F9828DF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AF2428A-B8C5-4E09-8178-CE9682AF790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9314315-0390-4A18-97A3-557A7C9A5D8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F332306-AA2F-4BFB-85E2-94BCE3FD699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F3FC6B1-E842-444D-A288-EAF980C8AF1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6837C42-3280-485A-A558-6B7CE4D6F67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F4AACEF-5857-4646-9619-016DFEFFCB9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6"/>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7"/>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D262C16-BCED-4D92-AABC-D2F0DE3E8A49}"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8"/>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67BBD54-880E-434A-8E37-1027DD56AA43}"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9"/>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B1AAD25-FD2D-487B-9353-7A496ACF0D2F}"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CE4D168-3057-4BA3-BF26-3D9D12EB8330}"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1"/>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32E531C-680A-4FFF-8CC6-D4BE4ADB9AEC}"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7A9D9F5-6421-476B-A79A-F4273FB6A061}"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3"/>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CEB7AB4-CE7F-4B40-9264-5245F0E9DC56}"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8FA386F-1D57-4694-AC89-76862237532E}"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5"/>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13D4E4F-F22E-4D23-BB5E-FB2FD9E085B7}"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6"/>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F70384E-3BFA-4C7A-BBC1-78EA5EA38AEF}"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7"/>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98DC48A-C396-4C4A-9A76-F2F122512F65}"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8"/>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BC596DF-6D31-4721-A699-968CF7E6805C}"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lineChart>
        <c:grouping val="standard"/>
        <c:varyColors val="0"/>
        <c:ser>
          <c:idx val="0"/>
          <c:order val="0"/>
          <c:tx>
            <c:strRef>
              <c:f>Sheet2!$M$8:$M$19</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dLbl>
              <c:idx val="0"/>
              <c:tx>
                <c:rich>
                  <a:bodyPr/>
                  <a:lstStyle/>
                  <a:p>
                    <a:fld id="{2D262C16-BCED-4D92-AABC-D2F0DE3E8A4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E793-4742-A72E-D061DE6DB115}"/>
                </c:ext>
              </c:extLst>
            </c:dLbl>
            <c:dLbl>
              <c:idx val="1"/>
              <c:tx>
                <c:rich>
                  <a:bodyPr/>
                  <a:lstStyle/>
                  <a:p>
                    <a:fld id="{C67BBD54-880E-434A-8E37-1027DD56AA4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793-4742-A72E-D061DE6DB115}"/>
                </c:ext>
              </c:extLst>
            </c:dLbl>
            <c:dLbl>
              <c:idx val="2"/>
              <c:tx>
                <c:rich>
                  <a:bodyPr/>
                  <a:lstStyle/>
                  <a:p>
                    <a:fld id="{8B1AAD25-FD2D-487B-9353-7A496ACF0D2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793-4742-A72E-D061DE6DB115}"/>
                </c:ext>
              </c:extLst>
            </c:dLbl>
            <c:dLbl>
              <c:idx val="3"/>
              <c:tx>
                <c:rich>
                  <a:bodyPr/>
                  <a:lstStyle/>
                  <a:p>
                    <a:fld id="{2CE4D168-3057-4BA3-BF26-3D9D12EB833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793-4742-A72E-D061DE6DB115}"/>
                </c:ext>
              </c:extLst>
            </c:dLbl>
            <c:dLbl>
              <c:idx val="4"/>
              <c:tx>
                <c:rich>
                  <a:bodyPr/>
                  <a:lstStyle/>
                  <a:p>
                    <a:fld id="{D32E531C-680A-4FFF-8CC6-D4BE4ADB9AE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793-4742-A72E-D061DE6DB115}"/>
                </c:ext>
              </c:extLst>
            </c:dLbl>
            <c:dLbl>
              <c:idx val="5"/>
              <c:tx>
                <c:rich>
                  <a:bodyPr/>
                  <a:lstStyle/>
                  <a:p>
                    <a:fld id="{17A9D9F5-6421-476B-A79A-F4273FB6A06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793-4742-A72E-D061DE6DB115}"/>
                </c:ext>
              </c:extLst>
            </c:dLbl>
            <c:dLbl>
              <c:idx val="6"/>
              <c:tx>
                <c:rich>
                  <a:bodyPr/>
                  <a:lstStyle/>
                  <a:p>
                    <a:fld id="{4CEB7AB4-CE7F-4B40-9264-5245F0E9DC5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793-4742-A72E-D061DE6DB115}"/>
                </c:ext>
              </c:extLst>
            </c:dLbl>
            <c:dLbl>
              <c:idx val="7"/>
              <c:tx>
                <c:rich>
                  <a:bodyPr/>
                  <a:lstStyle/>
                  <a:p>
                    <a:fld id="{B8FA386F-1D57-4694-AC89-76862237532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793-4742-A72E-D061DE6DB115}"/>
                </c:ext>
              </c:extLst>
            </c:dLbl>
            <c:dLbl>
              <c:idx val="8"/>
              <c:tx>
                <c:rich>
                  <a:bodyPr/>
                  <a:lstStyle/>
                  <a:p>
                    <a:fld id="{E13D4E4F-F22E-4D23-BB5E-FB2FD9E085B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793-4742-A72E-D061DE6DB115}"/>
                </c:ext>
              </c:extLst>
            </c:dLbl>
            <c:dLbl>
              <c:idx val="9"/>
              <c:tx>
                <c:rich>
                  <a:bodyPr/>
                  <a:lstStyle/>
                  <a:p>
                    <a:fld id="{EF70384E-3BFA-4C7A-BBC1-78EA5EA38AE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793-4742-A72E-D061DE6DB115}"/>
                </c:ext>
              </c:extLst>
            </c:dLbl>
            <c:dLbl>
              <c:idx val="10"/>
              <c:tx>
                <c:rich>
                  <a:bodyPr/>
                  <a:lstStyle/>
                  <a:p>
                    <a:fld id="{098DC48A-C396-4C4A-9A76-F2F122512F6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E793-4742-A72E-D061DE6DB115}"/>
                </c:ext>
              </c:extLst>
            </c:dLbl>
            <c:dLbl>
              <c:idx val="11"/>
              <c:tx>
                <c:rich>
                  <a:bodyPr/>
                  <a:lstStyle/>
                  <a:p>
                    <a:fld id="{0BC596DF-6D31-4721-A699-968CF7E6805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E793-4742-A72E-D061DE6DB1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Sheet2!$M$8:$M$19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Sheet2!$M$8:$M$19</c:f>
              <c:numCache>
                <c:formatCode>[&gt;=1000000]"$"0.0,,"M";[&gt;=1000]"$"0.0,"K";0</c:formatCode>
                <c:ptCount val="12"/>
                <c:pt idx="0">
                  <c:v>35945.250000000007</c:v>
                </c:pt>
                <c:pt idx="1">
                  <c:v>33075.589999999989</c:v>
                </c:pt>
                <c:pt idx="2">
                  <c:v>38493.600000000006</c:v>
                </c:pt>
                <c:pt idx="3">
                  <c:v>36087.589999999953</c:v>
                </c:pt>
                <c:pt idx="4">
                  <c:v>38547.139999999941</c:v>
                </c:pt>
                <c:pt idx="5">
                  <c:v>36900.26</c:v>
                </c:pt>
                <c:pt idx="6">
                  <c:v>34711.959999999948</c:v>
                </c:pt>
                <c:pt idx="7">
                  <c:v>38654.119999999901</c:v>
                </c:pt>
                <c:pt idx="8">
                  <c:v>36451.809999999969</c:v>
                </c:pt>
                <c:pt idx="9">
                  <c:v>37388.55000000001</c:v>
                </c:pt>
                <c:pt idx="10">
                  <c:v>36605.329999999944</c:v>
                </c:pt>
                <c:pt idx="11">
                  <c:v>35436.309999999932</c:v>
                </c:pt>
              </c:numCache>
            </c:numRef>
          </c:val>
          <c:smooth val="1"/>
          <c:extLst>
            <c:ext xmlns:c15="http://schemas.microsoft.com/office/drawing/2012/chart" uri="{02D57815-91ED-43cb-92C2-25804820EDAC}">
              <c15:datalabelsRange>
                <c15:f>Sheet2!$M$8:$M$19</c15:f>
                <c15:dlblRangeCache>
                  <c:ptCount val="12"/>
                  <c:pt idx="1">
                    <c:v>-7.98%</c:v>
                  </c:pt>
                  <c:pt idx="2">
                    <c:v>+16.38%</c:v>
                  </c:pt>
                  <c:pt idx="3">
                    <c:v>-6.25%</c:v>
                  </c:pt>
                  <c:pt idx="4">
                    <c:v>+6.82%</c:v>
                  </c:pt>
                  <c:pt idx="5">
                    <c:v>-4.27%</c:v>
                  </c:pt>
                  <c:pt idx="6">
                    <c:v>-5.93%</c:v>
                  </c:pt>
                  <c:pt idx="7">
                    <c:v>+11.36%</c:v>
                  </c:pt>
                  <c:pt idx="8">
                    <c:v>-5.70%</c:v>
                  </c:pt>
                  <c:pt idx="9">
                    <c:v>+2.57%</c:v>
                  </c:pt>
                  <c:pt idx="10">
                    <c:v>-2.09%</c:v>
                  </c:pt>
                  <c:pt idx="11">
                    <c:v>-3.19%</c:v>
                  </c:pt>
                </c15:dlblRangeCache>
              </c15:datalabelsRange>
            </c:ext>
            <c:ext xmlns:c16="http://schemas.microsoft.com/office/drawing/2014/chart" uri="{C3380CC4-5D6E-409C-BE32-E72D297353CC}">
              <c16:uniqueId val="{0000000C-E793-4742-A72E-D061DE6DB115}"/>
            </c:ext>
          </c:extLst>
        </c:ser>
        <c:dLbls>
          <c:showLegendKey val="0"/>
          <c:showVal val="0"/>
          <c:showCatName val="0"/>
          <c:showSerName val="0"/>
          <c:showPercent val="0"/>
          <c:showBubbleSize val="0"/>
        </c:dLbls>
        <c:marker val="1"/>
        <c:smooth val="0"/>
        <c:axId val="265237776"/>
        <c:axId val="265250256"/>
      </c:lineChart>
      <c:catAx>
        <c:axId val="26523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250256"/>
        <c:crosses val="autoZero"/>
        <c:auto val="1"/>
        <c:lblAlgn val="ctr"/>
        <c:lblOffset val="100"/>
        <c:noMultiLvlLbl val="0"/>
      </c:catAx>
      <c:valAx>
        <c:axId val="265250256"/>
        <c:scaling>
          <c:orientation val="minMax"/>
        </c:scaling>
        <c:delete val="1"/>
        <c:axPos val="l"/>
        <c:numFmt formatCode="[&gt;=1000000]&quot;$&quot;0.0,,&quot;M&quot;;[&gt;=1000]&quot;$&quot;0.0,&quot;K&quot;;0" sourceLinked="1"/>
        <c:majorTickMark val="none"/>
        <c:minorTickMark val="none"/>
        <c:tickLblPos val="nextTo"/>
        <c:crossAx val="265237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[Book1.xlsx]Sheet3!PivotTable1</c:name>
    <c:fmtId val="3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47780784540077798"/>
          <c:w val="1"/>
          <c:h val="0.31003449189915583"/>
        </c:manualLayout>
      </c:layout>
      <c:lineChart>
        <c:grouping val="standard"/>
        <c:varyColors val="0"/>
        <c:ser>
          <c:idx val="0"/>
          <c:order val="0"/>
          <c:tx>
            <c:strRef>
              <c:f>Sheet3!$B$1</c:f>
              <c:strCache>
                <c:ptCount val="1"/>
                <c:pt idx="0">
                  <c:v>Total_Revenue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Sheet3!$B$2:$B$14</c:f>
              <c:numCache>
                <c:formatCode>[&gt;=1000000]"$"0.0,,"M";[&gt;=1000]"$"0.0,"K";0</c:formatCode>
                <c:ptCount val="12"/>
                <c:pt idx="0">
                  <c:v>50177.009999999966</c:v>
                </c:pt>
                <c:pt idx="1">
                  <c:v>44245.00999999998</c:v>
                </c:pt>
                <c:pt idx="2">
                  <c:v>51239.479999999996</c:v>
                </c:pt>
                <c:pt idx="3">
                  <c:v>41275.410000000011</c:v>
                </c:pt>
                <c:pt idx="4">
                  <c:v>46496.76999999999</c:v>
                </c:pt>
                <c:pt idx="5">
                  <c:v>44362.009999999987</c:v>
                </c:pt>
                <c:pt idx="6">
                  <c:v>43823.200000000004</c:v>
                </c:pt>
                <c:pt idx="7">
                  <c:v>54720.87000000001</c:v>
                </c:pt>
                <c:pt idx="8">
                  <c:v>46473.150000000031</c:v>
                </c:pt>
                <c:pt idx="9">
                  <c:v>38198.989999999991</c:v>
                </c:pt>
                <c:pt idx="10">
                  <c:v>44191.010000000009</c:v>
                </c:pt>
                <c:pt idx="11">
                  <c:v>43220.910000000025</c:v>
                </c:pt>
              </c:numCache>
            </c:numRef>
          </c:val>
          <c:smooth val="1"/>
          <c:extLst>
            <c:ext xmlns:c16="http://schemas.microsoft.com/office/drawing/2014/chart" uri="{C3380CC4-5D6E-409C-BE32-E72D297353CC}">
              <c16:uniqueId val="{00000000-2F0D-41B2-808F-645A041FA225}"/>
            </c:ext>
          </c:extLst>
        </c:ser>
        <c:ser>
          <c:idx val="1"/>
          <c:order val="1"/>
          <c:tx>
            <c:strRef>
              <c:f>Sheet3!$C$1</c:f>
              <c:strCache>
                <c:ptCount val="1"/>
                <c:pt idx="0">
                  <c:v>Total_Target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Sheet3!$A$2:$A$14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Sheet3!$C$2:$C$14</c:f>
              <c:numCache>
                <c:formatCode>[&gt;=1000000]"$"0.0,,"M";[&gt;=1000]"$"0.0,"K";0</c:formatCode>
                <c:ptCount val="12"/>
                <c:pt idx="0">
                  <c:v>30607</c:v>
                </c:pt>
                <c:pt idx="1">
                  <c:v>30374</c:v>
                </c:pt>
                <c:pt idx="2">
                  <c:v>39846</c:v>
                </c:pt>
                <c:pt idx="3">
                  <c:v>39231</c:v>
                </c:pt>
                <c:pt idx="4">
                  <c:v>38692</c:v>
                </c:pt>
                <c:pt idx="5">
                  <c:v>32774</c:v>
                </c:pt>
                <c:pt idx="6">
                  <c:v>34866</c:v>
                </c:pt>
                <c:pt idx="7">
                  <c:v>35861</c:v>
                </c:pt>
                <c:pt idx="8">
                  <c:v>31909</c:v>
                </c:pt>
                <c:pt idx="9">
                  <c:v>35570</c:v>
                </c:pt>
                <c:pt idx="10">
                  <c:v>37648</c:v>
                </c:pt>
                <c:pt idx="11">
                  <c:v>30808</c:v>
                </c:pt>
              </c:numCache>
            </c:numRef>
          </c:val>
          <c:smooth val="1"/>
          <c:extLst>
            <c:ext xmlns:c16="http://schemas.microsoft.com/office/drawing/2014/chart" uri="{C3380CC4-5D6E-409C-BE32-E72D297353CC}">
              <c16:uniqueId val="{00000001-2F0D-41B2-808F-645A041FA225}"/>
            </c:ext>
          </c:extLst>
        </c:ser>
        <c:dLbls>
          <c:showLegendKey val="0"/>
          <c:showVal val="0"/>
          <c:showCatName val="0"/>
          <c:showSerName val="0"/>
          <c:showPercent val="0"/>
          <c:showBubbleSize val="0"/>
        </c:dLbls>
        <c:marker val="1"/>
        <c:smooth val="0"/>
        <c:axId val="939614608"/>
        <c:axId val="939631888"/>
      </c:lineChart>
      <c:catAx>
        <c:axId val="93961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631888"/>
        <c:crosses val="autoZero"/>
        <c:auto val="1"/>
        <c:lblAlgn val="ctr"/>
        <c:lblOffset val="100"/>
        <c:noMultiLvlLbl val="0"/>
      </c:catAx>
      <c:valAx>
        <c:axId val="939631888"/>
        <c:scaling>
          <c:orientation val="minMax"/>
        </c:scaling>
        <c:delete val="1"/>
        <c:axPos val="l"/>
        <c:numFmt formatCode="[&gt;=1000000]&quot;$&quot;0.0,,&quot;M&quot;;[&gt;=1000]&quot;$&quot;0.0,&quot;K&quot;;0" sourceLinked="1"/>
        <c:majorTickMark val="none"/>
        <c:minorTickMark val="none"/>
        <c:tickLblPos val="nextTo"/>
        <c:crossAx val="939614608"/>
        <c:crosses val="autoZero"/>
        <c:crossBetween val="between"/>
      </c:valAx>
      <c:spPr>
        <a:noFill/>
        <a:ln>
          <a:noFill/>
        </a:ln>
        <a:effectLst/>
      </c:spPr>
    </c:plotArea>
    <c:legend>
      <c:legendPos val="b"/>
      <c:layout>
        <c:manualLayout>
          <c:xMode val="edge"/>
          <c:yMode val="edge"/>
          <c:x val="0.22211513345522976"/>
          <c:y val="0.90184746130537741"/>
          <c:w val="0.52081244373531632"/>
          <c:h val="9.40605292413458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Sheet3!$B$17</c:f>
              <c:strCache>
                <c:ptCount val="1"/>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Sheet3!$B$18:$B$29</c:f>
              <c:numCache>
                <c:formatCode>\+0.0%;\-0.0%</c:formatCode>
                <c:ptCount val="12"/>
                <c:pt idx="0">
                  <c:v>0.6393965432744132</c:v>
                </c:pt>
                <c:pt idx="1">
                  <c:v>0.4566737999604919</c:v>
                </c:pt>
                <c:pt idx="2">
                  <c:v>0.28593786076394107</c:v>
                </c:pt>
                <c:pt idx="3">
                  <c:v>5.211210522291073E-2</c:v>
                </c:pt>
                <c:pt idx="4">
                  <c:v>0.20171534167269692</c:v>
                </c:pt>
                <c:pt idx="5">
                  <c:v>0.35357325929090094</c:v>
                </c:pt>
                <c:pt idx="6">
                  <c:v>0.25690357368209732</c:v>
                </c:pt>
                <c:pt idx="7">
                  <c:v>0.52591589749309864</c:v>
                </c:pt>
                <c:pt idx="8">
                  <c:v>0.45642765364003984</c:v>
                </c:pt>
                <c:pt idx="9">
                  <c:v>7.3910317683440835E-2</c:v>
                </c:pt>
                <c:pt idx="10">
                  <c:v>0.17379435826604359</c:v>
                </c:pt>
                <c:pt idx="11">
                  <c:v>0.40291190599844279</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6D06-4AAD-8285-164D12208B63}"/>
            </c:ext>
          </c:extLst>
        </c:ser>
        <c:dLbls>
          <c:dLblPos val="outEnd"/>
          <c:showLegendKey val="0"/>
          <c:showVal val="1"/>
          <c:showCatName val="0"/>
          <c:showSerName val="0"/>
          <c:showPercent val="0"/>
          <c:showBubbleSize val="0"/>
        </c:dLbls>
        <c:gapWidth val="219"/>
        <c:overlap val="-27"/>
        <c:axId val="683668975"/>
        <c:axId val="683674735"/>
      </c:barChart>
      <c:catAx>
        <c:axId val="683668975"/>
        <c:scaling>
          <c:orientation val="minMax"/>
        </c:scaling>
        <c:delete val="1"/>
        <c:axPos val="b"/>
        <c:numFmt formatCode="General" sourceLinked="1"/>
        <c:majorTickMark val="none"/>
        <c:minorTickMark val="none"/>
        <c:tickLblPos val="nextTo"/>
        <c:crossAx val="683674735"/>
        <c:crosses val="autoZero"/>
        <c:auto val="1"/>
        <c:lblAlgn val="ctr"/>
        <c:lblOffset val="100"/>
        <c:noMultiLvlLbl val="0"/>
      </c:catAx>
      <c:valAx>
        <c:axId val="683674735"/>
        <c:scaling>
          <c:orientation val="minMax"/>
        </c:scaling>
        <c:delete val="1"/>
        <c:axPos val="l"/>
        <c:numFmt formatCode="\+0.0%;\-0.0%" sourceLinked="1"/>
        <c:majorTickMark val="none"/>
        <c:minorTickMark val="none"/>
        <c:tickLblPos val="nextTo"/>
        <c:crossAx val="683668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[Book1.xlsx]Sheet3!PivotTable12</c:name>
    <c:fmtId val="4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hade val="45000"/>
            </a:schemeClr>
          </a:solidFill>
          <a:ln>
            <a:noFill/>
          </a:ln>
          <a:effectLst/>
        </c:spPr>
      </c:pivotFmt>
      <c:pivotFmt>
        <c:idx val="3"/>
        <c:spPr>
          <a:solidFill>
            <a:schemeClr val="accent1">
              <a:shade val="61000"/>
            </a:schemeClr>
          </a:solidFill>
          <a:ln>
            <a:noFill/>
          </a:ln>
          <a:effectLst/>
        </c:spPr>
      </c:pivotFmt>
      <c:pivotFmt>
        <c:idx val="4"/>
        <c:spPr>
          <a:solidFill>
            <a:schemeClr val="accent1">
              <a:shade val="76000"/>
            </a:schemeClr>
          </a:solidFill>
          <a:ln>
            <a:noFill/>
          </a:ln>
          <a:effectLst/>
        </c:spPr>
      </c:pivotFmt>
      <c:pivotFmt>
        <c:idx val="5"/>
        <c:spPr>
          <a:solidFill>
            <a:schemeClr val="accent1">
              <a:shade val="92000"/>
            </a:schemeClr>
          </a:solidFill>
          <a:ln>
            <a:noFill/>
          </a:ln>
          <a:effectLst/>
        </c:spPr>
      </c:pivotFmt>
      <c:pivotFmt>
        <c:idx val="6"/>
        <c:spPr>
          <a:solidFill>
            <a:schemeClr val="accent1">
              <a:tint val="93000"/>
            </a:schemeClr>
          </a:solidFill>
          <a:ln>
            <a:noFill/>
          </a:ln>
          <a:effectLst/>
        </c:spPr>
      </c:pivotFmt>
      <c:pivotFmt>
        <c:idx val="7"/>
        <c:spPr>
          <a:solidFill>
            <a:schemeClr val="accent1">
              <a:tint val="77000"/>
            </a:schemeClr>
          </a:solidFill>
          <a:ln>
            <a:noFill/>
          </a:ln>
          <a:effectLst/>
        </c:spPr>
      </c:pivotFmt>
      <c:pivotFmt>
        <c:idx val="8"/>
        <c:spPr>
          <a:solidFill>
            <a:schemeClr val="accent1">
              <a:tint val="62000"/>
            </a:schemeClr>
          </a:solidFill>
          <a:ln>
            <a:noFill/>
          </a:ln>
          <a:effectLst/>
        </c:spPr>
      </c:pivotFmt>
      <c:pivotFmt>
        <c:idx val="9"/>
        <c:spPr>
          <a:solidFill>
            <a:schemeClr val="accent1">
              <a:tint val="46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hade val="45000"/>
            </a:schemeClr>
          </a:solidFill>
          <a:ln>
            <a:noFill/>
          </a:ln>
          <a:effectLst/>
        </c:spPr>
      </c:pivotFmt>
      <c:pivotFmt>
        <c:idx val="12"/>
        <c:spPr>
          <a:solidFill>
            <a:schemeClr val="accent1">
              <a:shade val="61000"/>
            </a:schemeClr>
          </a:solidFill>
          <a:ln>
            <a:noFill/>
          </a:ln>
          <a:effectLst/>
        </c:spPr>
      </c:pivotFmt>
      <c:pivotFmt>
        <c:idx val="13"/>
        <c:spPr>
          <a:solidFill>
            <a:schemeClr val="accent1">
              <a:shade val="76000"/>
            </a:schemeClr>
          </a:solidFill>
          <a:ln>
            <a:noFill/>
          </a:ln>
          <a:effectLst/>
        </c:spPr>
      </c:pivotFmt>
      <c:pivotFmt>
        <c:idx val="14"/>
        <c:spPr>
          <a:solidFill>
            <a:schemeClr val="accent1">
              <a:shade val="92000"/>
            </a:schemeClr>
          </a:solidFill>
          <a:ln>
            <a:noFill/>
          </a:ln>
          <a:effectLst/>
        </c:spPr>
      </c:pivotFmt>
      <c:pivotFmt>
        <c:idx val="15"/>
        <c:spPr>
          <a:solidFill>
            <a:schemeClr val="accent1">
              <a:tint val="93000"/>
            </a:schemeClr>
          </a:solidFill>
          <a:ln>
            <a:noFill/>
          </a:ln>
          <a:effectLst/>
        </c:spPr>
      </c:pivotFmt>
      <c:pivotFmt>
        <c:idx val="16"/>
        <c:spPr>
          <a:solidFill>
            <a:schemeClr val="accent1">
              <a:tint val="77000"/>
            </a:schemeClr>
          </a:solidFill>
          <a:ln>
            <a:noFill/>
          </a:ln>
          <a:effectLst/>
        </c:spPr>
      </c:pivotFmt>
      <c:pivotFmt>
        <c:idx val="17"/>
        <c:spPr>
          <a:solidFill>
            <a:schemeClr val="accent1">
              <a:tint val="62000"/>
            </a:schemeClr>
          </a:solidFill>
          <a:ln>
            <a:noFill/>
          </a:ln>
          <a:effectLst/>
        </c:spPr>
      </c:pivotFmt>
      <c:pivotFmt>
        <c:idx val="18"/>
        <c:spPr>
          <a:solidFill>
            <a:schemeClr val="accent1">
              <a:tint val="46000"/>
            </a:schemeClr>
          </a:solidFill>
          <a:ln>
            <a:noFill/>
          </a:ln>
          <a:effectLst/>
        </c:spPr>
      </c:pivotFmt>
    </c:pivotFmts>
    <c:plotArea>
      <c:layout/>
      <c:barChart>
        <c:barDir val="bar"/>
        <c:grouping val="clustered"/>
        <c:varyColors val="1"/>
        <c:ser>
          <c:idx val="0"/>
          <c:order val="0"/>
          <c:tx>
            <c:strRef>
              <c:f>Sheet3!$F$1</c:f>
              <c:strCache>
                <c:ptCount val="1"/>
                <c:pt idx="0">
                  <c:v>Total</c:v>
                </c:pt>
              </c:strCache>
            </c:strRef>
          </c:tx>
          <c:invertIfNegative val="0"/>
          <c:dPt>
            <c:idx val="0"/>
            <c:invertIfNegative val="0"/>
            <c:bubble3D val="0"/>
            <c:spPr>
              <a:solidFill>
                <a:schemeClr val="accent1">
                  <a:shade val="45000"/>
                </a:schemeClr>
              </a:solidFill>
              <a:ln>
                <a:noFill/>
              </a:ln>
              <a:effectLst/>
            </c:spPr>
            <c:extLst>
              <c:ext xmlns:c16="http://schemas.microsoft.com/office/drawing/2014/chart" uri="{C3380CC4-5D6E-409C-BE32-E72D297353CC}">
                <c16:uniqueId val="{00000001-1DCA-4C83-ABDC-D05F28E4A02A}"/>
              </c:ext>
            </c:extLst>
          </c:dPt>
          <c:dPt>
            <c:idx val="1"/>
            <c:invertIfNegative val="0"/>
            <c:bubble3D val="0"/>
            <c:spPr>
              <a:solidFill>
                <a:schemeClr val="accent1">
                  <a:shade val="61000"/>
                </a:schemeClr>
              </a:solidFill>
              <a:ln>
                <a:noFill/>
              </a:ln>
              <a:effectLst/>
            </c:spPr>
            <c:extLst>
              <c:ext xmlns:c16="http://schemas.microsoft.com/office/drawing/2014/chart" uri="{C3380CC4-5D6E-409C-BE32-E72D297353CC}">
                <c16:uniqueId val="{00000003-1DCA-4C83-ABDC-D05F28E4A02A}"/>
              </c:ext>
            </c:extLst>
          </c:dPt>
          <c:dPt>
            <c:idx val="2"/>
            <c:invertIfNegative val="0"/>
            <c:bubble3D val="0"/>
            <c:spPr>
              <a:solidFill>
                <a:schemeClr val="accent1">
                  <a:shade val="76000"/>
                </a:schemeClr>
              </a:solidFill>
              <a:ln>
                <a:noFill/>
              </a:ln>
              <a:effectLst/>
            </c:spPr>
            <c:extLst>
              <c:ext xmlns:c16="http://schemas.microsoft.com/office/drawing/2014/chart" uri="{C3380CC4-5D6E-409C-BE32-E72D297353CC}">
                <c16:uniqueId val="{00000005-1DCA-4C83-ABDC-D05F28E4A02A}"/>
              </c:ext>
            </c:extLst>
          </c:dPt>
          <c:dPt>
            <c:idx val="3"/>
            <c:invertIfNegative val="0"/>
            <c:bubble3D val="0"/>
            <c:spPr>
              <a:solidFill>
                <a:schemeClr val="accent1">
                  <a:shade val="92000"/>
                </a:schemeClr>
              </a:solidFill>
              <a:ln>
                <a:noFill/>
              </a:ln>
              <a:effectLst/>
            </c:spPr>
            <c:extLst>
              <c:ext xmlns:c16="http://schemas.microsoft.com/office/drawing/2014/chart" uri="{C3380CC4-5D6E-409C-BE32-E72D297353CC}">
                <c16:uniqueId val="{00000007-1DCA-4C83-ABDC-D05F28E4A02A}"/>
              </c:ext>
            </c:extLst>
          </c:dPt>
          <c:dPt>
            <c:idx val="4"/>
            <c:invertIfNegative val="0"/>
            <c:bubble3D val="0"/>
            <c:spPr>
              <a:solidFill>
                <a:schemeClr val="accent1">
                  <a:tint val="77000"/>
                </a:schemeClr>
              </a:solidFill>
              <a:ln>
                <a:noFill/>
              </a:ln>
              <a:effectLst/>
            </c:spPr>
            <c:extLst>
              <c:ext xmlns:c16="http://schemas.microsoft.com/office/drawing/2014/chart" uri="{C3380CC4-5D6E-409C-BE32-E72D297353CC}">
                <c16:uniqueId val="{00000009-1DCA-4C83-ABDC-D05F28E4A02A}"/>
              </c:ext>
            </c:extLst>
          </c:dPt>
          <c:dPt>
            <c:idx val="5"/>
            <c:invertIfNegative val="0"/>
            <c:bubble3D val="0"/>
            <c:spPr>
              <a:solidFill>
                <a:schemeClr val="accent1">
                  <a:tint val="93000"/>
                </a:schemeClr>
              </a:solidFill>
              <a:ln>
                <a:noFill/>
              </a:ln>
              <a:effectLst/>
            </c:spPr>
            <c:extLst>
              <c:ext xmlns:c16="http://schemas.microsoft.com/office/drawing/2014/chart" uri="{C3380CC4-5D6E-409C-BE32-E72D297353CC}">
                <c16:uniqueId val="{0000000B-1DCA-4C83-ABDC-D05F28E4A02A}"/>
              </c:ext>
            </c:extLst>
          </c:dPt>
          <c:dPt>
            <c:idx val="6"/>
            <c:invertIfNegative val="0"/>
            <c:bubble3D val="0"/>
            <c:spPr>
              <a:solidFill>
                <a:schemeClr val="accent1">
                  <a:tint val="62000"/>
                </a:schemeClr>
              </a:solidFill>
              <a:ln>
                <a:noFill/>
              </a:ln>
              <a:effectLst/>
            </c:spPr>
            <c:extLst>
              <c:ext xmlns:c16="http://schemas.microsoft.com/office/drawing/2014/chart" uri="{C3380CC4-5D6E-409C-BE32-E72D297353CC}">
                <c16:uniqueId val="{0000000D-1DCA-4C83-ABDC-D05F28E4A02A}"/>
              </c:ext>
            </c:extLst>
          </c:dPt>
          <c:dPt>
            <c:idx val="7"/>
            <c:invertIfNegative val="0"/>
            <c:bubble3D val="0"/>
            <c:spPr>
              <a:solidFill>
                <a:schemeClr val="accent1">
                  <a:tint val="46000"/>
                </a:schemeClr>
              </a:solidFill>
              <a:ln>
                <a:noFill/>
              </a:ln>
              <a:effectLst/>
            </c:spPr>
            <c:extLst>
              <c:ext xmlns:c16="http://schemas.microsoft.com/office/drawing/2014/chart" uri="{C3380CC4-5D6E-409C-BE32-E72D297353CC}">
                <c16:uniqueId val="{0000000F-1DCA-4C83-ABDC-D05F28E4A02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Sheet3!$E$2:$E$10</c:f>
              <c:strCache>
                <c:ptCount val="8"/>
                <c:pt idx="0">
                  <c:v>Juice</c:v>
                </c:pt>
                <c:pt idx="1">
                  <c:v>Alcoholic Beverage</c:v>
                </c:pt>
                <c:pt idx="2">
                  <c:v>Coffee</c:v>
                </c:pt>
                <c:pt idx="3">
                  <c:v>Energy Drink</c:v>
                </c:pt>
                <c:pt idx="4">
                  <c:v>Tea</c:v>
                </c:pt>
                <c:pt idx="5">
                  <c:v>Water</c:v>
                </c:pt>
                <c:pt idx="6">
                  <c:v>Sports Drink</c:v>
                </c:pt>
                <c:pt idx="7">
                  <c:v>Soft Drink</c:v>
                </c:pt>
              </c:strCache>
            </c:strRef>
          </c:cat>
          <c:val>
            <c:numRef>
              <c:f>Sheet3!$F$2:$F$10</c:f>
              <c:numCache>
                <c:formatCode>[&gt;=1000000]"$"0.0,,"M";[&gt;=1000]"$"0.0,"K";0</c:formatCode>
                <c:ptCount val="8"/>
                <c:pt idx="0">
                  <c:v>7159.2900000000227</c:v>
                </c:pt>
                <c:pt idx="1">
                  <c:v>10027.269999999982</c:v>
                </c:pt>
                <c:pt idx="2">
                  <c:v>10141.450000000004</c:v>
                </c:pt>
                <c:pt idx="3">
                  <c:v>21382.669999999976</c:v>
                </c:pt>
                <c:pt idx="4">
                  <c:v>33412.839999999997</c:v>
                </c:pt>
                <c:pt idx="5">
                  <c:v>34548.61</c:v>
                </c:pt>
                <c:pt idx="6">
                  <c:v>41734.800000000039</c:v>
                </c:pt>
                <c:pt idx="7">
                  <c:v>70220.290000000037</c:v>
                </c:pt>
              </c:numCache>
            </c:numRef>
          </c:val>
          <c:extLst>
            <c:ext xmlns:c16="http://schemas.microsoft.com/office/drawing/2014/chart" uri="{C3380CC4-5D6E-409C-BE32-E72D297353CC}">
              <c16:uniqueId val="{00000010-1DCA-4C83-ABDC-D05F28E4A02A}"/>
            </c:ext>
          </c:extLst>
        </c:ser>
        <c:dLbls>
          <c:dLblPos val="outEnd"/>
          <c:showLegendKey val="0"/>
          <c:showVal val="1"/>
          <c:showCatName val="0"/>
          <c:showSerName val="0"/>
          <c:showPercent val="0"/>
          <c:showBubbleSize val="0"/>
        </c:dLbls>
        <c:gapWidth val="60"/>
        <c:overlap val="21"/>
        <c:axId val="683661775"/>
        <c:axId val="683657935"/>
      </c:barChart>
      <c:catAx>
        <c:axId val="6836617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657935"/>
        <c:crosses val="autoZero"/>
        <c:auto val="1"/>
        <c:lblAlgn val="ctr"/>
        <c:lblOffset val="100"/>
        <c:noMultiLvlLbl val="0"/>
      </c:catAx>
      <c:valAx>
        <c:axId val="683657935"/>
        <c:scaling>
          <c:orientation val="minMax"/>
        </c:scaling>
        <c:delete val="1"/>
        <c:axPos val="b"/>
        <c:numFmt formatCode="[&gt;=1000000]&quot;$&quot;0.0,,&quot;M&quot;;[&gt;=1000]&quot;$&quot;0.0,&quot;K&quot;;0" sourceLinked="1"/>
        <c:majorTickMark val="out"/>
        <c:minorTickMark val="none"/>
        <c:tickLblPos val="nextTo"/>
        <c:crossAx val="68366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[Book1.xlsx]Sheet3!PivotTable13</c:name>
    <c:fmtId val="57"/>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60000"/>
            </a:schemeClr>
          </a:solidFill>
          <a:ln w="19050">
            <a:solidFill>
              <a:schemeClr val="lt1"/>
            </a:solidFill>
          </a:ln>
          <a:effectLst/>
        </c:spPr>
        <c:dLbl>
          <c:idx val="0"/>
          <c:layout>
            <c:manualLayout>
              <c:x val="-7.7777777777777779E-2"/>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5.8333333333333334E-2"/>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5"/>
          </a:solidFill>
          <a:ln w="19050">
            <a:solidFill>
              <a:schemeClr val="lt1"/>
            </a:solidFill>
          </a:ln>
          <a:effectLst/>
        </c:spPr>
        <c:dLbl>
          <c:idx val="0"/>
          <c:layout>
            <c:manualLayout>
              <c:x val="-0.1111111111111111"/>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3"/>
          </a:solidFill>
          <a:ln w="19050">
            <a:solidFill>
              <a:schemeClr val="lt1"/>
            </a:solidFill>
          </a:ln>
          <a:effectLst/>
        </c:spPr>
        <c:dLbl>
          <c:idx val="0"/>
          <c:layout>
            <c:manualLayout>
              <c:x val="7.2222222222222215E-2"/>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5.8333333333333334E-2"/>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7.2222222222222215E-2"/>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111111111111111"/>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7.7777777777777779E-2"/>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5.8333333333333334E-2"/>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7.2222222222222215E-2"/>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111111111111111"/>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8.2157489758893018E-2"/>
              <c:y val="-7.447496514350604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Sheet3!$F$13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0B-4604-946C-8BC5958BCCB7}"/>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460B-4604-946C-8BC5958BCCB7}"/>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460B-4604-946C-8BC5958BCCB7}"/>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460B-4604-946C-8BC5958BCCB7}"/>
              </c:ext>
            </c:extLst>
          </c:dPt>
          <c:dLbls>
            <c:dLbl>
              <c:idx val="0"/>
              <c:layout>
                <c:manualLayout>
                  <c:x val="5.8333333333333334E-2"/>
                  <c:y val="-9.722222222222222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60B-4604-946C-8BC5958BCCB7}"/>
                </c:ext>
              </c:extLst>
            </c:dLbl>
            <c:dLbl>
              <c:idx val="1"/>
              <c:layout>
                <c:manualLayout>
                  <c:x val="7.2222222222222215E-2"/>
                  <c:y val="8.79629629629629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60B-4604-946C-8BC5958BCCB7}"/>
                </c:ext>
              </c:extLst>
            </c:dLbl>
            <c:dLbl>
              <c:idx val="2"/>
              <c:layout>
                <c:manualLayout>
                  <c:x val="-0.1111111111111111"/>
                  <c:y val="4.629629629629629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60B-4604-946C-8BC5958BCCB7}"/>
                </c:ext>
              </c:extLst>
            </c:dLbl>
            <c:dLbl>
              <c:idx val="3"/>
              <c:layout>
                <c:manualLayout>
                  <c:x val="-8.2157489758893018E-2"/>
                  <c:y val="-7.447496514350604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60B-4604-946C-8BC5958BCCB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Sheet3!$E$14:$E$18</c:f>
              <c:strCache>
                <c:ptCount val="4"/>
                <c:pt idx="0">
                  <c:v>Cash</c:v>
                </c:pt>
                <c:pt idx="1">
                  <c:v>Credit Card</c:v>
                </c:pt>
                <c:pt idx="2">
                  <c:v>Debit Card</c:v>
                </c:pt>
                <c:pt idx="3">
                  <c:v>Online Payment</c:v>
                </c:pt>
              </c:strCache>
            </c:strRef>
          </c:cat>
          <c:val>
            <c:numRef>
              <c:f>Sheet3!$F$14:$F$18</c:f>
              <c:numCache>
                <c:formatCode>[&gt;=1000000]"$"0.0,,"M";[&gt;=1000]"$"0.0,"K";0</c:formatCode>
                <c:ptCount val="4"/>
                <c:pt idx="0">
                  <c:v>508</c:v>
                </c:pt>
                <c:pt idx="1">
                  <c:v>533</c:v>
                </c:pt>
                <c:pt idx="2">
                  <c:v>484</c:v>
                </c:pt>
                <c:pt idx="3">
                  <c:v>509</c:v>
                </c:pt>
              </c:numCache>
            </c:numRef>
          </c:val>
          <c:extLst>
            <c:ext xmlns:c16="http://schemas.microsoft.com/office/drawing/2014/chart" uri="{C3380CC4-5D6E-409C-BE32-E72D297353CC}">
              <c16:uniqueId val="{00000008-460B-4604-946C-8BC5958BCCB7}"/>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[Book1.xlsx]Sheet3!PivotTable14</c:name>
    <c:fmtId val="68"/>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545908724401742E-2"/>
          <c:y val="9.381101236024722E-2"/>
          <c:w val="0.9054892672475322"/>
          <c:h val="0.59376969304131888"/>
        </c:manualLayout>
      </c:layout>
      <c:barChart>
        <c:barDir val="col"/>
        <c:grouping val="clustered"/>
        <c:varyColors val="0"/>
        <c:ser>
          <c:idx val="0"/>
          <c:order val="0"/>
          <c:tx>
            <c:strRef>
              <c:f>Sheet3!$I$1</c:f>
              <c:strCache>
                <c:ptCount val="1"/>
                <c:pt idx="0">
                  <c:v>Total</c:v>
                </c:pt>
              </c:strCache>
            </c:strRef>
          </c:tx>
          <c:spPr>
            <a:solidFill>
              <a:schemeClr val="accent6"/>
            </a:solidFill>
            <a:ln>
              <a:noFill/>
            </a:ln>
            <a:effectLst/>
          </c:spPr>
          <c:invertIfNegative val="0"/>
          <c:cat>
            <c:strRef>
              <c:f>Sheet3!$H$2:$H$7</c:f>
              <c:strCache>
                <c:ptCount val="5"/>
                <c:pt idx="0">
                  <c:v>Missouri</c:v>
                </c:pt>
                <c:pt idx="1">
                  <c:v>Massachusetts</c:v>
                </c:pt>
                <c:pt idx="2">
                  <c:v>Illinois</c:v>
                </c:pt>
                <c:pt idx="3">
                  <c:v>Virginia</c:v>
                </c:pt>
                <c:pt idx="4">
                  <c:v>Georgia</c:v>
                </c:pt>
              </c:strCache>
            </c:strRef>
          </c:cat>
          <c:val>
            <c:numRef>
              <c:f>Sheet3!$I$2:$I$7</c:f>
              <c:numCache>
                <c:formatCode>[&gt;=1000000]"$"0.0,,"M";[&gt;=1000]"$"0.0,"K";0</c:formatCode>
                <c:ptCount val="5"/>
                <c:pt idx="0">
                  <c:v>33528.340000000004</c:v>
                </c:pt>
                <c:pt idx="1">
                  <c:v>31622.270000000004</c:v>
                </c:pt>
                <c:pt idx="2">
                  <c:v>31416.87000000001</c:v>
                </c:pt>
                <c:pt idx="3">
                  <c:v>30147.779999999995</c:v>
                </c:pt>
                <c:pt idx="4">
                  <c:v>30137.550000000003</c:v>
                </c:pt>
              </c:numCache>
            </c:numRef>
          </c:val>
          <c:extLst>
            <c:ext xmlns:c16="http://schemas.microsoft.com/office/drawing/2014/chart" uri="{C3380CC4-5D6E-409C-BE32-E72D297353CC}">
              <c16:uniqueId val="{00000000-EDD7-47D3-9392-FBC0F44E462F}"/>
            </c:ext>
          </c:extLst>
        </c:ser>
        <c:dLbls>
          <c:showLegendKey val="0"/>
          <c:showVal val="0"/>
          <c:showCatName val="0"/>
          <c:showSerName val="0"/>
          <c:showPercent val="0"/>
          <c:showBubbleSize val="0"/>
        </c:dLbls>
        <c:gapWidth val="219"/>
        <c:overlap val="-27"/>
        <c:axId val="680023663"/>
        <c:axId val="680024623"/>
      </c:barChart>
      <c:catAx>
        <c:axId val="68002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024623"/>
        <c:crosses val="autoZero"/>
        <c:auto val="1"/>
        <c:lblAlgn val="ctr"/>
        <c:lblOffset val="100"/>
        <c:noMultiLvlLbl val="0"/>
      </c:catAx>
      <c:valAx>
        <c:axId val="680024623"/>
        <c:scaling>
          <c:orientation val="minMax"/>
        </c:scaling>
        <c:delete val="1"/>
        <c:axPos val="l"/>
        <c:numFmt formatCode="[&gt;=1000000]&quot;$&quot;0.0,,&quot;M&quot;;[&gt;=1000]&quot;$&quot;0.0,&quot;K&quot;;0" sourceLinked="1"/>
        <c:majorTickMark val="none"/>
        <c:minorTickMark val="none"/>
        <c:tickLblPos val="nextTo"/>
        <c:crossAx val="68002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firstButton="1" fmlaLink="Sheet1!$E$2" lockText="1" noThreeD="1"/>
</file>

<file path=xl/ctrlProps/ctrlProp2.xml><?xml version="1.0" encoding="utf-8"?>
<formControlPr xmlns="http://schemas.microsoft.com/office/spreadsheetml/2009/9/main" objectType="Drop" dropStyle="combo" dx="31" fmlaLink="Sheet1!$E$3" fmlaRange="Sheet1!$G$2:$G$3" noThreeD="1" sel="2" val="0"/>
</file>

<file path=xl/ctrlProps/ctrlProp3.xml><?xml version="1.0" encoding="utf-8"?>
<formControlPr xmlns="http://schemas.microsoft.com/office/spreadsheetml/2009/9/main" objectType="Radio" checked="Checked"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7" Type="http://schemas.openxmlformats.org/officeDocument/2006/relationships/chart" Target="../charts/chart5.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png"/><Relationship Id="rId1" Type="http://schemas.microsoft.com/office/2011/relationships/webextension" Target="../webextensions/webextension1.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0</xdr:col>
      <xdr:colOff>150814</xdr:colOff>
      <xdr:row>10</xdr:row>
      <xdr:rowOff>15875</xdr:rowOff>
    </xdr:from>
    <xdr:to>
      <xdr:col>5</xdr:col>
      <xdr:colOff>166687</xdr:colOff>
      <xdr:row>20</xdr:row>
      <xdr:rowOff>28576</xdr:rowOff>
    </xdr:to>
    <xdr:sp macro="" textlink="">
      <xdr:nvSpPr>
        <xdr:cNvPr id="32" name="Rectangle: Diagonal Corners Rounded 31">
          <a:extLst>
            <a:ext uri="{FF2B5EF4-FFF2-40B4-BE49-F238E27FC236}">
              <a16:creationId xmlns:a16="http://schemas.microsoft.com/office/drawing/2014/main" id="{0859905C-0F12-D010-A51A-A671EFE42DB9}"/>
            </a:ext>
          </a:extLst>
        </xdr:cNvPr>
        <xdr:cNvSpPr/>
      </xdr:nvSpPr>
      <xdr:spPr>
        <a:xfrm>
          <a:off x="150814" y="1841500"/>
          <a:ext cx="3071811" cy="1838326"/>
        </a:xfrm>
        <a:prstGeom prst="round2DiagRect">
          <a:avLst>
            <a:gd name="adj1" fmla="val 3738"/>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a:solidFill>
              <a:schemeClr val="tx1">
                <a:lumMod val="75000"/>
                <a:lumOff val="25000"/>
              </a:schemeClr>
            </a:solidFill>
          </a:endParaRPr>
        </a:p>
      </xdr:txBody>
    </xdr:sp>
    <xdr:clientData/>
  </xdr:twoCellAnchor>
  <xdr:twoCellAnchor>
    <xdr:from>
      <xdr:col>0</xdr:col>
      <xdr:colOff>63500</xdr:colOff>
      <xdr:row>0</xdr:row>
      <xdr:rowOff>0</xdr:rowOff>
    </xdr:from>
    <xdr:to>
      <xdr:col>19</xdr:col>
      <xdr:colOff>190500</xdr:colOff>
      <xdr:row>4</xdr:row>
      <xdr:rowOff>19050</xdr:rowOff>
    </xdr:to>
    <xdr:sp macro="" textlink="">
      <xdr:nvSpPr>
        <xdr:cNvPr id="7" name="Rectangle 6">
          <a:extLst>
            <a:ext uri="{FF2B5EF4-FFF2-40B4-BE49-F238E27FC236}">
              <a16:creationId xmlns:a16="http://schemas.microsoft.com/office/drawing/2014/main" id="{B0DDB61B-639B-C0BB-DC17-790AAC624D05}"/>
            </a:ext>
          </a:extLst>
        </xdr:cNvPr>
        <xdr:cNvSpPr/>
      </xdr:nvSpPr>
      <xdr:spPr>
        <a:xfrm>
          <a:off x="63500" y="0"/>
          <a:ext cx="11739563" cy="749300"/>
        </a:xfrm>
        <a:prstGeom prst="rect">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4800">
              <a:solidFill>
                <a:schemeClr val="accent1">
                  <a:lumMod val="75000"/>
                </a:schemeClr>
              </a:solidFill>
              <a:latin typeface="+mn-lt"/>
              <a:ea typeface="+mn-ea"/>
              <a:cs typeface="+mn-cs"/>
            </a:rPr>
            <a:t>                     Super Store DashBoard</a:t>
          </a:r>
        </a:p>
      </xdr:txBody>
    </xdr:sp>
    <xdr:clientData/>
  </xdr:twoCellAnchor>
  <xdr:oneCellAnchor>
    <xdr:from>
      <xdr:col>1</xdr:col>
      <xdr:colOff>104797</xdr:colOff>
      <xdr:row>9</xdr:row>
      <xdr:rowOff>147640</xdr:rowOff>
    </xdr:from>
    <xdr:ext cx="1850964" cy="335425"/>
    <xdr:sp macro="" textlink="">
      <xdr:nvSpPr>
        <xdr:cNvPr id="4" name="TextBox 3">
          <a:extLst>
            <a:ext uri="{FF2B5EF4-FFF2-40B4-BE49-F238E27FC236}">
              <a16:creationId xmlns:a16="http://schemas.microsoft.com/office/drawing/2014/main" id="{65664B03-EAD0-2389-C39D-4DA32D5E2768}"/>
            </a:ext>
          </a:extLst>
        </xdr:cNvPr>
        <xdr:cNvSpPr txBox="1"/>
      </xdr:nvSpPr>
      <xdr:spPr>
        <a:xfrm>
          <a:off x="715985" y="1790703"/>
          <a:ext cx="1850964" cy="335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a:solidFill>
                <a:schemeClr val="tx1">
                  <a:lumMod val="75000"/>
                  <a:lumOff val="25000"/>
                </a:schemeClr>
              </a:solidFill>
            </a:rPr>
            <a:t>Profit</a:t>
          </a:r>
          <a:r>
            <a:rPr lang="en-US" sz="1600" b="1" baseline="0">
              <a:solidFill>
                <a:schemeClr val="tx1">
                  <a:lumMod val="75000"/>
                  <a:lumOff val="25000"/>
                </a:schemeClr>
              </a:solidFill>
            </a:rPr>
            <a:t> By Gender</a:t>
          </a:r>
        </a:p>
      </xdr:txBody>
    </xdr:sp>
    <xdr:clientData/>
  </xdr:oneCellAnchor>
  <xdr:twoCellAnchor>
    <xdr:from>
      <xdr:col>0</xdr:col>
      <xdr:colOff>301626</xdr:colOff>
      <xdr:row>4</xdr:row>
      <xdr:rowOff>65881</xdr:rowOff>
    </xdr:from>
    <xdr:to>
      <xdr:col>4</xdr:col>
      <xdr:colOff>492125</xdr:colOff>
      <xdr:row>9</xdr:row>
      <xdr:rowOff>92868</xdr:rowOff>
    </xdr:to>
    <xdr:sp macro="" textlink="">
      <xdr:nvSpPr>
        <xdr:cNvPr id="13" name="Rectangle: Rounded Corners 12">
          <a:extLst>
            <a:ext uri="{FF2B5EF4-FFF2-40B4-BE49-F238E27FC236}">
              <a16:creationId xmlns:a16="http://schemas.microsoft.com/office/drawing/2014/main" id="{D8FF0426-F14D-D474-52BF-A8A7564B9B3A}"/>
            </a:ext>
          </a:extLst>
        </xdr:cNvPr>
        <xdr:cNvSpPr/>
      </xdr:nvSpPr>
      <xdr:spPr>
        <a:xfrm>
          <a:off x="301626" y="796131"/>
          <a:ext cx="2635249" cy="939800"/>
        </a:xfrm>
        <a:prstGeom prst="roundRect">
          <a:avLst/>
        </a:prstGeom>
        <a:gradFill flip="none" rotWithShape="1">
          <a:gsLst>
            <a:gs pos="0">
              <a:schemeClr val="accent1">
                <a:shade val="30000"/>
                <a:satMod val="115000"/>
              </a:schemeClr>
            </a:gs>
            <a:gs pos="48000">
              <a:schemeClr val="accent1">
                <a:shade val="67500"/>
                <a:satMod val="115000"/>
                <a:alpha val="72000"/>
              </a:schemeClr>
            </a:gs>
            <a:gs pos="100000">
              <a:schemeClr val="accent1">
                <a:shade val="100000"/>
                <a:satMod val="115000"/>
              </a:schemeClr>
            </a:gs>
          </a:gsLst>
          <a:path path="circle">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365125</xdr:colOff>
      <xdr:row>5</xdr:row>
      <xdr:rowOff>176409</xdr:rowOff>
    </xdr:from>
    <xdr:to>
      <xdr:col>1</xdr:col>
      <xdr:colOff>94433</xdr:colOff>
      <xdr:row>7</xdr:row>
      <xdr:rowOff>164903</xdr:rowOff>
    </xdr:to>
    <xdr:sp macro="" textlink="">
      <xdr:nvSpPr>
        <xdr:cNvPr id="15" name="Oval 14">
          <a:extLst>
            <a:ext uri="{FF2B5EF4-FFF2-40B4-BE49-F238E27FC236}">
              <a16:creationId xmlns:a16="http://schemas.microsoft.com/office/drawing/2014/main" id="{DA73944D-16CF-42D2-8126-9F7A0F9D777A}"/>
            </a:ext>
          </a:extLst>
        </xdr:cNvPr>
        <xdr:cNvSpPr/>
      </xdr:nvSpPr>
      <xdr:spPr>
        <a:xfrm>
          <a:off x="365125" y="1089222"/>
          <a:ext cx="340496" cy="353619"/>
        </a:xfrm>
        <a:prstGeom prst="ellips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103187</xdr:colOff>
      <xdr:row>5</xdr:row>
      <xdr:rowOff>181825</xdr:rowOff>
    </xdr:from>
    <xdr:ext cx="1504969" cy="342786"/>
    <xdr:sp macro="" textlink="">
      <xdr:nvSpPr>
        <xdr:cNvPr id="16" name="TextBox 15">
          <a:extLst>
            <a:ext uri="{FF2B5EF4-FFF2-40B4-BE49-F238E27FC236}">
              <a16:creationId xmlns:a16="http://schemas.microsoft.com/office/drawing/2014/main" id="{40DAB248-0013-40FB-A895-CE981489D2FB}"/>
            </a:ext>
          </a:extLst>
        </xdr:cNvPr>
        <xdr:cNvSpPr txBox="1"/>
      </xdr:nvSpPr>
      <xdr:spPr>
        <a:xfrm>
          <a:off x="714375" y="1094638"/>
          <a:ext cx="150496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t>Total Revenue</a:t>
          </a:r>
        </a:p>
      </xdr:txBody>
    </xdr:sp>
    <xdr:clientData/>
  </xdr:oneCellAnchor>
  <xdr:oneCellAnchor>
    <xdr:from>
      <xdr:col>3</xdr:col>
      <xdr:colOff>268139</xdr:colOff>
      <xdr:row>5</xdr:row>
      <xdr:rowOff>181825</xdr:rowOff>
    </xdr:from>
    <xdr:ext cx="970103" cy="342786"/>
    <xdr:sp macro="" textlink="Sheet2!$A$2">
      <xdr:nvSpPr>
        <xdr:cNvPr id="17" name="TextBox 16">
          <a:extLst>
            <a:ext uri="{FF2B5EF4-FFF2-40B4-BE49-F238E27FC236}">
              <a16:creationId xmlns:a16="http://schemas.microsoft.com/office/drawing/2014/main" id="{1DCBF480-4303-45C5-8DB2-88FEE2C962BF}"/>
            </a:ext>
          </a:extLst>
        </xdr:cNvPr>
        <xdr:cNvSpPr txBox="1"/>
      </xdr:nvSpPr>
      <xdr:spPr>
        <a:xfrm>
          <a:off x="2101702" y="1094638"/>
          <a:ext cx="970103"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DCCD305-7FBB-48F1-AA97-5AA1E555A9E8}" type="TxLink">
            <a:rPr lang="en-US" sz="1600" b="1" i="0" u="none" strike="noStrike">
              <a:solidFill>
                <a:srgbClr val="000000"/>
              </a:solidFill>
              <a:latin typeface="Calibri"/>
              <a:cs typeface="Calibri"/>
            </a:rPr>
            <a:pPr/>
            <a:t>$5.4M</a:t>
          </a:fld>
          <a:endParaRPr lang="en-US" sz="1600" b="1"/>
        </a:p>
      </xdr:txBody>
    </xdr:sp>
    <xdr:clientData/>
  </xdr:oneCellAnchor>
  <xdr:twoCellAnchor>
    <xdr:from>
      <xdr:col>4</xdr:col>
      <xdr:colOff>571500</xdr:colOff>
      <xdr:row>4</xdr:row>
      <xdr:rowOff>68262</xdr:rowOff>
    </xdr:from>
    <xdr:to>
      <xdr:col>9</xdr:col>
      <xdr:colOff>23812</xdr:colOff>
      <xdr:row>9</xdr:row>
      <xdr:rowOff>90487</xdr:rowOff>
    </xdr:to>
    <xdr:sp macro="" textlink="">
      <xdr:nvSpPr>
        <xdr:cNvPr id="20" name="Rectangle: Rounded Corners 19">
          <a:extLst>
            <a:ext uri="{FF2B5EF4-FFF2-40B4-BE49-F238E27FC236}">
              <a16:creationId xmlns:a16="http://schemas.microsoft.com/office/drawing/2014/main" id="{1146D6C7-7306-9D6D-05D4-7F9FD61D77C2}"/>
            </a:ext>
          </a:extLst>
        </xdr:cNvPr>
        <xdr:cNvSpPr/>
      </xdr:nvSpPr>
      <xdr:spPr>
        <a:xfrm>
          <a:off x="3016250" y="798512"/>
          <a:ext cx="2508250" cy="935038"/>
        </a:xfrm>
        <a:prstGeom prst="roundRect">
          <a:avLst/>
        </a:prstGeom>
        <a:gradFill flip="none" rotWithShape="1">
          <a:gsLst>
            <a:gs pos="0">
              <a:schemeClr val="accent1">
                <a:shade val="30000"/>
                <a:satMod val="115000"/>
              </a:schemeClr>
            </a:gs>
            <a:gs pos="48000">
              <a:schemeClr val="accent1">
                <a:shade val="67500"/>
                <a:satMod val="115000"/>
                <a:alpha val="72000"/>
              </a:schemeClr>
            </a:gs>
            <a:gs pos="100000">
              <a:schemeClr val="accent1">
                <a:shade val="100000"/>
                <a:satMod val="115000"/>
              </a:schemeClr>
            </a:gs>
          </a:gsLst>
          <a:path path="circle">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7938</xdr:colOff>
      <xdr:row>5</xdr:row>
      <xdr:rowOff>158946</xdr:rowOff>
    </xdr:from>
    <xdr:to>
      <xdr:col>5</xdr:col>
      <xdr:colOff>383723</xdr:colOff>
      <xdr:row>7</xdr:row>
      <xdr:rowOff>182365</xdr:rowOff>
    </xdr:to>
    <xdr:sp macro="" textlink="">
      <xdr:nvSpPr>
        <xdr:cNvPr id="21" name="Oval 20">
          <a:extLst>
            <a:ext uri="{FF2B5EF4-FFF2-40B4-BE49-F238E27FC236}">
              <a16:creationId xmlns:a16="http://schemas.microsoft.com/office/drawing/2014/main" id="{3FCA269F-5FE6-7E0E-049F-A97E2BBDE5E2}"/>
            </a:ext>
          </a:extLst>
        </xdr:cNvPr>
        <xdr:cNvSpPr/>
      </xdr:nvSpPr>
      <xdr:spPr>
        <a:xfrm>
          <a:off x="3063876" y="1071759"/>
          <a:ext cx="375785" cy="388544"/>
        </a:xfrm>
        <a:prstGeom prst="ellips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5</xdr:col>
      <xdr:colOff>392556</xdr:colOff>
      <xdr:row>5</xdr:row>
      <xdr:rowOff>166148</xdr:rowOff>
    </xdr:from>
    <xdr:ext cx="1204489" cy="374141"/>
    <xdr:sp macro="" textlink="">
      <xdr:nvSpPr>
        <xdr:cNvPr id="22" name="TextBox 21">
          <a:extLst>
            <a:ext uri="{FF2B5EF4-FFF2-40B4-BE49-F238E27FC236}">
              <a16:creationId xmlns:a16="http://schemas.microsoft.com/office/drawing/2014/main" id="{60CEA89E-ACD3-20D8-00BF-39EEA0197FE1}"/>
            </a:ext>
          </a:extLst>
        </xdr:cNvPr>
        <xdr:cNvSpPr txBox="1"/>
      </xdr:nvSpPr>
      <xdr:spPr>
        <a:xfrm>
          <a:off x="3448494" y="1078961"/>
          <a:ext cx="120448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a:t>COGS</a:t>
          </a:r>
        </a:p>
      </xdr:txBody>
    </xdr:sp>
    <xdr:clientData/>
  </xdr:oneCellAnchor>
  <xdr:oneCellAnchor>
    <xdr:from>
      <xdr:col>7</xdr:col>
      <xdr:colOff>152632</xdr:colOff>
      <xdr:row>5</xdr:row>
      <xdr:rowOff>166148</xdr:rowOff>
    </xdr:from>
    <xdr:ext cx="982435" cy="374141"/>
    <xdr:sp macro="" textlink="Sheet2!$B$2">
      <xdr:nvSpPr>
        <xdr:cNvPr id="23" name="TextBox 22">
          <a:extLst>
            <a:ext uri="{FF2B5EF4-FFF2-40B4-BE49-F238E27FC236}">
              <a16:creationId xmlns:a16="http://schemas.microsoft.com/office/drawing/2014/main" id="{F509CE85-9C7F-F969-38FB-6003E2DFBACB}"/>
            </a:ext>
          </a:extLst>
        </xdr:cNvPr>
        <xdr:cNvSpPr txBox="1"/>
      </xdr:nvSpPr>
      <xdr:spPr>
        <a:xfrm>
          <a:off x="4430945" y="1078961"/>
          <a:ext cx="98243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47C2FECD-D33E-4875-B25C-2BD157504260}" type="TxLink">
            <a:rPr lang="en-US" sz="1800" b="1" i="0" u="none" strike="noStrike">
              <a:solidFill>
                <a:srgbClr val="000000"/>
              </a:solidFill>
              <a:latin typeface="Calibri"/>
              <a:ea typeface="+mn-ea"/>
              <a:cs typeface="Calibri"/>
            </a:rPr>
            <a:pPr marL="0" indent="0"/>
            <a:t>$3.1M</a:t>
          </a:fld>
          <a:endParaRPr lang="en-US" sz="1800" b="1" i="0" u="none" strike="noStrike">
            <a:solidFill>
              <a:srgbClr val="000000"/>
            </a:solidFill>
            <a:latin typeface="Calibri"/>
            <a:ea typeface="+mn-ea"/>
            <a:cs typeface="Calibri"/>
          </a:endParaRPr>
        </a:p>
      </xdr:txBody>
    </xdr:sp>
    <xdr:clientData/>
  </xdr:oneCellAnchor>
  <xdr:twoCellAnchor>
    <xdr:from>
      <xdr:col>9</xdr:col>
      <xdr:colOff>117496</xdr:colOff>
      <xdr:row>4</xdr:row>
      <xdr:rowOff>68262</xdr:rowOff>
    </xdr:from>
    <xdr:to>
      <xdr:col>13</xdr:col>
      <xdr:colOff>468312</xdr:colOff>
      <xdr:row>9</xdr:row>
      <xdr:rowOff>90487</xdr:rowOff>
    </xdr:to>
    <xdr:sp macro="" textlink="">
      <xdr:nvSpPr>
        <xdr:cNvPr id="24" name="Rectangle: Rounded Corners 23">
          <a:extLst>
            <a:ext uri="{FF2B5EF4-FFF2-40B4-BE49-F238E27FC236}">
              <a16:creationId xmlns:a16="http://schemas.microsoft.com/office/drawing/2014/main" id="{82DABB33-1740-B660-A6F3-0DD240B8F8D8}"/>
            </a:ext>
          </a:extLst>
        </xdr:cNvPr>
        <xdr:cNvSpPr/>
      </xdr:nvSpPr>
      <xdr:spPr>
        <a:xfrm>
          <a:off x="5618184" y="798512"/>
          <a:ext cx="2795566" cy="935038"/>
        </a:xfrm>
        <a:prstGeom prst="roundRect">
          <a:avLst/>
        </a:prstGeom>
        <a:gradFill flip="none" rotWithShape="1">
          <a:gsLst>
            <a:gs pos="0">
              <a:schemeClr val="accent1">
                <a:shade val="30000"/>
                <a:satMod val="115000"/>
              </a:schemeClr>
            </a:gs>
            <a:gs pos="48000">
              <a:schemeClr val="accent1">
                <a:shade val="67500"/>
                <a:satMod val="115000"/>
                <a:alpha val="72000"/>
              </a:schemeClr>
            </a:gs>
            <a:gs pos="100000">
              <a:schemeClr val="accent1">
                <a:shade val="100000"/>
                <a:satMod val="115000"/>
              </a:schemeClr>
            </a:gs>
          </a:gsLst>
          <a:path path="circle">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173058</xdr:colOff>
      <xdr:row>5</xdr:row>
      <xdr:rowOff>154978</xdr:rowOff>
    </xdr:from>
    <xdr:to>
      <xdr:col>9</xdr:col>
      <xdr:colOff>555625</xdr:colOff>
      <xdr:row>8</xdr:row>
      <xdr:rowOff>3772</xdr:rowOff>
    </xdr:to>
    <xdr:sp macro="" textlink="">
      <xdr:nvSpPr>
        <xdr:cNvPr id="25" name="Oval 24">
          <a:extLst>
            <a:ext uri="{FF2B5EF4-FFF2-40B4-BE49-F238E27FC236}">
              <a16:creationId xmlns:a16="http://schemas.microsoft.com/office/drawing/2014/main" id="{69627389-1AA7-C08D-9BE9-6299A824887D}"/>
            </a:ext>
          </a:extLst>
        </xdr:cNvPr>
        <xdr:cNvSpPr/>
      </xdr:nvSpPr>
      <xdr:spPr>
        <a:xfrm>
          <a:off x="5673746" y="1067791"/>
          <a:ext cx="382567" cy="396481"/>
        </a:xfrm>
        <a:prstGeom prst="ellips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9</xdr:col>
      <xdr:colOff>538621</xdr:colOff>
      <xdr:row>5</xdr:row>
      <xdr:rowOff>166148</xdr:rowOff>
    </xdr:from>
    <xdr:ext cx="1754777" cy="374141"/>
    <xdr:sp macro="" textlink="">
      <xdr:nvSpPr>
        <xdr:cNvPr id="26" name="TextBox 25">
          <a:extLst>
            <a:ext uri="{FF2B5EF4-FFF2-40B4-BE49-F238E27FC236}">
              <a16:creationId xmlns:a16="http://schemas.microsoft.com/office/drawing/2014/main" id="{DD5FCF3C-FE7D-931B-407D-B45987AE4068}"/>
            </a:ext>
          </a:extLst>
        </xdr:cNvPr>
        <xdr:cNvSpPr txBox="1"/>
      </xdr:nvSpPr>
      <xdr:spPr>
        <a:xfrm>
          <a:off x="6039309" y="1078961"/>
          <a:ext cx="1754777"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a:t>Profit Margin</a:t>
          </a:r>
        </a:p>
      </xdr:txBody>
    </xdr:sp>
    <xdr:clientData/>
  </xdr:oneCellAnchor>
  <xdr:oneCellAnchor>
    <xdr:from>
      <xdr:col>12</xdr:col>
      <xdr:colOff>127237</xdr:colOff>
      <xdr:row>5</xdr:row>
      <xdr:rowOff>166148</xdr:rowOff>
    </xdr:from>
    <xdr:ext cx="1250825" cy="374141"/>
    <xdr:sp macro="" textlink="Sheet2!$C$2">
      <xdr:nvSpPr>
        <xdr:cNvPr id="27" name="TextBox 26">
          <a:extLst>
            <a:ext uri="{FF2B5EF4-FFF2-40B4-BE49-F238E27FC236}">
              <a16:creationId xmlns:a16="http://schemas.microsoft.com/office/drawing/2014/main" id="{B9EFD01C-EDEB-36C9-A03A-CA4379F87209}"/>
            </a:ext>
          </a:extLst>
        </xdr:cNvPr>
        <xdr:cNvSpPr txBox="1"/>
      </xdr:nvSpPr>
      <xdr:spPr>
        <a:xfrm>
          <a:off x="7461487" y="1078961"/>
          <a:ext cx="125082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D39A67D2-1935-4671-8FC4-C9B3C749B3B9}" type="TxLink">
            <a:rPr lang="en-US" sz="1800" b="1" i="0" u="none" strike="noStrike">
              <a:solidFill>
                <a:srgbClr val="000000"/>
              </a:solidFill>
              <a:latin typeface="Calibri"/>
              <a:ea typeface="+mn-ea"/>
              <a:cs typeface="Calibri"/>
            </a:rPr>
            <a:pPr marL="0" indent="0"/>
            <a:t>$2.3M</a:t>
          </a:fld>
          <a:endParaRPr lang="en-US" sz="1800" b="1" i="0" u="none" strike="noStrike">
            <a:solidFill>
              <a:srgbClr val="000000"/>
            </a:solidFill>
            <a:latin typeface="Calibri"/>
            <a:ea typeface="+mn-ea"/>
            <a:cs typeface="Calibri"/>
          </a:endParaRPr>
        </a:p>
      </xdr:txBody>
    </xdr:sp>
    <xdr:clientData/>
  </xdr:oneCellAnchor>
  <xdr:twoCellAnchor>
    <xdr:from>
      <xdr:col>13</xdr:col>
      <xdr:colOff>552481</xdr:colOff>
      <xdr:row>4</xdr:row>
      <xdr:rowOff>71437</xdr:rowOff>
    </xdr:from>
    <xdr:to>
      <xdr:col>18</xdr:col>
      <xdr:colOff>134949</xdr:colOff>
      <xdr:row>9</xdr:row>
      <xdr:rowOff>87312</xdr:rowOff>
    </xdr:to>
    <xdr:sp macro="" textlink="">
      <xdr:nvSpPr>
        <xdr:cNvPr id="28" name="Rectangle: Rounded Corners 27">
          <a:extLst>
            <a:ext uri="{FF2B5EF4-FFF2-40B4-BE49-F238E27FC236}">
              <a16:creationId xmlns:a16="http://schemas.microsoft.com/office/drawing/2014/main" id="{E05209AD-1D28-2DF5-C81F-96D263A9AABA}"/>
            </a:ext>
          </a:extLst>
        </xdr:cNvPr>
        <xdr:cNvSpPr/>
      </xdr:nvSpPr>
      <xdr:spPr>
        <a:xfrm>
          <a:off x="8497919" y="801687"/>
          <a:ext cx="2638405" cy="928688"/>
        </a:xfrm>
        <a:prstGeom prst="roundRect">
          <a:avLst/>
        </a:prstGeom>
        <a:gradFill flip="none" rotWithShape="1">
          <a:gsLst>
            <a:gs pos="0">
              <a:schemeClr val="accent1">
                <a:shade val="30000"/>
                <a:satMod val="115000"/>
              </a:schemeClr>
            </a:gs>
            <a:gs pos="48000">
              <a:schemeClr val="accent1">
                <a:shade val="67500"/>
                <a:satMod val="115000"/>
                <a:alpha val="72000"/>
              </a:schemeClr>
            </a:gs>
            <a:gs pos="100000">
              <a:schemeClr val="accent1">
                <a:shade val="100000"/>
                <a:satMod val="115000"/>
              </a:schemeClr>
            </a:gs>
          </a:gsLst>
          <a:path path="circle">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23813</xdr:colOff>
      <xdr:row>5</xdr:row>
      <xdr:rowOff>173234</xdr:rowOff>
    </xdr:from>
    <xdr:to>
      <xdr:col>14</xdr:col>
      <xdr:colOff>375786</xdr:colOff>
      <xdr:row>7</xdr:row>
      <xdr:rowOff>168077</xdr:rowOff>
    </xdr:to>
    <xdr:sp macro="" textlink="">
      <xdr:nvSpPr>
        <xdr:cNvPr id="29" name="Oval 28">
          <a:extLst>
            <a:ext uri="{FF2B5EF4-FFF2-40B4-BE49-F238E27FC236}">
              <a16:creationId xmlns:a16="http://schemas.microsoft.com/office/drawing/2014/main" id="{BB8E5987-27EF-153A-9868-1300A49B2214}"/>
            </a:ext>
          </a:extLst>
        </xdr:cNvPr>
        <xdr:cNvSpPr/>
      </xdr:nvSpPr>
      <xdr:spPr>
        <a:xfrm>
          <a:off x="8580438" y="1086047"/>
          <a:ext cx="351973" cy="359968"/>
        </a:xfrm>
        <a:prstGeom prst="ellips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14</xdr:col>
      <xdr:colOff>440192</xdr:colOff>
      <xdr:row>6</xdr:row>
      <xdr:rowOff>5778</xdr:rowOff>
    </xdr:from>
    <xdr:ext cx="1204489" cy="329756"/>
    <xdr:sp macro="" textlink="">
      <xdr:nvSpPr>
        <xdr:cNvPr id="30" name="TextBox 29">
          <a:extLst>
            <a:ext uri="{FF2B5EF4-FFF2-40B4-BE49-F238E27FC236}">
              <a16:creationId xmlns:a16="http://schemas.microsoft.com/office/drawing/2014/main" id="{39C6FEB2-8174-A63D-3AA8-25BF66E00101}"/>
            </a:ext>
          </a:extLst>
        </xdr:cNvPr>
        <xdr:cNvSpPr txBox="1"/>
      </xdr:nvSpPr>
      <xdr:spPr>
        <a:xfrm>
          <a:off x="8996817" y="1101153"/>
          <a:ext cx="1204489" cy="329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t>%Profit</a:t>
          </a:r>
        </a:p>
      </xdr:txBody>
    </xdr:sp>
    <xdr:clientData/>
  </xdr:oneCellAnchor>
  <xdr:oneCellAnchor>
    <xdr:from>
      <xdr:col>16</xdr:col>
      <xdr:colOff>257421</xdr:colOff>
      <xdr:row>5</xdr:row>
      <xdr:rowOff>166148</xdr:rowOff>
    </xdr:from>
    <xdr:ext cx="934831" cy="374141"/>
    <xdr:sp macro="" textlink="Sheet2!$D$2">
      <xdr:nvSpPr>
        <xdr:cNvPr id="31" name="TextBox 30">
          <a:extLst>
            <a:ext uri="{FF2B5EF4-FFF2-40B4-BE49-F238E27FC236}">
              <a16:creationId xmlns:a16="http://schemas.microsoft.com/office/drawing/2014/main" id="{B0347AC5-47EA-5A64-677C-0DE24C138DFC}"/>
            </a:ext>
          </a:extLst>
        </xdr:cNvPr>
        <xdr:cNvSpPr txBox="1"/>
      </xdr:nvSpPr>
      <xdr:spPr>
        <a:xfrm>
          <a:off x="10036421" y="1078961"/>
          <a:ext cx="93483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F34E7747-A6D7-4DF8-AB2E-8EED3A1E6517}" type="TxLink">
            <a:rPr lang="en-US" sz="1800" b="1" i="0" u="none" strike="noStrike">
              <a:solidFill>
                <a:srgbClr val="000000"/>
              </a:solidFill>
              <a:latin typeface="Calibri"/>
              <a:ea typeface="+mn-ea"/>
              <a:cs typeface="Calibri"/>
            </a:rPr>
            <a:pPr marL="0" indent="0"/>
            <a:t>42.18%</a:t>
          </a:fld>
          <a:endParaRPr lang="en-US" sz="1800" b="1" i="0" u="none" strike="noStrike">
            <a:solidFill>
              <a:srgbClr val="000000"/>
            </a:solidFill>
            <a:latin typeface="Calibri"/>
            <a:ea typeface="+mn-ea"/>
            <a:cs typeface="Calibri"/>
          </a:endParaRPr>
        </a:p>
      </xdr:txBody>
    </xdr:sp>
    <xdr:clientData/>
  </xdr:oneCellAnchor>
  <xdr:twoCellAnchor>
    <xdr:from>
      <xdr:col>10</xdr:col>
      <xdr:colOff>432169</xdr:colOff>
      <xdr:row>10</xdr:row>
      <xdr:rowOff>7049</xdr:rowOff>
    </xdr:from>
    <xdr:to>
      <xdr:col>18</xdr:col>
      <xdr:colOff>119062</xdr:colOff>
      <xdr:row>21</xdr:row>
      <xdr:rowOff>136061</xdr:rowOff>
    </xdr:to>
    <xdr:sp macro="" textlink="">
      <xdr:nvSpPr>
        <xdr:cNvPr id="35" name="Rectangle: Diagonal Corners Rounded 34">
          <a:extLst>
            <a:ext uri="{FF2B5EF4-FFF2-40B4-BE49-F238E27FC236}">
              <a16:creationId xmlns:a16="http://schemas.microsoft.com/office/drawing/2014/main" id="{E3B9FF54-7F13-BAF1-D5C1-9DC245C90A06}"/>
            </a:ext>
          </a:extLst>
        </xdr:cNvPr>
        <xdr:cNvSpPr/>
      </xdr:nvSpPr>
      <xdr:spPr>
        <a:xfrm>
          <a:off x="6544044" y="1832674"/>
          <a:ext cx="4576393" cy="2137200"/>
        </a:xfrm>
        <a:prstGeom prst="round2DiagRect">
          <a:avLst>
            <a:gd name="adj1" fmla="val 3738"/>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a:solidFill>
              <a:schemeClr val="tx1">
                <a:lumMod val="75000"/>
                <a:lumOff val="25000"/>
              </a:schemeClr>
            </a:solidFill>
          </a:endParaRPr>
        </a:p>
      </xdr:txBody>
    </xdr:sp>
    <xdr:clientData/>
  </xdr:twoCellAnchor>
  <xdr:twoCellAnchor>
    <xdr:from>
      <xdr:col>10</xdr:col>
      <xdr:colOff>450518</xdr:colOff>
      <xdr:row>11</xdr:row>
      <xdr:rowOff>87313</xdr:rowOff>
    </xdr:from>
    <xdr:to>
      <xdr:col>17</xdr:col>
      <xdr:colOff>523875</xdr:colOff>
      <xdr:row>21</xdr:row>
      <xdr:rowOff>134048</xdr:rowOff>
    </xdr:to>
    <xdr:graphicFrame macro="">
      <xdr:nvGraphicFramePr>
        <xdr:cNvPr id="36" name="Chart 35">
          <a:extLst>
            <a:ext uri="{FF2B5EF4-FFF2-40B4-BE49-F238E27FC236}">
              <a16:creationId xmlns:a16="http://schemas.microsoft.com/office/drawing/2014/main" id="{9748D805-96CB-4EF9-98A8-9238512E3D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10</xdr:col>
          <xdr:colOff>581045</xdr:colOff>
          <xdr:row>10</xdr:row>
          <xdr:rowOff>88900</xdr:rowOff>
        </xdr:from>
        <xdr:to>
          <xdr:col>12</xdr:col>
          <xdr:colOff>327045</xdr:colOff>
          <xdr:row>12</xdr:row>
          <xdr:rowOff>1588</xdr:rowOff>
        </xdr:to>
        <xdr:sp macro="" textlink="">
          <xdr:nvSpPr>
            <xdr:cNvPr id="3077" name="Drop Down 5" hidden="1">
              <a:extLst>
                <a:ext uri="{63B3BB69-23CF-44E3-9099-C40C66FF867C}">
                  <a14:compatExt spid="_x0000_s3077"/>
                </a:ext>
                <a:ext uri="{FF2B5EF4-FFF2-40B4-BE49-F238E27FC236}">
                  <a16:creationId xmlns:a16="http://schemas.microsoft.com/office/drawing/2014/main" id="{00000000-0008-0000-0000-000005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307995</xdr:colOff>
          <xdr:row>10</xdr:row>
          <xdr:rowOff>114300</xdr:rowOff>
        </xdr:from>
        <xdr:to>
          <xdr:col>14</xdr:col>
          <xdr:colOff>574695</xdr:colOff>
          <xdr:row>11</xdr:row>
          <xdr:rowOff>139700</xdr:rowOff>
        </xdr:to>
        <xdr:sp macro="" textlink="">
          <xdr:nvSpPr>
            <xdr:cNvPr id="3082" name="Option Button 10" hidden="1">
              <a:extLst>
                <a:ext uri="{63B3BB69-23CF-44E3-9099-C40C66FF867C}">
                  <a14:compatExt spid="_x0000_s3082"/>
                </a:ext>
                <a:ext uri="{FF2B5EF4-FFF2-40B4-BE49-F238E27FC236}">
                  <a16:creationId xmlns:a16="http://schemas.microsoft.com/office/drawing/2014/main" id="{00000000-0008-0000-0000-00000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492145</xdr:colOff>
          <xdr:row>10</xdr:row>
          <xdr:rowOff>127000</xdr:rowOff>
        </xdr:from>
        <xdr:to>
          <xdr:col>13</xdr:col>
          <xdr:colOff>155595</xdr:colOff>
          <xdr:row>11</xdr:row>
          <xdr:rowOff>152400</xdr:rowOff>
        </xdr:to>
        <xdr:sp macro="" textlink="">
          <xdr:nvSpPr>
            <xdr:cNvPr id="3075" name="Option Button 3" hidden="1">
              <a:extLst>
                <a:ext uri="{63B3BB69-23CF-44E3-9099-C40C66FF867C}">
                  <a14:compatExt spid="_x0000_s3075"/>
                </a:ext>
                <a:ext uri="{FF2B5EF4-FFF2-40B4-BE49-F238E27FC236}">
                  <a16:creationId xmlns:a16="http://schemas.microsoft.com/office/drawing/2014/main" id="{00000000-0008-0000-00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13</xdr:col>
      <xdr:colOff>91390</xdr:colOff>
      <xdr:row>10</xdr:row>
      <xdr:rowOff>88087</xdr:rowOff>
    </xdr:from>
    <xdr:to>
      <xdr:col>13</xdr:col>
      <xdr:colOff>569147</xdr:colOff>
      <xdr:row>12</xdr:row>
      <xdr:rowOff>21540</xdr:rowOff>
    </xdr:to>
    <xdr:pic>
      <xdr:nvPicPr>
        <xdr:cNvPr id="38" name="Picture 37">
          <a:extLst>
            <a:ext uri="{FF2B5EF4-FFF2-40B4-BE49-F238E27FC236}">
              <a16:creationId xmlns:a16="http://schemas.microsoft.com/office/drawing/2014/main" id="{764098C1-392A-193F-D4B9-725B58BD1EF7}"/>
            </a:ext>
          </a:extLst>
        </xdr:cNvPr>
        <xdr:cNvPicPr>
          <a:picLocks noChangeAspect="1"/>
        </xdr:cNvPicPr>
      </xdr:nvPicPr>
      <xdr:blipFill>
        <a:blip xmlns:r="http://schemas.openxmlformats.org/officeDocument/2006/relationships" r:embed="rId2"/>
        <a:stretch>
          <a:fillRect/>
        </a:stretch>
      </xdr:blipFill>
      <xdr:spPr>
        <a:xfrm>
          <a:off x="8036828" y="1913712"/>
          <a:ext cx="477757" cy="298578"/>
        </a:xfrm>
        <a:prstGeom prst="rect">
          <a:avLst/>
        </a:prstGeom>
        <a:noFill/>
      </xdr:spPr>
    </xdr:pic>
    <xdr:clientData/>
  </xdr:twoCellAnchor>
  <xdr:twoCellAnchor editAs="oneCell">
    <xdr:from>
      <xdr:col>14</xdr:col>
      <xdr:colOff>482268</xdr:colOff>
      <xdr:row>10</xdr:row>
      <xdr:rowOff>88231</xdr:rowOff>
    </xdr:from>
    <xdr:to>
      <xdr:col>15</xdr:col>
      <xdr:colOff>578396</xdr:colOff>
      <xdr:row>12</xdr:row>
      <xdr:rowOff>16751</xdr:rowOff>
    </xdr:to>
    <xdr:pic>
      <xdr:nvPicPr>
        <xdr:cNvPr id="41" name="Picture 40">
          <a:extLst>
            <a:ext uri="{FF2B5EF4-FFF2-40B4-BE49-F238E27FC236}">
              <a16:creationId xmlns:a16="http://schemas.microsoft.com/office/drawing/2014/main" id="{3763020E-9C85-32BC-A5F5-3CF51E126504}"/>
            </a:ext>
          </a:extLst>
        </xdr:cNvPr>
        <xdr:cNvPicPr>
          <a:picLocks noChangeAspect="1"/>
        </xdr:cNvPicPr>
      </xdr:nvPicPr>
      <xdr:blipFill>
        <a:blip xmlns:r="http://schemas.openxmlformats.org/officeDocument/2006/relationships" r:embed="rId3"/>
        <a:stretch>
          <a:fillRect/>
        </a:stretch>
      </xdr:blipFill>
      <xdr:spPr>
        <a:xfrm>
          <a:off x="9038893" y="1913856"/>
          <a:ext cx="707316" cy="293645"/>
        </a:xfrm>
        <a:prstGeom prst="rect">
          <a:avLst/>
        </a:prstGeom>
      </xdr:spPr>
    </xdr:pic>
    <xdr:clientData/>
  </xdr:twoCellAnchor>
  <xdr:twoCellAnchor>
    <xdr:from>
      <xdr:col>5</xdr:col>
      <xdr:colOff>261937</xdr:colOff>
      <xdr:row>10</xdr:row>
      <xdr:rowOff>18666</xdr:rowOff>
    </xdr:from>
    <xdr:to>
      <xdr:col>10</xdr:col>
      <xdr:colOff>333813</xdr:colOff>
      <xdr:row>20</xdr:row>
      <xdr:rowOff>12700</xdr:rowOff>
    </xdr:to>
    <xdr:sp macro="" textlink="">
      <xdr:nvSpPr>
        <xdr:cNvPr id="5" name="Rectangle: Diagonal Corners Rounded 4">
          <a:extLst>
            <a:ext uri="{FF2B5EF4-FFF2-40B4-BE49-F238E27FC236}">
              <a16:creationId xmlns:a16="http://schemas.microsoft.com/office/drawing/2014/main" id="{3AE21DDC-34DA-8AFF-75BB-FAB7B8322521}"/>
            </a:ext>
          </a:extLst>
        </xdr:cNvPr>
        <xdr:cNvSpPr/>
      </xdr:nvSpPr>
      <xdr:spPr>
        <a:xfrm>
          <a:off x="3317875" y="1844291"/>
          <a:ext cx="3127813" cy="1819659"/>
        </a:xfrm>
        <a:prstGeom prst="round2DiagRect">
          <a:avLst>
            <a:gd name="adj1" fmla="val 3738"/>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a:solidFill>
              <a:schemeClr val="tx1">
                <a:lumMod val="75000"/>
                <a:lumOff val="25000"/>
              </a:schemeClr>
            </a:solidFill>
          </a:endParaRPr>
        </a:p>
      </xdr:txBody>
    </xdr:sp>
    <xdr:clientData/>
  </xdr:twoCellAnchor>
  <xdr:twoCellAnchor>
    <xdr:from>
      <xdr:col>5</xdr:col>
      <xdr:colOff>261937</xdr:colOff>
      <xdr:row>9</xdr:row>
      <xdr:rowOff>17751</xdr:rowOff>
    </xdr:from>
    <xdr:to>
      <xdr:col>10</xdr:col>
      <xdr:colOff>432174</xdr:colOff>
      <xdr:row>20</xdr:row>
      <xdr:rowOff>50800</xdr:rowOff>
    </xdr:to>
    <xdr:graphicFrame macro="">
      <xdr:nvGraphicFramePr>
        <xdr:cNvPr id="6" name="Chart 5">
          <a:extLst>
            <a:ext uri="{FF2B5EF4-FFF2-40B4-BE49-F238E27FC236}">
              <a16:creationId xmlns:a16="http://schemas.microsoft.com/office/drawing/2014/main" id="{295097F1-7AE5-43E3-999B-7DB5F93114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405322</xdr:colOff>
      <xdr:row>12</xdr:row>
      <xdr:rowOff>0</xdr:rowOff>
    </xdr:from>
    <xdr:to>
      <xdr:col>5</xdr:col>
      <xdr:colOff>458596</xdr:colOff>
      <xdr:row>13</xdr:row>
      <xdr:rowOff>120650</xdr:rowOff>
    </xdr:to>
    <xdr:sp macro="" textlink="">
      <xdr:nvSpPr>
        <xdr:cNvPr id="8" name="Rectangle 7">
          <a:extLst>
            <a:ext uri="{FF2B5EF4-FFF2-40B4-BE49-F238E27FC236}">
              <a16:creationId xmlns:a16="http://schemas.microsoft.com/office/drawing/2014/main" id="{E4EF24AD-03AD-2F8D-0FF3-B35F11F67C0D}"/>
            </a:ext>
          </a:extLst>
        </xdr:cNvPr>
        <xdr:cNvSpPr/>
      </xdr:nvSpPr>
      <xdr:spPr>
        <a:xfrm>
          <a:off x="3461260" y="2190750"/>
          <a:ext cx="53274" cy="30321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5</xdr:col>
      <xdr:colOff>454214</xdr:colOff>
      <xdr:row>11</xdr:row>
      <xdr:rowOff>105088</xdr:rowOff>
    </xdr:from>
    <xdr:ext cx="1146903" cy="468077"/>
    <xdr:sp macro="" textlink="">
      <xdr:nvSpPr>
        <xdr:cNvPr id="9" name="TextBox 8">
          <a:extLst>
            <a:ext uri="{FF2B5EF4-FFF2-40B4-BE49-F238E27FC236}">
              <a16:creationId xmlns:a16="http://schemas.microsoft.com/office/drawing/2014/main" id="{45C19F23-24E1-AB97-72FF-D0D51BB23C6E}"/>
            </a:ext>
          </a:extLst>
        </xdr:cNvPr>
        <xdr:cNvSpPr txBox="1"/>
      </xdr:nvSpPr>
      <xdr:spPr>
        <a:xfrm>
          <a:off x="3510152" y="2113276"/>
          <a:ext cx="1146903" cy="468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chemeClr val="tx1">
                  <a:lumMod val="75000"/>
                  <a:lumOff val="25000"/>
                </a:schemeClr>
              </a:solidFill>
            </a:rPr>
            <a:t>Average</a:t>
          </a:r>
        </a:p>
        <a:p>
          <a:r>
            <a:rPr lang="en-US" sz="1200" b="1">
              <a:solidFill>
                <a:schemeClr val="tx1">
                  <a:lumMod val="75000"/>
                  <a:lumOff val="25000"/>
                </a:schemeClr>
              </a:solidFill>
            </a:rPr>
            <a:t>Cusromer Age</a:t>
          </a:r>
        </a:p>
      </xdr:txBody>
    </xdr:sp>
    <xdr:clientData/>
  </xdr:oneCellAnchor>
  <xdr:oneCellAnchor>
    <xdr:from>
      <xdr:col>5</xdr:col>
      <xdr:colOff>318817</xdr:colOff>
      <xdr:row>10</xdr:row>
      <xdr:rowOff>27324</xdr:rowOff>
    </xdr:from>
    <xdr:ext cx="2110058" cy="311496"/>
    <xdr:sp macro="" textlink="">
      <xdr:nvSpPr>
        <xdr:cNvPr id="12" name="TextBox 11">
          <a:extLst>
            <a:ext uri="{FF2B5EF4-FFF2-40B4-BE49-F238E27FC236}">
              <a16:creationId xmlns:a16="http://schemas.microsoft.com/office/drawing/2014/main" id="{6ECA37A0-FD33-0664-2F5F-77CDD7AC5906}"/>
            </a:ext>
          </a:extLst>
        </xdr:cNvPr>
        <xdr:cNvSpPr txBox="1"/>
      </xdr:nvSpPr>
      <xdr:spPr>
        <a:xfrm>
          <a:off x="3374755" y="1852949"/>
          <a:ext cx="211005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solidFill>
                <a:schemeClr val="tx1">
                  <a:lumMod val="75000"/>
                  <a:lumOff val="25000"/>
                </a:schemeClr>
              </a:solidFill>
            </a:rPr>
            <a:t>Profit By Customer Age</a:t>
          </a:r>
        </a:p>
      </xdr:txBody>
    </xdr:sp>
    <xdr:clientData/>
  </xdr:oneCellAnchor>
  <xdr:twoCellAnchor>
    <xdr:from>
      <xdr:col>0</xdr:col>
      <xdr:colOff>0</xdr:colOff>
      <xdr:row>9</xdr:row>
      <xdr:rowOff>127001</xdr:rowOff>
    </xdr:from>
    <xdr:to>
      <xdr:col>4</xdr:col>
      <xdr:colOff>576283</xdr:colOff>
      <xdr:row>21</xdr:row>
      <xdr:rowOff>20639</xdr:rowOff>
    </xdr:to>
    <xdr:graphicFrame macro="">
      <xdr:nvGraphicFramePr>
        <xdr:cNvPr id="14" name="Chart 13">
          <a:extLst>
            <a:ext uri="{FF2B5EF4-FFF2-40B4-BE49-F238E27FC236}">
              <a16:creationId xmlns:a16="http://schemas.microsoft.com/office/drawing/2014/main" id="{10EF8CB1-EADC-4DBA-A1CC-2F822CF6DD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166688</xdr:colOff>
      <xdr:row>20</xdr:row>
      <xdr:rowOff>88900</xdr:rowOff>
    </xdr:from>
    <xdr:to>
      <xdr:col>10</xdr:col>
      <xdr:colOff>340449</xdr:colOff>
      <xdr:row>31</xdr:row>
      <xdr:rowOff>177800</xdr:rowOff>
    </xdr:to>
    <xdr:sp macro="" textlink="">
      <xdr:nvSpPr>
        <xdr:cNvPr id="18" name="Rectangle: Diagonal Corners Rounded 17">
          <a:extLst>
            <a:ext uri="{FF2B5EF4-FFF2-40B4-BE49-F238E27FC236}">
              <a16:creationId xmlns:a16="http://schemas.microsoft.com/office/drawing/2014/main" id="{A97DD8E8-3F28-2FD5-1AEB-B6CD182648E1}"/>
            </a:ext>
          </a:extLst>
        </xdr:cNvPr>
        <xdr:cNvSpPr/>
      </xdr:nvSpPr>
      <xdr:spPr>
        <a:xfrm>
          <a:off x="166688" y="3740150"/>
          <a:ext cx="6285636" cy="2097088"/>
        </a:xfrm>
        <a:prstGeom prst="round2DiagRect">
          <a:avLst>
            <a:gd name="adj1" fmla="val 3738"/>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a:solidFill>
              <a:schemeClr val="tx1">
                <a:lumMod val="75000"/>
                <a:lumOff val="25000"/>
              </a:schemeClr>
            </a:solidFill>
          </a:endParaRPr>
        </a:p>
      </xdr:txBody>
    </xdr:sp>
    <xdr:clientData/>
  </xdr:twoCellAnchor>
  <xdr:twoCellAnchor>
    <xdr:from>
      <xdr:col>0</xdr:col>
      <xdr:colOff>15875</xdr:colOff>
      <xdr:row>20</xdr:row>
      <xdr:rowOff>141110</xdr:rowOff>
    </xdr:from>
    <xdr:to>
      <xdr:col>10</xdr:col>
      <xdr:colOff>492125</xdr:colOff>
      <xdr:row>31</xdr:row>
      <xdr:rowOff>139700</xdr:rowOff>
    </xdr:to>
    <xdr:graphicFrame macro="">
      <xdr:nvGraphicFramePr>
        <xdr:cNvPr id="19" name="Chart 18">
          <a:extLst>
            <a:ext uri="{FF2B5EF4-FFF2-40B4-BE49-F238E27FC236}">
              <a16:creationId xmlns:a16="http://schemas.microsoft.com/office/drawing/2014/main" id="{07C4B0E1-1C2D-4976-8673-BACEE6A061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3</xdr:col>
      <xdr:colOff>186316</xdr:colOff>
      <xdr:row>20</xdr:row>
      <xdr:rowOff>146386</xdr:rowOff>
    </xdr:from>
    <xdr:ext cx="2579255" cy="311496"/>
    <xdr:sp macro="" textlink="">
      <xdr:nvSpPr>
        <xdr:cNvPr id="33" name="TextBox 32">
          <a:extLst>
            <a:ext uri="{FF2B5EF4-FFF2-40B4-BE49-F238E27FC236}">
              <a16:creationId xmlns:a16="http://schemas.microsoft.com/office/drawing/2014/main" id="{BE14AA4A-90DE-4794-8461-A91FE6142A69}"/>
            </a:ext>
          </a:extLst>
        </xdr:cNvPr>
        <xdr:cNvSpPr txBox="1"/>
      </xdr:nvSpPr>
      <xdr:spPr>
        <a:xfrm>
          <a:off x="2019879" y="3797636"/>
          <a:ext cx="257925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solidFill>
                <a:schemeClr val="tx1">
                  <a:lumMod val="75000"/>
                  <a:lumOff val="25000"/>
                </a:schemeClr>
              </a:solidFill>
            </a:rPr>
            <a:t>Growth Rate Of Profit By Month</a:t>
          </a:r>
        </a:p>
      </xdr:txBody>
    </xdr:sp>
    <xdr:clientData/>
  </xdr:oneCellAnchor>
  <xdr:twoCellAnchor>
    <xdr:from>
      <xdr:col>10</xdr:col>
      <xdr:colOff>432169</xdr:colOff>
      <xdr:row>22</xdr:row>
      <xdr:rowOff>28223</xdr:rowOff>
    </xdr:from>
    <xdr:to>
      <xdr:col>18</xdr:col>
      <xdr:colOff>119062</xdr:colOff>
      <xdr:row>32</xdr:row>
      <xdr:rowOff>164283</xdr:rowOff>
    </xdr:to>
    <xdr:sp macro="" textlink="">
      <xdr:nvSpPr>
        <xdr:cNvPr id="37" name="Rectangle: Diagonal Corners Rounded 36">
          <a:extLst>
            <a:ext uri="{FF2B5EF4-FFF2-40B4-BE49-F238E27FC236}">
              <a16:creationId xmlns:a16="http://schemas.microsoft.com/office/drawing/2014/main" id="{D4E5C939-5A69-4B3E-5311-593E6DBB0CC2}"/>
            </a:ext>
          </a:extLst>
        </xdr:cNvPr>
        <xdr:cNvSpPr/>
      </xdr:nvSpPr>
      <xdr:spPr>
        <a:xfrm>
          <a:off x="6544044" y="4044598"/>
          <a:ext cx="4576393" cy="1961685"/>
        </a:xfrm>
        <a:prstGeom prst="round2DiagRect">
          <a:avLst>
            <a:gd name="adj1" fmla="val 3738"/>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a:solidFill>
              <a:schemeClr val="tx1">
                <a:lumMod val="75000"/>
                <a:lumOff val="25000"/>
              </a:schemeClr>
            </a:solidFill>
          </a:endParaRPr>
        </a:p>
      </xdr:txBody>
    </xdr:sp>
    <xdr:clientData/>
  </xdr:twoCellAnchor>
  <xdr:twoCellAnchor>
    <xdr:from>
      <xdr:col>10</xdr:col>
      <xdr:colOff>347506</xdr:colOff>
      <xdr:row>21</xdr:row>
      <xdr:rowOff>162278</xdr:rowOff>
    </xdr:from>
    <xdr:to>
      <xdr:col>18</xdr:col>
      <xdr:colOff>0</xdr:colOff>
      <xdr:row>33</xdr:row>
      <xdr:rowOff>55562</xdr:rowOff>
    </xdr:to>
    <xdr:graphicFrame macro="">
      <xdr:nvGraphicFramePr>
        <xdr:cNvPr id="34" name="Chart 33">
          <a:extLst>
            <a:ext uri="{FF2B5EF4-FFF2-40B4-BE49-F238E27FC236}">
              <a16:creationId xmlns:a16="http://schemas.microsoft.com/office/drawing/2014/main" id="{4BB2D46F-1035-4FB5-A7B2-C92AAE0CDD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10</xdr:col>
      <xdr:colOff>511961</xdr:colOff>
      <xdr:row>22</xdr:row>
      <xdr:rowOff>63500</xdr:rowOff>
    </xdr:from>
    <xdr:ext cx="1994546" cy="311496"/>
    <xdr:sp macro="" textlink="">
      <xdr:nvSpPr>
        <xdr:cNvPr id="39" name="TextBox 38">
          <a:extLst>
            <a:ext uri="{FF2B5EF4-FFF2-40B4-BE49-F238E27FC236}">
              <a16:creationId xmlns:a16="http://schemas.microsoft.com/office/drawing/2014/main" id="{5DB9DBAC-4C28-D117-0C1B-CD0F3E76E866}"/>
            </a:ext>
          </a:extLst>
        </xdr:cNvPr>
        <xdr:cNvSpPr txBox="1"/>
      </xdr:nvSpPr>
      <xdr:spPr>
        <a:xfrm>
          <a:off x="6623836" y="4079875"/>
          <a:ext cx="199454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solidFill>
                <a:schemeClr val="tx1">
                  <a:lumMod val="75000"/>
                  <a:lumOff val="25000"/>
                </a:schemeClr>
              </a:solidFill>
            </a:rPr>
            <a:t>Product</a:t>
          </a:r>
          <a:r>
            <a:rPr lang="en-US" sz="1400" b="1" baseline="0">
              <a:solidFill>
                <a:schemeClr val="tx1">
                  <a:lumMod val="75000"/>
                  <a:lumOff val="25000"/>
                </a:schemeClr>
              </a:solidFill>
            </a:rPr>
            <a:t> Analysis</a:t>
          </a:r>
        </a:p>
      </xdr:txBody>
    </xdr:sp>
    <xdr:clientData/>
  </xdr:oneCellAnchor>
  <xdr:twoCellAnchor editAs="absolute">
    <xdr:from>
      <xdr:col>19</xdr:col>
      <xdr:colOff>127000</xdr:colOff>
      <xdr:row>0</xdr:row>
      <xdr:rowOff>0</xdr:rowOff>
    </xdr:from>
    <xdr:to>
      <xdr:col>26</xdr:col>
      <xdr:colOff>382042</xdr:colOff>
      <xdr:row>40</xdr:row>
      <xdr:rowOff>60069</xdr:rowOff>
    </xdr:to>
    <xdr:sp macro="" textlink="">
      <xdr:nvSpPr>
        <xdr:cNvPr id="10" name="Moon 9">
          <a:extLst>
            <a:ext uri="{FF2B5EF4-FFF2-40B4-BE49-F238E27FC236}">
              <a16:creationId xmlns:a16="http://schemas.microsoft.com/office/drawing/2014/main" id="{D8635220-B24B-4256-8E50-7917648B37C8}"/>
            </a:ext>
          </a:extLst>
        </xdr:cNvPr>
        <xdr:cNvSpPr/>
      </xdr:nvSpPr>
      <xdr:spPr>
        <a:xfrm flipH="1">
          <a:off x="11739563" y="0"/>
          <a:ext cx="4533354" cy="7362569"/>
        </a:xfrm>
        <a:prstGeom prst="moon">
          <a:avLst>
            <a:gd name="adj" fmla="val 54639"/>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19</xdr:col>
      <xdr:colOff>217488</xdr:colOff>
      <xdr:row>0</xdr:row>
      <xdr:rowOff>0</xdr:rowOff>
    </xdr:from>
    <xdr:to>
      <xdr:col>26</xdr:col>
      <xdr:colOff>474117</xdr:colOff>
      <xdr:row>40</xdr:row>
      <xdr:rowOff>60069</xdr:rowOff>
    </xdr:to>
    <xdr:sp macro="" textlink="">
      <xdr:nvSpPr>
        <xdr:cNvPr id="11" name="Moon 10">
          <a:extLst>
            <a:ext uri="{FF2B5EF4-FFF2-40B4-BE49-F238E27FC236}">
              <a16:creationId xmlns:a16="http://schemas.microsoft.com/office/drawing/2014/main" id="{C628E189-C7DF-4CC6-932A-C8B76990A7B2}"/>
            </a:ext>
          </a:extLst>
        </xdr:cNvPr>
        <xdr:cNvSpPr/>
      </xdr:nvSpPr>
      <xdr:spPr>
        <a:xfrm flipH="1">
          <a:off x="11830051" y="0"/>
          <a:ext cx="4534941" cy="7362569"/>
        </a:xfrm>
        <a:prstGeom prst="moon">
          <a:avLst>
            <a:gd name="adj" fmla="val 54639"/>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20</xdr:col>
      <xdr:colOff>355593</xdr:colOff>
      <xdr:row>0</xdr:row>
      <xdr:rowOff>23814</xdr:rowOff>
    </xdr:from>
    <xdr:to>
      <xdr:col>27</xdr:col>
      <xdr:colOff>610634</xdr:colOff>
      <xdr:row>40</xdr:row>
      <xdr:rowOff>83883</xdr:rowOff>
    </xdr:to>
    <xdr:sp macro="" textlink="">
      <xdr:nvSpPr>
        <xdr:cNvPr id="2" name="Moon 1">
          <a:extLst>
            <a:ext uri="{FF2B5EF4-FFF2-40B4-BE49-F238E27FC236}">
              <a16:creationId xmlns:a16="http://schemas.microsoft.com/office/drawing/2014/main" id="{BDAA3C6C-4A33-4EEB-BBD5-BB4D0A4E2654}"/>
            </a:ext>
          </a:extLst>
        </xdr:cNvPr>
        <xdr:cNvSpPr/>
      </xdr:nvSpPr>
      <xdr:spPr>
        <a:xfrm flipH="1">
          <a:off x="12579343" y="23814"/>
          <a:ext cx="4533354" cy="7362569"/>
        </a:xfrm>
        <a:prstGeom prst="moon">
          <a:avLst>
            <a:gd name="adj" fmla="val 54639"/>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317499</xdr:colOff>
      <xdr:row>6</xdr:row>
      <xdr:rowOff>160759</xdr:rowOff>
    </xdr:from>
    <xdr:to>
      <xdr:col>22</xdr:col>
      <xdr:colOff>7937</xdr:colOff>
      <xdr:row>37</xdr:row>
      <xdr:rowOff>170088</xdr:rowOff>
    </xdr:to>
    <xdr:sp macro="" textlink="">
      <xdr:nvSpPr>
        <xdr:cNvPr id="3" name="Rectangle: Diagonal Corners Rounded 2">
          <a:extLst>
            <a:ext uri="{FF2B5EF4-FFF2-40B4-BE49-F238E27FC236}">
              <a16:creationId xmlns:a16="http://schemas.microsoft.com/office/drawing/2014/main" id="{09C8FCB7-8C17-4EF9-A9CC-F9C3B8A1D6A3}"/>
            </a:ext>
          </a:extLst>
        </xdr:cNvPr>
        <xdr:cNvSpPr/>
      </xdr:nvSpPr>
      <xdr:spPr>
        <a:xfrm>
          <a:off x="317499" y="1270000"/>
          <a:ext cx="13129932" cy="5740404"/>
        </a:xfrm>
        <a:prstGeom prst="round2DiagRect">
          <a:avLst>
            <a:gd name="adj1" fmla="val 6041"/>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63500</xdr:colOff>
      <xdr:row>2</xdr:row>
      <xdr:rowOff>151030</xdr:rowOff>
    </xdr:from>
    <xdr:to>
      <xdr:col>3</xdr:col>
      <xdr:colOff>522194</xdr:colOff>
      <xdr:row>15</xdr:row>
      <xdr:rowOff>115172</xdr:rowOff>
    </xdr:to>
    <xdr:sp macro="" textlink="">
      <xdr:nvSpPr>
        <xdr:cNvPr id="4" name="Oval 3">
          <a:extLst>
            <a:ext uri="{FF2B5EF4-FFF2-40B4-BE49-F238E27FC236}">
              <a16:creationId xmlns:a16="http://schemas.microsoft.com/office/drawing/2014/main" id="{9FC894B7-124E-4F68-8C01-B3850A3D68C1}"/>
            </a:ext>
          </a:extLst>
        </xdr:cNvPr>
        <xdr:cNvSpPr/>
      </xdr:nvSpPr>
      <xdr:spPr>
        <a:xfrm>
          <a:off x="63500" y="519330"/>
          <a:ext cx="2287494" cy="2358092"/>
        </a:xfrm>
        <a:prstGeom prst="ellipse">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240797</xdr:colOff>
      <xdr:row>3</xdr:row>
      <xdr:rowOff>0</xdr:rowOff>
    </xdr:from>
    <xdr:to>
      <xdr:col>20</xdr:col>
      <xdr:colOff>309061</xdr:colOff>
      <xdr:row>7</xdr:row>
      <xdr:rowOff>99515</xdr:rowOff>
    </xdr:to>
    <xdr:sp macro="" textlink="">
      <xdr:nvSpPr>
        <xdr:cNvPr id="5" name="Rectangle 4">
          <a:extLst>
            <a:ext uri="{FF2B5EF4-FFF2-40B4-BE49-F238E27FC236}">
              <a16:creationId xmlns:a16="http://schemas.microsoft.com/office/drawing/2014/main" id="{092AE4F0-FB6C-4BDB-885C-CCFC7BB5AD5D}"/>
            </a:ext>
          </a:extLst>
        </xdr:cNvPr>
        <xdr:cNvSpPr/>
      </xdr:nvSpPr>
      <xdr:spPr>
        <a:xfrm>
          <a:off x="851683" y="554620"/>
          <a:ext cx="11675100" cy="839009"/>
        </a:xfrm>
        <a:prstGeom prst="rect">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4800">
              <a:solidFill>
                <a:schemeClr val="accent1">
                  <a:lumMod val="75000"/>
                </a:schemeClr>
              </a:solidFill>
              <a:latin typeface="+mn-lt"/>
              <a:ea typeface="+mn-ea"/>
              <a:cs typeface="+mn-cs"/>
            </a:rPr>
            <a:t>                       Super</a:t>
          </a:r>
          <a:r>
            <a:rPr lang="en-US" sz="4800" baseline="0">
              <a:solidFill>
                <a:schemeClr val="accent1">
                  <a:lumMod val="75000"/>
                </a:schemeClr>
              </a:solidFill>
              <a:latin typeface="+mn-lt"/>
              <a:ea typeface="+mn-ea"/>
              <a:cs typeface="+mn-cs"/>
            </a:rPr>
            <a:t> Store Dasboard</a:t>
          </a:r>
          <a:endParaRPr lang="en-US" sz="4800">
            <a:solidFill>
              <a:schemeClr val="accent1">
                <a:lumMod val="75000"/>
              </a:schemeClr>
            </a:solidFill>
            <a:latin typeface="+mn-lt"/>
            <a:ea typeface="+mn-ea"/>
            <a:cs typeface="+mn-cs"/>
          </a:endParaRPr>
        </a:p>
      </xdr:txBody>
    </xdr:sp>
    <xdr:clientData/>
  </xdr:twoCellAnchor>
  <xdr:twoCellAnchor editAs="absolute">
    <xdr:from>
      <xdr:col>20</xdr:col>
      <xdr:colOff>446081</xdr:colOff>
      <xdr:row>0</xdr:row>
      <xdr:rowOff>23814</xdr:rowOff>
    </xdr:from>
    <xdr:to>
      <xdr:col>28</xdr:col>
      <xdr:colOff>91522</xdr:colOff>
      <xdr:row>40</xdr:row>
      <xdr:rowOff>83883</xdr:rowOff>
    </xdr:to>
    <xdr:sp macro="" textlink="">
      <xdr:nvSpPr>
        <xdr:cNvPr id="6" name="Moon 5">
          <a:extLst>
            <a:ext uri="{FF2B5EF4-FFF2-40B4-BE49-F238E27FC236}">
              <a16:creationId xmlns:a16="http://schemas.microsoft.com/office/drawing/2014/main" id="{D2BDB851-E1C9-4D15-8EED-6CDBAA7F6339}"/>
            </a:ext>
          </a:extLst>
        </xdr:cNvPr>
        <xdr:cNvSpPr/>
      </xdr:nvSpPr>
      <xdr:spPr>
        <a:xfrm flipH="1">
          <a:off x="12669831" y="23814"/>
          <a:ext cx="4534941" cy="7362569"/>
        </a:xfrm>
        <a:prstGeom prst="moon">
          <a:avLst>
            <a:gd name="adj" fmla="val 54639"/>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12700</xdr:colOff>
      <xdr:row>6</xdr:row>
      <xdr:rowOff>183869</xdr:rowOff>
    </xdr:from>
    <xdr:to>
      <xdr:col>21</xdr:col>
      <xdr:colOff>444500</xdr:colOff>
      <xdr:row>34</xdr:row>
      <xdr:rowOff>102053</xdr:rowOff>
    </xdr:to>
    <xdr:sp macro="" textlink="">
      <xdr:nvSpPr>
        <xdr:cNvPr id="7" name="Rectangle: Diagonal Corners Rounded 6">
          <a:extLst>
            <a:ext uri="{FF2B5EF4-FFF2-40B4-BE49-F238E27FC236}">
              <a16:creationId xmlns:a16="http://schemas.microsoft.com/office/drawing/2014/main" id="{1022AE89-B9CF-4A58-B549-5885B035D263}"/>
            </a:ext>
          </a:extLst>
        </xdr:cNvPr>
        <xdr:cNvSpPr/>
      </xdr:nvSpPr>
      <xdr:spPr>
        <a:xfrm>
          <a:off x="623586" y="1293110"/>
          <a:ext cx="12649522" cy="5094639"/>
        </a:xfrm>
        <a:prstGeom prst="round2DiagRect">
          <a:avLst>
            <a:gd name="adj1" fmla="val 6041"/>
            <a:gd name="adj2" fmla="val 0"/>
          </a:avLst>
        </a:prstGeom>
        <a:solidFill>
          <a:schemeClr val="bg1"/>
        </a:solidFill>
        <a:ln>
          <a:noFill/>
        </a:ln>
        <a:effectLst>
          <a:outerShdw blurRad="63500" sx="102000" sy="102000" algn="c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4</xdr:col>
      <xdr:colOff>301188</xdr:colOff>
      <xdr:row>7</xdr:row>
      <xdr:rowOff>100888</xdr:rowOff>
    </xdr:from>
    <xdr:to>
      <xdr:col>21</xdr:col>
      <xdr:colOff>317500</xdr:colOff>
      <xdr:row>33</xdr:row>
      <xdr:rowOff>147411</xdr:rowOff>
    </xdr:to>
    <xdr:sp macro="" textlink="">
      <xdr:nvSpPr>
        <xdr:cNvPr id="8" name="Rectangle: Diagonal Corners Rounded 7">
          <a:extLst>
            <a:ext uri="{FF2B5EF4-FFF2-40B4-BE49-F238E27FC236}">
              <a16:creationId xmlns:a16="http://schemas.microsoft.com/office/drawing/2014/main" id="{96DD774E-6ADD-402F-BC48-DEE4394AE95D}"/>
            </a:ext>
          </a:extLst>
        </xdr:cNvPr>
        <xdr:cNvSpPr/>
      </xdr:nvSpPr>
      <xdr:spPr>
        <a:xfrm>
          <a:off x="2750474" y="1370888"/>
          <a:ext cx="10425776" cy="4763666"/>
        </a:xfrm>
        <a:prstGeom prst="round2DiagRect">
          <a:avLst>
            <a:gd name="adj1" fmla="val 6041"/>
            <a:gd name="adj2" fmla="val 0"/>
          </a:avLst>
        </a:prstGeom>
        <a:solidFill>
          <a:schemeClr val="bg1"/>
        </a:solidFill>
        <a:ln>
          <a:noFill/>
        </a:ln>
        <a:effectLst>
          <a:outerShdw blurRad="63500" sx="102000" sy="102000" algn="c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61551</xdr:colOff>
      <xdr:row>7</xdr:row>
      <xdr:rowOff>62425</xdr:rowOff>
    </xdr:from>
    <xdr:to>
      <xdr:col>4</xdr:col>
      <xdr:colOff>192911</xdr:colOff>
      <xdr:row>18</xdr:row>
      <xdr:rowOff>168797</xdr:rowOff>
    </xdr:to>
    <mc:AlternateContent xmlns:mc="http://schemas.openxmlformats.org/markup-compatibility/2006" xmlns:a14="http://schemas.microsoft.com/office/drawing/2010/main">
      <mc:Choice Requires="a14">
        <xdr:graphicFrame macro="">
          <xdr:nvGraphicFramePr>
            <xdr:cNvPr id="13" name="Month_Name 1">
              <a:extLst>
                <a:ext uri="{FF2B5EF4-FFF2-40B4-BE49-F238E27FC236}">
                  <a16:creationId xmlns:a16="http://schemas.microsoft.com/office/drawing/2014/main" id="{33A2A655-F394-48BD-A34C-56FC8DD754CA}"/>
                </a:ext>
              </a:extLst>
            </xdr:cNvPr>
            <xdr:cNvGraphicFramePr/>
          </xdr:nvGraphicFramePr>
          <xdr:xfrm>
            <a:off x="0" y="0"/>
            <a:ext cx="0" cy="0"/>
          </xdr:xfrm>
          <a:graphic>
            <a:graphicData uri="http://schemas.microsoft.com/office/drawing/2010/slicer">
              <sle:slicer xmlns:sle="http://schemas.microsoft.com/office/drawing/2010/slicer" name="Month_Name 1"/>
            </a:graphicData>
          </a:graphic>
        </xdr:graphicFrame>
      </mc:Choice>
      <mc:Fallback xmlns="">
        <xdr:sp macro="" textlink="">
          <xdr:nvSpPr>
            <xdr:cNvPr id="0" name=""/>
            <xdr:cNvSpPr>
              <a:spLocks noTextEdit="1"/>
            </xdr:cNvSpPr>
          </xdr:nvSpPr>
          <xdr:spPr>
            <a:xfrm>
              <a:off x="671485" y="1349136"/>
              <a:ext cx="1961163" cy="21283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114219</xdr:colOff>
      <xdr:row>19</xdr:row>
      <xdr:rowOff>161608</xdr:rowOff>
    </xdr:from>
    <xdr:to>
      <xdr:col>4</xdr:col>
      <xdr:colOff>151636</xdr:colOff>
      <xdr:row>22</xdr:row>
      <xdr:rowOff>162613</xdr:rowOff>
    </xdr:to>
    <xdr:sp macro="" textlink="">
      <xdr:nvSpPr>
        <xdr:cNvPr id="15" name="Rectangle: Diagonal Corners Rounded 14">
          <a:extLst>
            <a:ext uri="{FF2B5EF4-FFF2-40B4-BE49-F238E27FC236}">
              <a16:creationId xmlns:a16="http://schemas.microsoft.com/office/drawing/2014/main" id="{C6202ECF-9642-4FD0-A774-C9C25EEAAF55}"/>
            </a:ext>
          </a:extLst>
        </xdr:cNvPr>
        <xdr:cNvSpPr/>
      </xdr:nvSpPr>
      <xdr:spPr>
        <a:xfrm>
          <a:off x="725105" y="3674203"/>
          <a:ext cx="1870075" cy="555625"/>
        </a:xfrm>
        <a:prstGeom prst="round2DiagRect">
          <a:avLst>
            <a:gd name="adj1" fmla="val 6041"/>
            <a:gd name="adj2" fmla="val 0"/>
          </a:avLst>
        </a:prstGeom>
        <a:solidFill>
          <a:schemeClr val="bg1">
            <a:lumMod val="95000"/>
          </a:schemeClr>
        </a:solidFill>
        <a:ln>
          <a:noFill/>
        </a:ln>
        <a:effectLst>
          <a:outerShdw blurRad="63500" sx="102000" sy="102000" algn="c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107869</xdr:colOff>
      <xdr:row>23</xdr:row>
      <xdr:rowOff>82514</xdr:rowOff>
    </xdr:from>
    <xdr:to>
      <xdr:col>4</xdr:col>
      <xdr:colOff>145286</xdr:colOff>
      <xdr:row>26</xdr:row>
      <xdr:rowOff>83519</xdr:rowOff>
    </xdr:to>
    <xdr:sp macro="" textlink="">
      <xdr:nvSpPr>
        <xdr:cNvPr id="16" name="Rectangle: Diagonal Corners Rounded 15">
          <a:extLst>
            <a:ext uri="{FF2B5EF4-FFF2-40B4-BE49-F238E27FC236}">
              <a16:creationId xmlns:a16="http://schemas.microsoft.com/office/drawing/2014/main" id="{2320F1B6-4403-432D-8ABF-9E1FDA381AA0}"/>
            </a:ext>
          </a:extLst>
        </xdr:cNvPr>
        <xdr:cNvSpPr/>
      </xdr:nvSpPr>
      <xdr:spPr>
        <a:xfrm>
          <a:off x="718755" y="4334603"/>
          <a:ext cx="1870075" cy="555625"/>
        </a:xfrm>
        <a:prstGeom prst="round2DiagRect">
          <a:avLst>
            <a:gd name="adj1" fmla="val 6041"/>
            <a:gd name="adj2" fmla="val 0"/>
          </a:avLst>
        </a:prstGeom>
        <a:solidFill>
          <a:schemeClr val="bg1">
            <a:lumMod val="95000"/>
          </a:schemeClr>
        </a:solidFill>
        <a:ln>
          <a:noFill/>
        </a:ln>
        <a:effectLst>
          <a:outerShdw blurRad="63500" sx="102000" sy="102000" algn="c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107869</xdr:colOff>
      <xdr:row>27</xdr:row>
      <xdr:rowOff>23529</xdr:rowOff>
    </xdr:from>
    <xdr:to>
      <xdr:col>4</xdr:col>
      <xdr:colOff>145286</xdr:colOff>
      <xdr:row>30</xdr:row>
      <xdr:rowOff>24533</xdr:rowOff>
    </xdr:to>
    <xdr:sp macro="" textlink="">
      <xdr:nvSpPr>
        <xdr:cNvPr id="17" name="Rectangle: Diagonal Corners Rounded 16">
          <a:extLst>
            <a:ext uri="{FF2B5EF4-FFF2-40B4-BE49-F238E27FC236}">
              <a16:creationId xmlns:a16="http://schemas.microsoft.com/office/drawing/2014/main" id="{57C8BEEB-473E-4468-8330-047648620259}"/>
            </a:ext>
          </a:extLst>
        </xdr:cNvPr>
        <xdr:cNvSpPr/>
      </xdr:nvSpPr>
      <xdr:spPr>
        <a:xfrm>
          <a:off x="718755" y="5015111"/>
          <a:ext cx="1870075" cy="555625"/>
        </a:xfrm>
        <a:prstGeom prst="round2DiagRect">
          <a:avLst>
            <a:gd name="adj1" fmla="val 6041"/>
            <a:gd name="adj2" fmla="val 0"/>
          </a:avLst>
        </a:prstGeom>
        <a:solidFill>
          <a:schemeClr val="bg1">
            <a:lumMod val="95000"/>
          </a:schemeClr>
        </a:solidFill>
        <a:ln>
          <a:noFill/>
        </a:ln>
        <a:effectLst>
          <a:outerShdw blurRad="63500" sx="102000" sy="102000" algn="c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177719</xdr:colOff>
      <xdr:row>21</xdr:row>
      <xdr:rowOff>9221</xdr:rowOff>
    </xdr:from>
    <xdr:to>
      <xdr:col>1</xdr:col>
      <xdr:colOff>314879</xdr:colOff>
      <xdr:row>21</xdr:row>
      <xdr:rowOff>146381</xdr:rowOff>
    </xdr:to>
    <xdr:sp macro="" textlink="">
      <xdr:nvSpPr>
        <xdr:cNvPr id="18" name="Oval 17">
          <a:extLst>
            <a:ext uri="{FF2B5EF4-FFF2-40B4-BE49-F238E27FC236}">
              <a16:creationId xmlns:a16="http://schemas.microsoft.com/office/drawing/2014/main" id="{E01224FF-AC79-4943-97F5-DB73B74E4443}"/>
            </a:ext>
          </a:extLst>
        </xdr:cNvPr>
        <xdr:cNvSpPr/>
      </xdr:nvSpPr>
      <xdr:spPr>
        <a:xfrm>
          <a:off x="788605" y="3891563"/>
          <a:ext cx="137160" cy="137160"/>
        </a:xfrm>
        <a:prstGeom prst="ellips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222169</xdr:colOff>
      <xdr:row>28</xdr:row>
      <xdr:rowOff>46088</xdr:rowOff>
    </xdr:from>
    <xdr:to>
      <xdr:col>1</xdr:col>
      <xdr:colOff>359329</xdr:colOff>
      <xdr:row>28</xdr:row>
      <xdr:rowOff>184307</xdr:rowOff>
    </xdr:to>
    <xdr:sp macro="" textlink="">
      <xdr:nvSpPr>
        <xdr:cNvPr id="19" name="Oval 18">
          <a:extLst>
            <a:ext uri="{FF2B5EF4-FFF2-40B4-BE49-F238E27FC236}">
              <a16:creationId xmlns:a16="http://schemas.microsoft.com/office/drawing/2014/main" id="{F5C20803-1B80-4997-BBF2-A3002276FA31}"/>
            </a:ext>
          </a:extLst>
        </xdr:cNvPr>
        <xdr:cNvSpPr/>
      </xdr:nvSpPr>
      <xdr:spPr>
        <a:xfrm>
          <a:off x="833055" y="5222544"/>
          <a:ext cx="137160" cy="138219"/>
        </a:xfrm>
        <a:prstGeom prst="ellips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193795</xdr:colOff>
      <xdr:row>24</xdr:row>
      <xdr:rowOff>137828</xdr:rowOff>
    </xdr:from>
    <xdr:to>
      <xdr:col>1</xdr:col>
      <xdr:colOff>330955</xdr:colOff>
      <xdr:row>25</xdr:row>
      <xdr:rowOff>90115</xdr:rowOff>
    </xdr:to>
    <xdr:sp macro="" textlink="">
      <xdr:nvSpPr>
        <xdr:cNvPr id="20" name="Oval 19">
          <a:extLst>
            <a:ext uri="{FF2B5EF4-FFF2-40B4-BE49-F238E27FC236}">
              <a16:creationId xmlns:a16="http://schemas.microsoft.com/office/drawing/2014/main" id="{8B14D8DE-BDC7-86BD-708E-7512C969C41E}"/>
            </a:ext>
          </a:extLst>
        </xdr:cNvPr>
        <xdr:cNvSpPr/>
      </xdr:nvSpPr>
      <xdr:spPr>
        <a:xfrm>
          <a:off x="804681" y="4574790"/>
          <a:ext cx="137160" cy="137160"/>
        </a:xfrm>
        <a:prstGeom prst="ellips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310936</xdr:colOff>
      <xdr:row>24</xdr:row>
      <xdr:rowOff>51435</xdr:rowOff>
    </xdr:from>
    <xdr:ext cx="939296" cy="280205"/>
    <xdr:sp macro="" textlink="">
      <xdr:nvSpPr>
        <xdr:cNvPr id="25" name="TextBox 24">
          <a:extLst>
            <a:ext uri="{FF2B5EF4-FFF2-40B4-BE49-F238E27FC236}">
              <a16:creationId xmlns:a16="http://schemas.microsoft.com/office/drawing/2014/main" id="{34297929-3C4D-4C26-8BEF-3D1750CF8071}"/>
            </a:ext>
          </a:extLst>
        </xdr:cNvPr>
        <xdr:cNvSpPr txBox="1"/>
      </xdr:nvSpPr>
      <xdr:spPr>
        <a:xfrm>
          <a:off x="921822" y="4488397"/>
          <a:ext cx="93929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a:t>Total Target</a:t>
          </a:r>
        </a:p>
      </xdr:txBody>
    </xdr:sp>
    <xdr:clientData/>
  </xdr:oneCellAnchor>
  <xdr:oneCellAnchor>
    <xdr:from>
      <xdr:col>1</xdr:col>
      <xdr:colOff>274979</xdr:colOff>
      <xdr:row>20</xdr:row>
      <xdr:rowOff>121419</xdr:rowOff>
    </xdr:from>
    <xdr:ext cx="1006109" cy="264560"/>
    <xdr:sp macro="" textlink="">
      <xdr:nvSpPr>
        <xdr:cNvPr id="26" name="TextBox 25">
          <a:extLst>
            <a:ext uri="{FF2B5EF4-FFF2-40B4-BE49-F238E27FC236}">
              <a16:creationId xmlns:a16="http://schemas.microsoft.com/office/drawing/2014/main" id="{595A1AC8-12A6-4283-B8BA-7ED45F963FB5}"/>
            </a:ext>
          </a:extLst>
        </xdr:cNvPr>
        <xdr:cNvSpPr txBox="1"/>
      </xdr:nvSpPr>
      <xdr:spPr>
        <a:xfrm>
          <a:off x="885865" y="3818887"/>
          <a:ext cx="100610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Total Revenue</a:t>
          </a:r>
        </a:p>
      </xdr:txBody>
    </xdr:sp>
    <xdr:clientData/>
  </xdr:oneCellAnchor>
  <xdr:oneCellAnchor>
    <xdr:from>
      <xdr:col>1</xdr:col>
      <xdr:colOff>330879</xdr:colOff>
      <xdr:row>27</xdr:row>
      <xdr:rowOff>169271</xdr:rowOff>
    </xdr:from>
    <xdr:ext cx="818109" cy="264560"/>
    <xdr:sp macro="" textlink="">
      <xdr:nvSpPr>
        <xdr:cNvPr id="27" name="TextBox 26">
          <a:extLst>
            <a:ext uri="{FF2B5EF4-FFF2-40B4-BE49-F238E27FC236}">
              <a16:creationId xmlns:a16="http://schemas.microsoft.com/office/drawing/2014/main" id="{BBE7EA8A-4823-4F61-A9F5-5AE8286EA067}"/>
            </a:ext>
          </a:extLst>
        </xdr:cNvPr>
        <xdr:cNvSpPr txBox="1"/>
      </xdr:nvSpPr>
      <xdr:spPr>
        <a:xfrm>
          <a:off x="941765" y="5160853"/>
          <a:ext cx="81810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Variance %</a:t>
          </a:r>
        </a:p>
      </xdr:txBody>
    </xdr:sp>
    <xdr:clientData/>
  </xdr:oneCellAnchor>
  <xdr:oneCellAnchor>
    <xdr:from>
      <xdr:col>2</xdr:col>
      <xdr:colOff>532194</xdr:colOff>
      <xdr:row>20</xdr:row>
      <xdr:rowOff>88418</xdr:rowOff>
    </xdr:from>
    <xdr:ext cx="930718" cy="342786"/>
    <xdr:sp macro="" textlink="Sheet2!$A$2">
      <xdr:nvSpPr>
        <xdr:cNvPr id="35" name="TextBox 34">
          <a:extLst>
            <a:ext uri="{FF2B5EF4-FFF2-40B4-BE49-F238E27FC236}">
              <a16:creationId xmlns:a16="http://schemas.microsoft.com/office/drawing/2014/main" id="{65657A2D-BEE2-F4D6-B60D-9707CE07D836}"/>
            </a:ext>
          </a:extLst>
        </xdr:cNvPr>
        <xdr:cNvSpPr txBox="1"/>
      </xdr:nvSpPr>
      <xdr:spPr>
        <a:xfrm>
          <a:off x="1753966" y="3785886"/>
          <a:ext cx="930718"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DCCD305-7FBB-48F1-AA97-5AA1E555A9E8}" type="TxLink">
            <a:rPr lang="en-US" sz="1600" b="0" i="0" u="none" strike="noStrike">
              <a:solidFill>
                <a:srgbClr val="000000"/>
              </a:solidFill>
              <a:latin typeface="Calibri"/>
              <a:cs typeface="Calibri"/>
            </a:rPr>
            <a:pPr/>
            <a:t>$5.4M</a:t>
          </a:fld>
          <a:endParaRPr lang="en-US" sz="1600"/>
        </a:p>
      </xdr:txBody>
    </xdr:sp>
    <xdr:clientData/>
  </xdr:oneCellAnchor>
  <xdr:oneCellAnchor>
    <xdr:from>
      <xdr:col>2</xdr:col>
      <xdr:colOff>532194</xdr:colOff>
      <xdr:row>24</xdr:row>
      <xdr:rowOff>32152</xdr:rowOff>
    </xdr:from>
    <xdr:ext cx="922680" cy="342786"/>
    <xdr:sp macro="" textlink="Sheet2!$K$2">
      <xdr:nvSpPr>
        <xdr:cNvPr id="36" name="TextBox 35">
          <a:extLst>
            <a:ext uri="{FF2B5EF4-FFF2-40B4-BE49-F238E27FC236}">
              <a16:creationId xmlns:a16="http://schemas.microsoft.com/office/drawing/2014/main" id="{B462F5D6-75FE-7D80-4650-0195967B2189}"/>
            </a:ext>
          </a:extLst>
        </xdr:cNvPr>
        <xdr:cNvSpPr txBox="1"/>
      </xdr:nvSpPr>
      <xdr:spPr>
        <a:xfrm>
          <a:off x="1753966" y="4469114"/>
          <a:ext cx="92268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E1775AF-F6F5-4B39-8C97-8AE3CB173AF2}" type="TxLink">
            <a:rPr lang="en-US" sz="1600" b="0" i="0" u="none" strike="noStrike">
              <a:solidFill>
                <a:srgbClr val="000000"/>
              </a:solidFill>
              <a:latin typeface="Calibri"/>
              <a:cs typeface="Calibri"/>
            </a:rPr>
            <a:pPr/>
            <a:t>$5.3M</a:t>
          </a:fld>
          <a:endParaRPr lang="en-US" sz="1600"/>
        </a:p>
      </xdr:txBody>
    </xdr:sp>
    <xdr:clientData/>
  </xdr:oneCellAnchor>
  <xdr:twoCellAnchor>
    <xdr:from>
      <xdr:col>4</xdr:col>
      <xdr:colOff>412750</xdr:colOff>
      <xdr:row>8</xdr:row>
      <xdr:rowOff>26575</xdr:rowOff>
    </xdr:from>
    <xdr:to>
      <xdr:col>21</xdr:col>
      <xdr:colOff>181429</xdr:colOff>
      <xdr:row>22</xdr:row>
      <xdr:rowOff>68034</xdr:rowOff>
    </xdr:to>
    <mc:AlternateContent xmlns:mc="http://schemas.openxmlformats.org/markup-compatibility/2006">
      <mc:Choice xmlns:we="http://schemas.microsoft.com/office/webextensions/webextension/2010/11" Requires="we">
        <xdr:graphicFrame macro="">
          <xdr:nvGraphicFramePr>
            <xdr:cNvPr id="37" name="Add-in 36" title="Zebra BI Tables for Office">
              <a:extLst>
                <a:ext uri="{FF2B5EF4-FFF2-40B4-BE49-F238E27FC236}">
                  <a16:creationId xmlns:a16="http://schemas.microsoft.com/office/drawing/2014/main" id="{9FC94E33-1AA0-485B-8D01-C082BF05E152}"/>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1"/>
            </a:graphicData>
          </a:graphic>
        </xdr:graphicFrame>
      </mc:Choice>
      <mc:Fallback>
        <xdr:pic>
          <xdr:nvPicPr>
            <xdr:cNvPr id="37" name="Add-in 36" title="Zebra BI Tables for Office">
              <a:extLst>
                <a:ext uri="{FF2B5EF4-FFF2-40B4-BE49-F238E27FC236}">
                  <a16:creationId xmlns:a16="http://schemas.microsoft.com/office/drawing/2014/main" id="{9FC94E33-1AA0-485B-8D01-C082BF05E152}"/>
                </a:ext>
              </a:extLst>
            </xdr:cNvPr>
            <xdr:cNvPicPr/>
          </xdr:nvPicPr>
          <xdr:blipFill>
            <a:blip xmlns:r="http://schemas.openxmlformats.org/officeDocument/2006/relationships" r:embed="rId2"/>
            <a:stretch>
              <a:fillRect/>
            </a:stretch>
          </xdr:blipFill>
          <xdr:spPr>
            <a:prstGeom prst="rect">
              <a:avLst/>
            </a:prstGeom>
          </xdr:spPr>
        </xdr:pic>
      </mc:Fallback>
    </mc:AlternateContent>
    <xdr:clientData/>
  </xdr:twoCellAnchor>
  <mc:AlternateContent xmlns:mc="http://schemas.openxmlformats.org/markup-compatibility/2006">
    <mc:Choice xmlns:a14="http://schemas.microsoft.com/office/drawing/2010/main" Requires="a14">
      <xdr:twoCellAnchor editAs="oneCell">
        <xdr:from>
          <xdr:col>2</xdr:col>
          <xdr:colOff>466204</xdr:colOff>
          <xdr:row>27</xdr:row>
          <xdr:rowOff>136645</xdr:rowOff>
        </xdr:from>
        <xdr:to>
          <xdr:col>4</xdr:col>
          <xdr:colOff>514432</xdr:colOff>
          <xdr:row>29</xdr:row>
          <xdr:rowOff>104493</xdr:rowOff>
        </xdr:to>
        <xdr:pic>
          <xdr:nvPicPr>
            <xdr:cNvPr id="43" name="Picture 42">
              <a:extLst>
                <a:ext uri="{FF2B5EF4-FFF2-40B4-BE49-F238E27FC236}">
                  <a16:creationId xmlns:a16="http://schemas.microsoft.com/office/drawing/2014/main" id="{13577724-9ADC-91C1-B823-8EF762F1B4C7}"/>
                </a:ext>
              </a:extLst>
            </xdr:cNvPr>
            <xdr:cNvPicPr>
              <a:picLocks noChangeAspect="1" noChangeArrowheads="1"/>
              <a:extLst>
                <a:ext uri="{84589F7E-364E-4C9E-8A38-B11213B215E9}">
                  <a14:cameraTool cellRange="Sheet2!$G$9" spid="_x0000_s2087"/>
                </a:ext>
              </a:extLst>
            </xdr:cNvPicPr>
          </xdr:nvPicPr>
          <xdr:blipFill>
            <a:blip xmlns:r="http://schemas.openxmlformats.org/officeDocument/2006/relationships" r:embed="rId3"/>
            <a:srcRect/>
            <a:stretch>
              <a:fillRect/>
            </a:stretch>
          </xdr:blipFill>
          <xdr:spPr bwMode="auto">
            <a:xfrm>
              <a:off x="1687976" y="5128227"/>
              <a:ext cx="1270000" cy="337595"/>
            </a:xfrm>
            <a:prstGeom prst="rect">
              <a:avLst/>
            </a:prstGeom>
            <a:noFill/>
            <a:extLst>
              <a:ext uri="{909E8E84-426E-40DD-AFC4-6F175D3DCCD1}">
                <a14:hiddenFill>
                  <a:solidFill>
                    <a:srgbClr val="FFFFFF"/>
                  </a:solidFill>
                </a14:hiddenFill>
              </a:ext>
            </a:extLst>
          </xdr:spPr>
        </xdr:pic>
        <xdr:clientData/>
      </xdr:twoCellAnchor>
    </mc:Choice>
    <mc:Fallback/>
  </mc:AlternateContent>
  <xdr:oneCellAnchor>
    <xdr:from>
      <xdr:col>4</xdr:col>
      <xdr:colOff>500063</xdr:colOff>
      <xdr:row>10</xdr:row>
      <xdr:rowOff>150813</xdr:rowOff>
    </xdr:from>
    <xdr:ext cx="184731" cy="264560"/>
    <xdr:sp macro="" textlink="">
      <xdr:nvSpPr>
        <xdr:cNvPr id="9" name="TextBox 8">
          <a:extLst>
            <a:ext uri="{FF2B5EF4-FFF2-40B4-BE49-F238E27FC236}">
              <a16:creationId xmlns:a16="http://schemas.microsoft.com/office/drawing/2014/main" id="{E0174446-51CD-14FF-5330-455337B7FA83}"/>
            </a:ext>
          </a:extLst>
        </xdr:cNvPr>
        <xdr:cNvSpPr txBox="1"/>
      </xdr:nvSpPr>
      <xdr:spPr>
        <a:xfrm>
          <a:off x="2944813" y="197643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325438</xdr:colOff>
      <xdr:row>9</xdr:row>
      <xdr:rowOff>7938</xdr:rowOff>
    </xdr:from>
    <xdr:ext cx="582467" cy="311496"/>
    <xdr:sp macro="" textlink="">
      <xdr:nvSpPr>
        <xdr:cNvPr id="10" name="TextBox 9">
          <a:extLst>
            <a:ext uri="{FF2B5EF4-FFF2-40B4-BE49-F238E27FC236}">
              <a16:creationId xmlns:a16="http://schemas.microsoft.com/office/drawing/2014/main" id="{2ACD1D11-B850-C382-FFA2-8AE9F112FDB9}"/>
            </a:ext>
          </a:extLst>
        </xdr:cNvPr>
        <xdr:cNvSpPr txBox="1"/>
      </xdr:nvSpPr>
      <xdr:spPr>
        <a:xfrm>
          <a:off x="2770188" y="1651001"/>
          <a:ext cx="58246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t>Store</a:t>
          </a:r>
        </a:p>
      </xdr:txBody>
    </xdr:sp>
    <xdr:clientData/>
  </xdr:oneCellAnchor>
  <xdr:twoCellAnchor>
    <xdr:from>
      <xdr:col>4</xdr:col>
      <xdr:colOff>521608</xdr:colOff>
      <xdr:row>24</xdr:row>
      <xdr:rowOff>147411</xdr:rowOff>
    </xdr:from>
    <xdr:to>
      <xdr:col>20</xdr:col>
      <xdr:colOff>362857</xdr:colOff>
      <xdr:row>32</xdr:row>
      <xdr:rowOff>162085</xdr:rowOff>
    </xdr:to>
    <xdr:graphicFrame macro="">
      <xdr:nvGraphicFramePr>
        <xdr:cNvPr id="11" name="Chart 10">
          <a:extLst>
            <a:ext uri="{FF2B5EF4-FFF2-40B4-BE49-F238E27FC236}">
              <a16:creationId xmlns:a16="http://schemas.microsoft.com/office/drawing/2014/main" id="{5849D6D1-ECF4-4642-81FA-F0A18AA53F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4</xdr:col>
      <xdr:colOff>328839</xdr:colOff>
      <xdr:row>22</xdr:row>
      <xdr:rowOff>170089</xdr:rowOff>
    </xdr:from>
    <xdr:ext cx="2165657" cy="342786"/>
    <xdr:sp macro="" textlink="">
      <xdr:nvSpPr>
        <xdr:cNvPr id="12" name="TextBox 11">
          <a:extLst>
            <a:ext uri="{FF2B5EF4-FFF2-40B4-BE49-F238E27FC236}">
              <a16:creationId xmlns:a16="http://schemas.microsoft.com/office/drawing/2014/main" id="{C4CCDC6B-5472-EA0F-D1EF-88252E28C537}"/>
            </a:ext>
          </a:extLst>
        </xdr:cNvPr>
        <xdr:cNvSpPr txBox="1"/>
      </xdr:nvSpPr>
      <xdr:spPr>
        <a:xfrm>
          <a:off x="2778125" y="4161518"/>
          <a:ext cx="2165657"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tx1"/>
              </a:solidFill>
            </a:rPr>
            <a:t>Total Refund By Month</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12</xdr:col>
      <xdr:colOff>196901</xdr:colOff>
      <xdr:row>0</xdr:row>
      <xdr:rowOff>0</xdr:rowOff>
    </xdr:from>
    <xdr:ext cx="803313" cy="397831"/>
    <xdr:sp macro="" textlink="">
      <xdr:nvSpPr>
        <xdr:cNvPr id="3" name="TextBox 2">
          <a:extLst>
            <a:ext uri="{FF2B5EF4-FFF2-40B4-BE49-F238E27FC236}">
              <a16:creationId xmlns:a16="http://schemas.microsoft.com/office/drawing/2014/main" id="{D433B0A5-9ECD-AB02-56E9-35A1566FD840}"/>
            </a:ext>
          </a:extLst>
        </xdr:cNvPr>
        <xdr:cNvSpPr txBox="1"/>
      </xdr:nvSpPr>
      <xdr:spPr>
        <a:xfrm>
          <a:off x="10933414" y="0"/>
          <a:ext cx="803313" cy="3978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a:t>KPIS</a:t>
          </a:r>
        </a:p>
        <a:p>
          <a:endParaRPr lang="en-US" sz="1100"/>
        </a:p>
      </xdr:txBody>
    </xdr:sp>
    <xdr:clientData/>
  </xdr:oneCellAnchor>
  <xdr:oneCellAnchor>
    <xdr:from>
      <xdr:col>3</xdr:col>
      <xdr:colOff>244818</xdr:colOff>
      <xdr:row>8</xdr:row>
      <xdr:rowOff>175964</xdr:rowOff>
    </xdr:from>
    <xdr:ext cx="1312219" cy="374141"/>
    <xdr:sp macro="" textlink="">
      <xdr:nvSpPr>
        <xdr:cNvPr id="4" name="TextBox 3">
          <a:extLst>
            <a:ext uri="{FF2B5EF4-FFF2-40B4-BE49-F238E27FC236}">
              <a16:creationId xmlns:a16="http://schemas.microsoft.com/office/drawing/2014/main" id="{F291299A-ECF7-5ED7-C9A1-E0E552825A51}"/>
            </a:ext>
          </a:extLst>
        </xdr:cNvPr>
        <xdr:cNvSpPr txBox="1"/>
      </xdr:nvSpPr>
      <xdr:spPr>
        <a:xfrm>
          <a:off x="2945481" y="1644880"/>
          <a:ext cx="131221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a:t>Zebral chart</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0</xdr:col>
      <xdr:colOff>70556</xdr:colOff>
      <xdr:row>17</xdr:row>
      <xdr:rowOff>28222</xdr:rowOff>
    </xdr:from>
    <xdr:to>
      <xdr:col>4</xdr:col>
      <xdr:colOff>289278</xdr:colOff>
      <xdr:row>29</xdr:row>
      <xdr:rowOff>49388</xdr:rowOff>
    </xdr:to>
    <xdr:sp macro="" textlink="">
      <xdr:nvSpPr>
        <xdr:cNvPr id="21" name="Rectangle: Diagonal Corners Rounded 20">
          <a:extLst>
            <a:ext uri="{FF2B5EF4-FFF2-40B4-BE49-F238E27FC236}">
              <a16:creationId xmlns:a16="http://schemas.microsoft.com/office/drawing/2014/main" id="{20C896E5-30E5-AC81-01EA-9A8875E015F1}"/>
            </a:ext>
          </a:extLst>
        </xdr:cNvPr>
        <xdr:cNvSpPr/>
      </xdr:nvSpPr>
      <xdr:spPr>
        <a:xfrm>
          <a:off x="70556" y="3146778"/>
          <a:ext cx="2645833" cy="2222499"/>
        </a:xfrm>
        <a:prstGeom prst="round2DiagRect">
          <a:avLst>
            <a:gd name="adj1" fmla="val 3738"/>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a:solidFill>
              <a:schemeClr val="tx1">
                <a:lumMod val="75000"/>
                <a:lumOff val="25000"/>
              </a:schemeClr>
            </a:solidFill>
          </a:endParaRPr>
        </a:p>
      </xdr:txBody>
    </xdr:sp>
    <xdr:clientData/>
  </xdr:twoCellAnchor>
  <xdr:twoCellAnchor>
    <xdr:from>
      <xdr:col>0</xdr:col>
      <xdr:colOff>70556</xdr:colOff>
      <xdr:row>4</xdr:row>
      <xdr:rowOff>169332</xdr:rowOff>
    </xdr:from>
    <xdr:to>
      <xdr:col>4</xdr:col>
      <xdr:colOff>331611</xdr:colOff>
      <xdr:row>16</xdr:row>
      <xdr:rowOff>170589</xdr:rowOff>
    </xdr:to>
    <xdr:sp macro="" textlink="">
      <xdr:nvSpPr>
        <xdr:cNvPr id="20" name="Rectangle: Diagonal Corners Rounded 19">
          <a:extLst>
            <a:ext uri="{FF2B5EF4-FFF2-40B4-BE49-F238E27FC236}">
              <a16:creationId xmlns:a16="http://schemas.microsoft.com/office/drawing/2014/main" id="{35C39B79-D043-80AF-227D-8984CEDE4473}"/>
            </a:ext>
          </a:extLst>
        </xdr:cNvPr>
        <xdr:cNvSpPr/>
      </xdr:nvSpPr>
      <xdr:spPr>
        <a:xfrm>
          <a:off x="70556" y="903110"/>
          <a:ext cx="2688166" cy="2202590"/>
        </a:xfrm>
        <a:prstGeom prst="round2DiagRect">
          <a:avLst>
            <a:gd name="adj1" fmla="val 3738"/>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a:solidFill>
              <a:schemeClr val="tx1">
                <a:lumMod val="75000"/>
                <a:lumOff val="25000"/>
              </a:schemeClr>
            </a:solidFill>
          </a:endParaRPr>
        </a:p>
      </xdr:txBody>
    </xdr:sp>
    <xdr:clientData/>
  </xdr:twoCellAnchor>
  <xdr:twoCellAnchor>
    <xdr:from>
      <xdr:col>4</xdr:col>
      <xdr:colOff>380999</xdr:colOff>
      <xdr:row>16</xdr:row>
      <xdr:rowOff>70556</xdr:rowOff>
    </xdr:from>
    <xdr:to>
      <xdr:col>8</xdr:col>
      <xdr:colOff>599721</xdr:colOff>
      <xdr:row>29</xdr:row>
      <xdr:rowOff>49389</xdr:rowOff>
    </xdr:to>
    <xdr:sp macro="" textlink="">
      <xdr:nvSpPr>
        <xdr:cNvPr id="8" name="Rectangle: Diagonal Corners Rounded 7">
          <a:extLst>
            <a:ext uri="{FF2B5EF4-FFF2-40B4-BE49-F238E27FC236}">
              <a16:creationId xmlns:a16="http://schemas.microsoft.com/office/drawing/2014/main" id="{29DD5AF6-32FA-DCFE-FBDE-205CD12ED996}"/>
            </a:ext>
          </a:extLst>
        </xdr:cNvPr>
        <xdr:cNvSpPr/>
      </xdr:nvSpPr>
      <xdr:spPr>
        <a:xfrm>
          <a:off x="2808110" y="3005667"/>
          <a:ext cx="2645833" cy="2363611"/>
        </a:xfrm>
        <a:prstGeom prst="round2DiagRect">
          <a:avLst>
            <a:gd name="adj1" fmla="val 3738"/>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a:solidFill>
              <a:schemeClr val="tx1">
                <a:lumMod val="75000"/>
                <a:lumOff val="25000"/>
              </a:schemeClr>
            </a:solidFill>
          </a:endParaRPr>
        </a:p>
      </xdr:txBody>
    </xdr:sp>
    <xdr:clientData/>
  </xdr:twoCellAnchor>
  <xdr:twoCellAnchor>
    <xdr:from>
      <xdr:col>9</xdr:col>
      <xdr:colOff>55172</xdr:colOff>
      <xdr:row>4</xdr:row>
      <xdr:rowOff>132650</xdr:rowOff>
    </xdr:from>
    <xdr:to>
      <xdr:col>19</xdr:col>
      <xdr:colOff>310446</xdr:colOff>
      <xdr:row>30</xdr:row>
      <xdr:rowOff>169334</xdr:rowOff>
    </xdr:to>
    <xdr:sp macro="" textlink="">
      <xdr:nvSpPr>
        <xdr:cNvPr id="6" name="Rectangle: Diagonal Corners Rounded 5">
          <a:extLst>
            <a:ext uri="{FF2B5EF4-FFF2-40B4-BE49-F238E27FC236}">
              <a16:creationId xmlns:a16="http://schemas.microsoft.com/office/drawing/2014/main" id="{EBE83E5E-F7B7-4E2F-9471-4D1302368B0A}"/>
            </a:ext>
          </a:extLst>
        </xdr:cNvPr>
        <xdr:cNvSpPr/>
      </xdr:nvSpPr>
      <xdr:spPr>
        <a:xfrm>
          <a:off x="5516172" y="866428"/>
          <a:ext cx="6323052" cy="4806239"/>
        </a:xfrm>
        <a:prstGeom prst="round2DiagRect">
          <a:avLst>
            <a:gd name="adj1" fmla="val 3738"/>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lumMod val="75000"/>
                  <a:lumOff val="25000"/>
                </a:schemeClr>
              </a:solidFill>
            </a:rPr>
            <a:t>Revenue &amp; Target By</a:t>
          </a:r>
          <a:r>
            <a:rPr lang="en-US" sz="1400" b="1" baseline="0">
              <a:solidFill>
                <a:schemeClr val="tx1">
                  <a:lumMod val="75000"/>
                  <a:lumOff val="25000"/>
                </a:schemeClr>
              </a:solidFill>
            </a:rPr>
            <a:t> Month</a:t>
          </a:r>
          <a:endParaRPr lang="en-US" sz="1400" b="1">
            <a:solidFill>
              <a:schemeClr val="tx1">
                <a:lumMod val="75000"/>
                <a:lumOff val="25000"/>
              </a:schemeClr>
            </a:solidFill>
          </a:endParaRPr>
        </a:p>
      </xdr:txBody>
    </xdr:sp>
    <xdr:clientData/>
  </xdr:twoCellAnchor>
  <xdr:twoCellAnchor>
    <xdr:from>
      <xdr:col>0</xdr:col>
      <xdr:colOff>147461</xdr:colOff>
      <xdr:row>0</xdr:row>
      <xdr:rowOff>0</xdr:rowOff>
    </xdr:from>
    <xdr:to>
      <xdr:col>18</xdr:col>
      <xdr:colOff>268111</xdr:colOff>
      <xdr:row>4</xdr:row>
      <xdr:rowOff>63500</xdr:rowOff>
    </xdr:to>
    <xdr:sp macro="" textlink="">
      <xdr:nvSpPr>
        <xdr:cNvPr id="5" name="Rectangle 4">
          <a:extLst>
            <a:ext uri="{FF2B5EF4-FFF2-40B4-BE49-F238E27FC236}">
              <a16:creationId xmlns:a16="http://schemas.microsoft.com/office/drawing/2014/main" id="{C7ADCD3D-B784-45B4-B201-FE3C8006F0FD}"/>
            </a:ext>
          </a:extLst>
        </xdr:cNvPr>
        <xdr:cNvSpPr/>
      </xdr:nvSpPr>
      <xdr:spPr>
        <a:xfrm>
          <a:off x="147461" y="0"/>
          <a:ext cx="11042650" cy="797278"/>
        </a:xfrm>
        <a:prstGeom prst="rect">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4800">
              <a:solidFill>
                <a:schemeClr val="accent1">
                  <a:lumMod val="75000"/>
                </a:schemeClr>
              </a:solidFill>
              <a:latin typeface="+mn-lt"/>
              <a:ea typeface="+mn-ea"/>
              <a:cs typeface="+mn-cs"/>
            </a:rPr>
            <a:t>                 Super Store DashBoard</a:t>
          </a:r>
        </a:p>
      </xdr:txBody>
    </xdr:sp>
    <xdr:clientData/>
  </xdr:twoCellAnchor>
  <xdr:twoCellAnchor>
    <xdr:from>
      <xdr:col>9</xdr:col>
      <xdr:colOff>170801</xdr:colOff>
      <xdr:row>14</xdr:row>
      <xdr:rowOff>159260</xdr:rowOff>
    </xdr:from>
    <xdr:to>
      <xdr:col>18</xdr:col>
      <xdr:colOff>337531</xdr:colOff>
      <xdr:row>27</xdr:row>
      <xdr:rowOff>42333</xdr:rowOff>
    </xdr:to>
    <xdr:graphicFrame macro="">
      <xdr:nvGraphicFramePr>
        <xdr:cNvPr id="9" name="Chart 8">
          <a:extLst>
            <a:ext uri="{FF2B5EF4-FFF2-40B4-BE49-F238E27FC236}">
              <a16:creationId xmlns:a16="http://schemas.microsoft.com/office/drawing/2014/main" id="{E6A50043-905C-4798-8F69-14C7B7AA53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74278</xdr:colOff>
      <xdr:row>6</xdr:row>
      <xdr:rowOff>76842</xdr:rowOff>
    </xdr:from>
    <xdr:to>
      <xdr:col>18</xdr:col>
      <xdr:colOff>390138</xdr:colOff>
      <xdr:row>20</xdr:row>
      <xdr:rowOff>133278</xdr:rowOff>
    </xdr:to>
    <xdr:graphicFrame macro="">
      <xdr:nvGraphicFramePr>
        <xdr:cNvPr id="10" name="Chart 9">
          <a:extLst>
            <a:ext uri="{FF2B5EF4-FFF2-40B4-BE49-F238E27FC236}">
              <a16:creationId xmlns:a16="http://schemas.microsoft.com/office/drawing/2014/main" id="{FB48314D-C22C-484F-9DAE-597D07BEE3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423333</xdr:colOff>
      <xdr:row>4</xdr:row>
      <xdr:rowOff>182040</xdr:rowOff>
    </xdr:from>
    <xdr:to>
      <xdr:col>9</xdr:col>
      <xdr:colOff>1</xdr:colOff>
      <xdr:row>16</xdr:row>
      <xdr:rowOff>7057</xdr:rowOff>
    </xdr:to>
    <mc:AlternateContent xmlns:mc="http://schemas.openxmlformats.org/markup-compatibility/2006">
      <mc:Choice xmlns:a14="http://schemas.microsoft.com/office/drawing/2010/main" Requires="a14">
        <xdr:graphicFrame macro="">
          <xdr:nvGraphicFramePr>
            <xdr:cNvPr id="12" name="Store Name">
              <a:extLst>
                <a:ext uri="{FF2B5EF4-FFF2-40B4-BE49-F238E27FC236}">
                  <a16:creationId xmlns:a16="http://schemas.microsoft.com/office/drawing/2014/main" id="{311D953D-F79F-4A0F-AE4D-0E3AE2BC8BFD}"/>
                </a:ext>
              </a:extLst>
            </xdr:cNvPr>
            <xdr:cNvGraphicFramePr/>
          </xdr:nvGraphicFramePr>
          <xdr:xfrm>
            <a:off x="0" y="0"/>
            <a:ext cx="0" cy="0"/>
          </xdr:xfrm>
          <a:graphic>
            <a:graphicData uri="http://schemas.microsoft.com/office/drawing/2010/slicer">
              <sle:slicer xmlns:sle="http://schemas.microsoft.com/office/drawing/2010/slicer" name="Store Name"/>
            </a:graphicData>
          </a:graphic>
        </xdr:graphicFrame>
      </mc:Choice>
      <mc:Fallback>
        <xdr:sp macro="" textlink="">
          <xdr:nvSpPr>
            <xdr:cNvPr id="0" name=""/>
            <xdr:cNvSpPr>
              <a:spLocks noTextEdit="1"/>
            </xdr:cNvSpPr>
          </xdr:nvSpPr>
          <xdr:spPr>
            <a:xfrm>
              <a:off x="2875747" y="911925"/>
              <a:ext cx="2642185" cy="20146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xdr:row>
      <xdr:rowOff>86177</xdr:rowOff>
    </xdr:from>
    <xdr:to>
      <xdr:col>4</xdr:col>
      <xdr:colOff>374487</xdr:colOff>
      <xdr:row>17</xdr:row>
      <xdr:rowOff>148164</xdr:rowOff>
    </xdr:to>
    <xdr:graphicFrame macro="">
      <xdr:nvGraphicFramePr>
        <xdr:cNvPr id="13" name="Chart 12">
          <a:extLst>
            <a:ext uri="{FF2B5EF4-FFF2-40B4-BE49-F238E27FC236}">
              <a16:creationId xmlns:a16="http://schemas.microsoft.com/office/drawing/2014/main" id="{E405ABBA-D972-4335-968D-F6367B4D70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70556</xdr:colOff>
      <xdr:row>17</xdr:row>
      <xdr:rowOff>42333</xdr:rowOff>
    </xdr:from>
    <xdr:to>
      <xdr:col>4</xdr:col>
      <xdr:colOff>196765</xdr:colOff>
      <xdr:row>29</xdr:row>
      <xdr:rowOff>127798</xdr:rowOff>
    </xdr:to>
    <xdr:graphicFrame macro="">
      <xdr:nvGraphicFramePr>
        <xdr:cNvPr id="14" name="Chart 13">
          <a:extLst>
            <a:ext uri="{FF2B5EF4-FFF2-40B4-BE49-F238E27FC236}">
              <a16:creationId xmlns:a16="http://schemas.microsoft.com/office/drawing/2014/main" id="{83CAFE33-E270-4974-B1FB-119F156A49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359834</xdr:colOff>
      <xdr:row>16</xdr:row>
      <xdr:rowOff>148165</xdr:rowOff>
    </xdr:from>
    <xdr:to>
      <xdr:col>8</xdr:col>
      <xdr:colOff>564445</xdr:colOff>
      <xdr:row>27</xdr:row>
      <xdr:rowOff>112889</xdr:rowOff>
    </xdr:to>
    <xdr:graphicFrame macro="">
      <xdr:nvGraphicFramePr>
        <xdr:cNvPr id="15" name="Chart 14">
          <a:extLst>
            <a:ext uri="{FF2B5EF4-FFF2-40B4-BE49-F238E27FC236}">
              <a16:creationId xmlns:a16="http://schemas.microsoft.com/office/drawing/2014/main" id="{1512CA4E-B8FE-4958-BD03-74580D80EC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35280</xdr:colOff>
      <xdr:row>17</xdr:row>
      <xdr:rowOff>64821</xdr:rowOff>
    </xdr:from>
    <xdr:ext cx="1354025" cy="280205"/>
    <xdr:sp macro="" textlink="">
      <xdr:nvSpPr>
        <xdr:cNvPr id="16" name="TextBox 15">
          <a:extLst>
            <a:ext uri="{FF2B5EF4-FFF2-40B4-BE49-F238E27FC236}">
              <a16:creationId xmlns:a16="http://schemas.microsoft.com/office/drawing/2014/main" id="{A485D3C9-EF86-6504-479B-DCECFA4444FA}"/>
            </a:ext>
          </a:extLst>
        </xdr:cNvPr>
        <xdr:cNvSpPr txBox="1"/>
      </xdr:nvSpPr>
      <xdr:spPr>
        <a:xfrm>
          <a:off x="35280" y="3183377"/>
          <a:ext cx="135402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tx1">
                  <a:lumMod val="65000"/>
                  <a:lumOff val="35000"/>
                </a:schemeClr>
              </a:solidFill>
            </a:rPr>
            <a:t>Payment methods</a:t>
          </a:r>
        </a:p>
      </xdr:txBody>
    </xdr:sp>
    <xdr:clientData/>
  </xdr:oneCellAnchor>
  <xdr:oneCellAnchor>
    <xdr:from>
      <xdr:col>0</xdr:col>
      <xdr:colOff>118692</xdr:colOff>
      <xdr:row>4</xdr:row>
      <xdr:rowOff>151073</xdr:rowOff>
    </xdr:from>
    <xdr:ext cx="1293175" cy="280205"/>
    <xdr:sp macro="" textlink="">
      <xdr:nvSpPr>
        <xdr:cNvPr id="17" name="TextBox 16">
          <a:extLst>
            <a:ext uri="{FF2B5EF4-FFF2-40B4-BE49-F238E27FC236}">
              <a16:creationId xmlns:a16="http://schemas.microsoft.com/office/drawing/2014/main" id="{B404C52A-B453-425E-40A5-AAE898BDE3A4}"/>
            </a:ext>
          </a:extLst>
        </xdr:cNvPr>
        <xdr:cNvSpPr txBox="1"/>
      </xdr:nvSpPr>
      <xdr:spPr>
        <a:xfrm>
          <a:off x="118692" y="884851"/>
          <a:ext cx="129317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tx1">
                  <a:lumMod val="65000"/>
                  <a:lumOff val="35000"/>
                </a:schemeClr>
              </a:solidFill>
            </a:rPr>
            <a:t>Product Category</a:t>
          </a:r>
        </a:p>
      </xdr:txBody>
    </xdr:sp>
    <xdr:clientData/>
  </xdr:oneCellAnchor>
  <xdr:oneCellAnchor>
    <xdr:from>
      <xdr:col>4</xdr:col>
      <xdr:colOff>333193</xdr:colOff>
      <xdr:row>16</xdr:row>
      <xdr:rowOff>69305</xdr:rowOff>
    </xdr:from>
    <xdr:ext cx="2687816" cy="350021"/>
    <xdr:sp macro="" textlink="">
      <xdr:nvSpPr>
        <xdr:cNvPr id="18" name="TextBox 17">
          <a:extLst>
            <a:ext uri="{FF2B5EF4-FFF2-40B4-BE49-F238E27FC236}">
              <a16:creationId xmlns:a16="http://schemas.microsoft.com/office/drawing/2014/main" id="{EB6A5FA9-2DA3-BA0E-6B28-99F35D5363EE}"/>
            </a:ext>
          </a:extLst>
        </xdr:cNvPr>
        <xdr:cNvSpPr txBox="1"/>
      </xdr:nvSpPr>
      <xdr:spPr>
        <a:xfrm>
          <a:off x="2760304" y="3004416"/>
          <a:ext cx="2687816" cy="3500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solidFill>
                <a:schemeClr val="tx1">
                  <a:lumMod val="65000"/>
                  <a:lumOff val="35000"/>
                </a:schemeClr>
              </a:solidFill>
            </a:rPr>
            <a:t>Top Revenue By Location</a:t>
          </a:r>
        </a:p>
      </xdr:txBody>
    </xdr:sp>
    <xdr:clientData/>
  </xdr:oneCellAnchor>
  <xdr:twoCellAnchor editAs="absolute">
    <xdr:from>
      <xdr:col>18</xdr:col>
      <xdr:colOff>121273</xdr:colOff>
      <xdr:row>0</xdr:row>
      <xdr:rowOff>0</xdr:rowOff>
    </xdr:from>
    <xdr:to>
      <xdr:col>23</xdr:col>
      <xdr:colOff>289480</xdr:colOff>
      <xdr:row>32</xdr:row>
      <xdr:rowOff>155223</xdr:rowOff>
    </xdr:to>
    <xdr:sp macro="" textlink="">
      <xdr:nvSpPr>
        <xdr:cNvPr id="3" name="Moon 2">
          <a:extLst>
            <a:ext uri="{FF2B5EF4-FFF2-40B4-BE49-F238E27FC236}">
              <a16:creationId xmlns:a16="http://schemas.microsoft.com/office/drawing/2014/main" id="{6A9AD691-2934-4F9C-9808-A1EC386DBCC1}"/>
            </a:ext>
          </a:extLst>
        </xdr:cNvPr>
        <xdr:cNvSpPr/>
      </xdr:nvSpPr>
      <xdr:spPr>
        <a:xfrm flipH="1">
          <a:off x="11043273" y="0"/>
          <a:ext cx="3202096" cy="6025445"/>
        </a:xfrm>
        <a:prstGeom prst="moon">
          <a:avLst>
            <a:gd name="adj" fmla="val 54639"/>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18</xdr:col>
      <xdr:colOff>211667</xdr:colOff>
      <xdr:row>0</xdr:row>
      <xdr:rowOff>0</xdr:rowOff>
    </xdr:from>
    <xdr:to>
      <xdr:col>23</xdr:col>
      <xdr:colOff>381000</xdr:colOff>
      <xdr:row>32</xdr:row>
      <xdr:rowOff>155223</xdr:rowOff>
    </xdr:to>
    <xdr:sp macro="" textlink="">
      <xdr:nvSpPr>
        <xdr:cNvPr id="7" name="Moon 6">
          <a:extLst>
            <a:ext uri="{FF2B5EF4-FFF2-40B4-BE49-F238E27FC236}">
              <a16:creationId xmlns:a16="http://schemas.microsoft.com/office/drawing/2014/main" id="{4831D9DA-33D8-496C-A439-6902A5AF2306}"/>
            </a:ext>
          </a:extLst>
        </xdr:cNvPr>
        <xdr:cNvSpPr/>
      </xdr:nvSpPr>
      <xdr:spPr>
        <a:xfrm flipH="1">
          <a:off x="11133667" y="0"/>
          <a:ext cx="3203222" cy="6025445"/>
        </a:xfrm>
        <a:prstGeom prst="moon">
          <a:avLst>
            <a:gd name="adj" fmla="val 54639"/>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004.739206712962" createdVersion="8" refreshedVersion="8" minRefreshableVersion="3" recordCount="0" supportSubquery="1" supportAdvancedDrill="1" xr:uid="{2D554B67-BDA1-49A7-8212-547005B1805C}">
  <cacheSource type="external" connectionId="8"/>
  <cacheFields count="2">
    <cacheField name="[Date].[Month_Name].[Month_Name]" caption="Month_Name" numFmtId="0" hierarchy="9" level="1">
      <sharedItems count="12">
        <s v="Jan"/>
        <s v="Feb"/>
        <s v="Mar"/>
        <s v="Apr"/>
        <s v="May"/>
        <s v="Jun"/>
        <s v="Jul"/>
        <s v="Aug"/>
        <s v="Sep"/>
        <s v="Oct"/>
        <s v="Nov"/>
        <s v="Dec"/>
      </sharedItems>
    </cacheField>
    <cacheField name="[Measures].[% Profit_Margin]" caption="% Profit_Margin" numFmtId="0" hierarchy="37" level="32767"/>
  </cacheFields>
  <cacheHierarchies count="59">
    <cacheHierarchy uniqueName="[Calculations].[Measures]" caption="Measures" attribute="1" defaultMemberUniqueName="[Calculations].[Measures].[All]" allUniqueName="[Calculations].[Measures].[All]" dimensionUniqueName="[Calculations]" displayFolder="" count="0" memberValueDatatype="130" unbalanced="0"/>
    <cacheHierarchy uniqueName="[customers_table].[Customer ID]" caption="Customer ID" attribute="1" defaultMemberUniqueName="[customers_table].[Customer ID].[All]" allUniqueName="[customers_table].[Customer ID].[All]" dimensionUniqueName="[customers_table]" displayFolder="" count="0" memberValueDatatype="20" unbalanced="0"/>
    <cacheHierarchy uniqueName="[customers_table].[Full Name]" caption="Full Name" attribute="1" defaultMemberUniqueName="[customers_table].[Full Name].[All]" allUniqueName="[customers_table].[Full Name].[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Location]" caption="Location" attribute="1" defaultMemberUniqueName="[customers_table].[Location].[All]" allUniqueName="[customers_table].[Location].[All]" dimensionUniqueName="[customers_table]" displayFolder="" count="0" memberValueDatatype="130" unbalanced="0"/>
    <cacheHierarchy uniqueName="[customers_table].[Customer_age]" caption="Customer_age" attribute="1" defaultMemberUniqueName="[customers_table].[Customer_age].[All]" allUniqueName="[customers_table].[Customer_age].[All]" dimensionUniqueName="[customers_table]" displayFolder="" count="0" memberValueDatatype="20" unbalanced="0"/>
    <cacheHierarchy uniqueName="[customers_table].[Custom_Age Group]" caption="Custom_Age Group" attribute="1" defaultMemberUniqueName="[customers_table].[Custom_Age Group].[All]" allUniqueName="[customers_table].[Custom_Age Group].[All]" dimensionUniqueName="[customers_table]"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_Name]" caption="Month_Name" attribute="1" defaultMemberUniqueName="[Date].[Month_Name].[All]" allUniqueName="[Date].[Month_Name].[All]" dimensionUniqueName="[Date]" displayFolder="" count="2" memberValueDatatype="130" unbalanced="0">
      <fieldsUsage count="2">
        <fieldUsage x="-1"/>
        <fieldUsage x="0"/>
      </fieldsUsage>
    </cacheHierarchy>
    <cacheHierarchy uniqueName="[Date].[Month_Num]" caption="Month_Num" attribute="1" defaultMemberUniqueName="[Date].[Month_Num].[All]" allUniqueName="[Date].[Month_Num].[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Day of Week]" caption="Day of Week" attribute="1" defaultMemberUniqueName="[Date].[Day of Week].[All]" allUniqueName="[Date].[Day of Week].[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 Name]" caption="Full Name" attribute="1" defaultMemberUniqueName="[sales_persons_table].[Full Name].[All]" allUniqueName="[sales_persons_table].[Full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0" memberValueDatatype="130" unbalanced="0"/>
    <cacheHierarchy uniqueName="[sales_persons_table].[Customer_age]" caption="Customer_age" attribute="1" defaultMemberUniqueName="[sales_persons_table].[Customer_age].[All]" allUniqueName="[sales_persons_table].[Customer_age].[All]" dimensionUniqueName="[sales_persons_table]" displayFolder="" count="0" memberValueDatatype="20" unbalanced="0"/>
    <cacheHierarchy uniqueName="[Measures].[Total_Revenue]" caption="Total_Revenue" measure="1" displayFolder="" measureGroup="Calculations" count="0"/>
    <cacheHierarchy uniqueName="[Measures].[COGS]" caption="COGS" measure="1" displayFolder="" measureGroup="Calculations" count="0"/>
    <cacheHierarchy uniqueName="[Measures].[Profit_Margin]" caption="Profit_Margin" measure="1" displayFolder="" measureGroup="Calculations" count="0"/>
    <cacheHierarchy uniqueName="[Measures].[% Profit_Margin]" caption="% Profit_Margin" measure="1" displayFolder="" measureGroup="Calculations" count="0" oneField="1">
      <fieldsUsage count="1">
        <fieldUsage x="1"/>
      </fieldsUsage>
    </cacheHierarchy>
    <cacheHierarchy uniqueName="[Measures].[num_Transaction]" caption="num_Transaction" measure="1" displayFolder="" measureGroup="Calculations" count="0"/>
    <cacheHierarchy uniqueName="[Measures].[Total_Refund]" caption="Total_Refund" measure="1" displayFolder="" measureGroup="Calculations" count="0"/>
    <cacheHierarchy uniqueName="[Measures].[Refund_Rate]" caption="Refund_Rate" measure="1" displayFolder="" measureGroup="Calculations" count="0"/>
    <cacheHierarchy uniqueName="[Measures].[Total_Qty_Sold]" caption="Total_Qty_Sold" measure="1" displayFolder="" measureGroup="Calculations" count="0"/>
    <cacheHierarchy uniqueName="[Measures].[Qty_Returned]" caption="Qty_Returned" measure="1" displayFolder="" measureGroup="Calculations" count="0"/>
    <cacheHierarchy uniqueName="[Measures].[Total_Target]" caption="Total_Target" measure="1" displayFolder="" measureGroup="Calculations" count="0"/>
    <cacheHierarchy uniqueName="[Measures].[Number_Products]" caption="Number_Products" measure="1" displayFolder="" measureGroup="Calculations" count="0"/>
    <cacheHierarchy uniqueName="[Measures].[Variance1]" caption="Variance1" measure="1" displayFolder="" measureGroup="Calculations" count="0"/>
    <cacheHierarchy uniqueName="[Measures].[__XL_Count customers_table]" caption="__XL_Count customers_table" measure="1" displayFolder="" measureGroup="customers_table"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sales_persons_table]" caption="__XL_Count sales_persons_table" measure="1" displayFolder="" measureGroup="sales_persons_table"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Sum of Customer_age]" caption="Sum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Count of Customer_age]" caption="Count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Average of Customer_age]" caption="Average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Sum of Month_Num]" caption="Sum of Month_Num" measure="1" displayFolder="" measureGroup="Date" count="0" hidden="1">
      <extLst>
        <ext xmlns:x15="http://schemas.microsoft.com/office/spreadsheetml/2010/11/main" uri="{B97F6D7D-B522-45F9-BDA1-12C45D357490}">
          <x15:cacheHierarchy aggregatedColumn="10"/>
        </ext>
      </extLst>
    </cacheHierarchy>
    <cacheHierarchy uniqueName="[Measures].[Count of Month_Name]" caption="Count of Month_Name" measure="1" displayFolder="" measureGroup="Date" count="0" hidden="1">
      <extLst>
        <ext xmlns:x15="http://schemas.microsoft.com/office/spreadsheetml/2010/11/main" uri="{B97F6D7D-B522-45F9-BDA1-12C45D357490}">
          <x15:cacheHierarchy aggregatedColumn="9"/>
        </ext>
      </extLst>
    </cacheHierarchy>
  </cacheHierarchies>
  <kpis count="0"/>
  <dimensions count="8">
    <dimension name="Calculations" uniqueName="[Calculations]" caption="Calculations"/>
    <dimension name="customers_table" uniqueName="[customers_table]" caption="customers_table"/>
    <dimension name="Date" uniqueName="[Date]" caption="Date"/>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 name="sales_persons_table" uniqueName="[sales_persons_table]" caption="sales_persons_table"/>
  </dimensions>
  <measureGroups count="7">
    <measureGroup name="Calculations" caption="Calculations"/>
    <measureGroup name="customers_table" caption="customers_table"/>
    <measureGroup name="Date" caption="Date"/>
    <measureGroup name="fact_table" caption="fact_table"/>
    <measureGroup name="monthly_store_targets" caption="monthly_store_targets"/>
    <measureGroup name="products_table" caption="products_table"/>
    <measureGroup name="sales_persons_table" caption="sales_persons_table"/>
  </measureGroups>
  <maps count="13">
    <map measureGroup="0" dimension="0"/>
    <map measureGroup="1" dimension="1"/>
    <map measureGroup="2" dimension="2"/>
    <map measureGroup="3" dimension="1"/>
    <map measureGroup="3" dimension="2"/>
    <map measureGroup="3" dimension="3"/>
    <map measureGroup="3" dimension="6"/>
    <map measureGroup="3" dimension="7"/>
    <map measureGroup="4" dimension="2"/>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004.739204398145" createdVersion="8" refreshedVersion="8" minRefreshableVersion="3" recordCount="0" supportSubquery="1" supportAdvancedDrill="1" xr:uid="{192B6AD4-3E2E-4B70-9F6A-47A5790902EB}">
  <cacheSource type="external" connectionId="8"/>
  <cacheFields count="2">
    <cacheField name="[customers_table].[Full Name].[Full Name]" caption="Full Name" numFmtId="0" hierarchy="2" level="1">
      <sharedItems count="5">
        <s v="John Brown"/>
        <s v="Judith Simmons"/>
        <s v="Kristine Barrett"/>
        <s v="Laura Gross"/>
        <s v="Paul Noble"/>
      </sharedItems>
    </cacheField>
    <cacheField name="[Measures].[Profit_Margin]" caption="Profit_Margin" numFmtId="0" hierarchy="36" level="32767"/>
  </cacheFields>
  <cacheHierarchies count="59">
    <cacheHierarchy uniqueName="[Calculations].[Measures]" caption="Measures" attribute="1" defaultMemberUniqueName="[Calculations].[Measures].[All]" allUniqueName="[Calculations].[Measures].[All]" dimensionUniqueName="[Calculations]" displayFolder="" count="0" memberValueDatatype="130" unbalanced="0"/>
    <cacheHierarchy uniqueName="[customers_table].[Customer ID]" caption="Customer ID" attribute="1" defaultMemberUniqueName="[customers_table].[Customer ID].[All]" allUniqueName="[customers_table].[Customer ID].[All]" dimensionUniqueName="[customers_table]" displayFolder="" count="0" memberValueDatatype="20" unbalanced="0"/>
    <cacheHierarchy uniqueName="[customers_table].[Full Name]" caption="Full Name" attribute="1" defaultMemberUniqueName="[customers_table].[Full Name].[All]" allUniqueName="[customers_table].[Full Name].[All]" dimensionUniqueName="[customers_table]" displayFolder="" count="2" memberValueDatatype="130" unbalanced="0">
      <fieldsUsage count="2">
        <fieldUsage x="-1"/>
        <fieldUsage x="0"/>
      </fieldsUsage>
    </cacheHierarchy>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Location]" caption="Location" attribute="1" defaultMemberUniqueName="[customers_table].[Location].[All]" allUniqueName="[customers_table].[Location].[All]" dimensionUniqueName="[customers_table]" displayFolder="" count="0" memberValueDatatype="130" unbalanced="0"/>
    <cacheHierarchy uniqueName="[customers_table].[Customer_age]" caption="Customer_age" attribute="1" defaultMemberUniqueName="[customers_table].[Customer_age].[All]" allUniqueName="[customers_table].[Customer_age].[All]" dimensionUniqueName="[customers_table]" displayFolder="" count="0" memberValueDatatype="20" unbalanced="0"/>
    <cacheHierarchy uniqueName="[customers_table].[Custom_Age Group]" caption="Custom_Age Group" attribute="1" defaultMemberUniqueName="[customers_table].[Custom_Age Group].[All]" allUniqueName="[customers_table].[Custom_Age Group].[All]" dimensionUniqueName="[customers_table]"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_Name]" caption="Month_Name" attribute="1" defaultMemberUniqueName="[Date].[Month_Name].[All]" allUniqueName="[Date].[Month_Name].[All]" dimensionUniqueName="[Date]" displayFolder="" count="0" memberValueDatatype="130" unbalanced="0"/>
    <cacheHierarchy uniqueName="[Date].[Month_Num]" caption="Month_Num" attribute="1" defaultMemberUniqueName="[Date].[Month_Num].[All]" allUniqueName="[Date].[Month_Num].[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Day of Week]" caption="Day of Week" attribute="1" defaultMemberUniqueName="[Date].[Day of Week].[All]" allUniqueName="[Date].[Day of Week].[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 Name]" caption="Full Name" attribute="1" defaultMemberUniqueName="[sales_persons_table].[Full Name].[All]" allUniqueName="[sales_persons_table].[Full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0" memberValueDatatype="130" unbalanced="0"/>
    <cacheHierarchy uniqueName="[sales_persons_table].[Customer_age]" caption="Customer_age" attribute="1" defaultMemberUniqueName="[sales_persons_table].[Customer_age].[All]" allUniqueName="[sales_persons_table].[Customer_age].[All]" dimensionUniqueName="[sales_persons_table]" displayFolder="" count="0" memberValueDatatype="20" unbalanced="0"/>
    <cacheHierarchy uniqueName="[Measures].[Total_Revenue]" caption="Total_Revenue" measure="1" displayFolder="" measureGroup="Calculations" count="0"/>
    <cacheHierarchy uniqueName="[Measures].[COGS]" caption="COGS" measure="1" displayFolder="" measureGroup="Calculations" count="0"/>
    <cacheHierarchy uniqueName="[Measures].[Profit_Margin]" caption="Profit_Margin" measure="1" displayFolder="" measureGroup="Calculations" count="0" oneField="1">
      <fieldsUsage count="1">
        <fieldUsage x="1"/>
      </fieldsUsage>
    </cacheHierarchy>
    <cacheHierarchy uniqueName="[Measures].[% Profit_Margin]" caption="% Profit_Margin" measure="1" displayFolder="" measureGroup="Calculations" count="0"/>
    <cacheHierarchy uniqueName="[Measures].[num_Transaction]" caption="num_Transaction" measure="1" displayFolder="" measureGroup="Calculations" count="0"/>
    <cacheHierarchy uniqueName="[Measures].[Total_Refund]" caption="Total_Refund" measure="1" displayFolder="" measureGroup="Calculations" count="0"/>
    <cacheHierarchy uniqueName="[Measures].[Refund_Rate]" caption="Refund_Rate" measure="1" displayFolder="" measureGroup="Calculations" count="0"/>
    <cacheHierarchy uniqueName="[Measures].[Total_Qty_Sold]" caption="Total_Qty_Sold" measure="1" displayFolder="" measureGroup="Calculations" count="0"/>
    <cacheHierarchy uniqueName="[Measures].[Qty_Returned]" caption="Qty_Returned" measure="1" displayFolder="" measureGroup="Calculations" count="0"/>
    <cacheHierarchy uniqueName="[Measures].[Total_Target]" caption="Total_Target" measure="1" displayFolder="" measureGroup="Calculations" count="0"/>
    <cacheHierarchy uniqueName="[Measures].[Number_Products]" caption="Number_Products" measure="1" displayFolder="" measureGroup="Calculations" count="0"/>
    <cacheHierarchy uniqueName="[Measures].[Variance1]" caption="Variance1" measure="1" displayFolder="" measureGroup="Calculations" count="0"/>
    <cacheHierarchy uniqueName="[Measures].[__XL_Count customers_table]" caption="__XL_Count customers_table" measure="1" displayFolder="" measureGroup="customers_table"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sales_persons_table]" caption="__XL_Count sales_persons_table" measure="1" displayFolder="" measureGroup="sales_persons_table"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Sum of Customer_age]" caption="Sum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Count of Customer_age]" caption="Count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Average of Customer_age]" caption="Average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Sum of Month_Num]" caption="Sum of Month_Num" measure="1" displayFolder="" measureGroup="Date" count="0" hidden="1">
      <extLst>
        <ext xmlns:x15="http://schemas.microsoft.com/office/spreadsheetml/2010/11/main" uri="{B97F6D7D-B522-45F9-BDA1-12C45D357490}">
          <x15:cacheHierarchy aggregatedColumn="10"/>
        </ext>
      </extLst>
    </cacheHierarchy>
    <cacheHierarchy uniqueName="[Measures].[Count of Month_Name]" caption="Count of Month_Name" measure="1" displayFolder="" measureGroup="Date" count="0" hidden="1">
      <extLst>
        <ext xmlns:x15="http://schemas.microsoft.com/office/spreadsheetml/2010/11/main" uri="{B97F6D7D-B522-45F9-BDA1-12C45D357490}">
          <x15:cacheHierarchy aggregatedColumn="9"/>
        </ext>
      </extLst>
    </cacheHierarchy>
  </cacheHierarchies>
  <kpis count="0"/>
  <dimensions count="8">
    <dimension name="Calculations" uniqueName="[Calculations]" caption="Calculations"/>
    <dimension name="customers_table" uniqueName="[customers_table]" caption="customers_table"/>
    <dimension name="Date" uniqueName="[Date]" caption="Date"/>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 name="sales_persons_table" uniqueName="[sales_persons_table]" caption="sales_persons_table"/>
  </dimensions>
  <measureGroups count="7">
    <measureGroup name="Calculations" caption="Calculations"/>
    <measureGroup name="customers_table" caption="customers_table"/>
    <measureGroup name="Date" caption="Date"/>
    <measureGroup name="fact_table" caption="fact_table"/>
    <measureGroup name="monthly_store_targets" caption="monthly_store_targets"/>
    <measureGroup name="products_table" caption="products_table"/>
    <measureGroup name="sales_persons_table" caption="sales_persons_table"/>
  </measureGroups>
  <maps count="13">
    <map measureGroup="0" dimension="0"/>
    <map measureGroup="1" dimension="1"/>
    <map measureGroup="2" dimension="2"/>
    <map measureGroup="3" dimension="1"/>
    <map measureGroup="3" dimension="2"/>
    <map measureGroup="3" dimension="3"/>
    <map measureGroup="3" dimension="6"/>
    <map measureGroup="3" dimension="7"/>
    <map measureGroup="4" dimension="2"/>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004.739202083336" createdVersion="8" refreshedVersion="8" minRefreshableVersion="3" recordCount="0" supportSubquery="1" supportAdvancedDrill="1" xr:uid="{DAF1402A-4574-4948-A20D-507ACA7508AB}">
  <cacheSource type="external" connectionId="8"/>
  <cacheFields count="2">
    <cacheField name="[customers_table].[Gender].[Gender]" caption="Gender" numFmtId="0" hierarchy="3" level="1">
      <sharedItems count="2">
        <s v="Female"/>
        <s v="Male"/>
      </sharedItems>
    </cacheField>
    <cacheField name="[Measures].[Profit_Margin]" caption="Profit_Margin" numFmtId="0" hierarchy="36" level="32767"/>
  </cacheFields>
  <cacheHierarchies count="59">
    <cacheHierarchy uniqueName="[Calculations].[Measures]" caption="Measures" attribute="1" defaultMemberUniqueName="[Calculations].[Measures].[All]" allUniqueName="[Calculations].[Measures].[All]" dimensionUniqueName="[Calculations]" displayFolder="" count="0" memberValueDatatype="130" unbalanced="0"/>
    <cacheHierarchy uniqueName="[customers_table].[Customer ID]" caption="Customer ID" attribute="1" defaultMemberUniqueName="[customers_table].[Customer ID].[All]" allUniqueName="[customers_table].[Customer ID].[All]" dimensionUniqueName="[customers_table]" displayFolder="" count="0" memberValueDatatype="20" unbalanced="0"/>
    <cacheHierarchy uniqueName="[customers_table].[Full Name]" caption="Full Name" attribute="1" defaultMemberUniqueName="[customers_table].[Full Name].[All]" allUniqueName="[customers_table].[Full Name].[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2" memberValueDatatype="130" unbalanced="0">
      <fieldsUsage count="2">
        <fieldUsage x="-1"/>
        <fieldUsage x="0"/>
      </fieldsUsage>
    </cacheHierarchy>
    <cacheHierarchy uniqueName="[customers_table].[Location]" caption="Location" attribute="1" defaultMemberUniqueName="[customers_table].[Location].[All]" allUniqueName="[customers_table].[Location].[All]" dimensionUniqueName="[customers_table]" displayFolder="" count="0" memberValueDatatype="130" unbalanced="0"/>
    <cacheHierarchy uniqueName="[customers_table].[Customer_age]" caption="Customer_age" attribute="1" defaultMemberUniqueName="[customers_table].[Customer_age].[All]" allUniqueName="[customers_table].[Customer_age].[All]" dimensionUniqueName="[customers_table]" displayFolder="" count="0" memberValueDatatype="20" unbalanced="0"/>
    <cacheHierarchy uniqueName="[customers_table].[Custom_Age Group]" caption="Custom_Age Group" attribute="1" defaultMemberUniqueName="[customers_table].[Custom_Age Group].[All]" allUniqueName="[customers_table].[Custom_Age Group].[All]" dimensionUniqueName="[customers_table]"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_Name]" caption="Month_Name" attribute="1" defaultMemberUniqueName="[Date].[Month_Name].[All]" allUniqueName="[Date].[Month_Name].[All]" dimensionUniqueName="[Date]" displayFolder="" count="0" memberValueDatatype="130" unbalanced="0"/>
    <cacheHierarchy uniqueName="[Date].[Month_Num]" caption="Month_Num" attribute="1" defaultMemberUniqueName="[Date].[Month_Num].[All]" allUniqueName="[Date].[Month_Num].[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Day of Week]" caption="Day of Week" attribute="1" defaultMemberUniqueName="[Date].[Day of Week].[All]" allUniqueName="[Date].[Day of Week].[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 Name]" caption="Full Name" attribute="1" defaultMemberUniqueName="[sales_persons_table].[Full Name].[All]" allUniqueName="[sales_persons_table].[Full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0" memberValueDatatype="130" unbalanced="0"/>
    <cacheHierarchy uniqueName="[sales_persons_table].[Customer_age]" caption="Customer_age" attribute="1" defaultMemberUniqueName="[sales_persons_table].[Customer_age].[All]" allUniqueName="[sales_persons_table].[Customer_age].[All]" dimensionUniqueName="[sales_persons_table]" displayFolder="" count="0" memberValueDatatype="20" unbalanced="0"/>
    <cacheHierarchy uniqueName="[Measures].[Total_Revenue]" caption="Total_Revenue" measure="1" displayFolder="" measureGroup="Calculations" count="0"/>
    <cacheHierarchy uniqueName="[Measures].[COGS]" caption="COGS" measure="1" displayFolder="" measureGroup="Calculations" count="0"/>
    <cacheHierarchy uniqueName="[Measures].[Profit_Margin]" caption="Profit_Margin" measure="1" displayFolder="" measureGroup="Calculations" count="0" oneField="1">
      <fieldsUsage count="1">
        <fieldUsage x="1"/>
      </fieldsUsage>
    </cacheHierarchy>
    <cacheHierarchy uniqueName="[Measures].[% Profit_Margin]" caption="% Profit_Margin" measure="1" displayFolder="" measureGroup="Calculations" count="0"/>
    <cacheHierarchy uniqueName="[Measures].[num_Transaction]" caption="num_Transaction" measure="1" displayFolder="" measureGroup="Calculations" count="0"/>
    <cacheHierarchy uniqueName="[Measures].[Total_Refund]" caption="Total_Refund" measure="1" displayFolder="" measureGroup="Calculations" count="0"/>
    <cacheHierarchy uniqueName="[Measures].[Refund_Rate]" caption="Refund_Rate" measure="1" displayFolder="" measureGroup="Calculations" count="0"/>
    <cacheHierarchy uniqueName="[Measures].[Total_Qty_Sold]" caption="Total_Qty_Sold" measure="1" displayFolder="" measureGroup="Calculations" count="0"/>
    <cacheHierarchy uniqueName="[Measures].[Qty_Returned]" caption="Qty_Returned" measure="1" displayFolder="" measureGroup="Calculations" count="0"/>
    <cacheHierarchy uniqueName="[Measures].[Total_Target]" caption="Total_Target" measure="1" displayFolder="" measureGroup="Calculations" count="0"/>
    <cacheHierarchy uniqueName="[Measures].[Number_Products]" caption="Number_Products" measure="1" displayFolder="" measureGroup="Calculations" count="0"/>
    <cacheHierarchy uniqueName="[Measures].[Variance1]" caption="Variance1" measure="1" displayFolder="" measureGroup="Calculations" count="0"/>
    <cacheHierarchy uniqueName="[Measures].[__XL_Count customers_table]" caption="__XL_Count customers_table" measure="1" displayFolder="" measureGroup="customers_table"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sales_persons_table]" caption="__XL_Count sales_persons_table" measure="1" displayFolder="" measureGroup="sales_persons_table"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Sum of Customer_age]" caption="Sum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Count of Customer_age]" caption="Count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Average of Customer_age]" caption="Average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Sum of Month_Num]" caption="Sum of Month_Num" measure="1" displayFolder="" measureGroup="Date" count="0" hidden="1">
      <extLst>
        <ext xmlns:x15="http://schemas.microsoft.com/office/spreadsheetml/2010/11/main" uri="{B97F6D7D-B522-45F9-BDA1-12C45D357490}">
          <x15:cacheHierarchy aggregatedColumn="10"/>
        </ext>
      </extLst>
    </cacheHierarchy>
    <cacheHierarchy uniqueName="[Measures].[Count of Month_Name]" caption="Count of Month_Name" measure="1" displayFolder="" measureGroup="Date" count="0" hidden="1">
      <extLst>
        <ext xmlns:x15="http://schemas.microsoft.com/office/spreadsheetml/2010/11/main" uri="{B97F6D7D-B522-45F9-BDA1-12C45D357490}">
          <x15:cacheHierarchy aggregatedColumn="9"/>
        </ext>
      </extLst>
    </cacheHierarchy>
  </cacheHierarchies>
  <kpis count="0"/>
  <dimensions count="8">
    <dimension name="Calculations" uniqueName="[Calculations]" caption="Calculations"/>
    <dimension name="customers_table" uniqueName="[customers_table]" caption="customers_table"/>
    <dimension name="Date" uniqueName="[Date]" caption="Date"/>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 name="sales_persons_table" uniqueName="[sales_persons_table]" caption="sales_persons_table"/>
  </dimensions>
  <measureGroups count="7">
    <measureGroup name="Calculations" caption="Calculations"/>
    <measureGroup name="customers_table" caption="customers_table"/>
    <measureGroup name="Date" caption="Date"/>
    <measureGroup name="fact_table" caption="fact_table"/>
    <measureGroup name="monthly_store_targets" caption="monthly_store_targets"/>
    <measureGroup name="products_table" caption="products_table"/>
    <measureGroup name="sales_persons_table" caption="sales_persons_table"/>
  </measureGroups>
  <maps count="13">
    <map measureGroup="0" dimension="0"/>
    <map measureGroup="1" dimension="1"/>
    <map measureGroup="2" dimension="2"/>
    <map measureGroup="3" dimension="1"/>
    <map measureGroup="3" dimension="2"/>
    <map measureGroup="3" dimension="3"/>
    <map measureGroup="3" dimension="6"/>
    <map measureGroup="3" dimension="7"/>
    <map measureGroup="4" dimension="2"/>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004.739200000004" createdVersion="8" refreshedVersion="8" minRefreshableVersion="3" recordCount="0" supportSubquery="1" supportAdvancedDrill="1" xr:uid="{8C536CEC-7658-46C0-AE1C-7F92226058BF}">
  <cacheSource type="external" connectionId="8"/>
  <cacheFields count="2">
    <cacheField name="[Measures].[Profit_Margin]" caption="Profit_Margin" numFmtId="0" hierarchy="36" level="32767"/>
    <cacheField name="[customers_table].[Custom_Age Group].[Custom_Age Group]" caption="Custom_Age Group" numFmtId="0" hierarchy="6" level="1">
      <sharedItems count="5">
        <s v="0 - 20"/>
        <s v="21 -30"/>
        <s v="31-40"/>
        <s v="41-50"/>
        <s v="51 +"/>
      </sharedItems>
    </cacheField>
  </cacheFields>
  <cacheHierarchies count="59">
    <cacheHierarchy uniqueName="[Calculations].[Measures]" caption="Measures" attribute="1" defaultMemberUniqueName="[Calculations].[Measures].[All]" allUniqueName="[Calculations].[Measures].[All]" dimensionUniqueName="[Calculations]" displayFolder="" count="0" memberValueDatatype="130" unbalanced="0"/>
    <cacheHierarchy uniqueName="[customers_table].[Customer ID]" caption="Customer ID" attribute="1" defaultMemberUniqueName="[customers_table].[Customer ID].[All]" allUniqueName="[customers_table].[Customer ID].[All]" dimensionUniqueName="[customers_table]" displayFolder="" count="0" memberValueDatatype="20" unbalanced="0"/>
    <cacheHierarchy uniqueName="[customers_table].[Full Name]" caption="Full Name" attribute="1" defaultMemberUniqueName="[customers_table].[Full Name].[All]" allUniqueName="[customers_table].[Full Name].[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Location]" caption="Location" attribute="1" defaultMemberUniqueName="[customers_table].[Location].[All]" allUniqueName="[customers_table].[Location].[All]" dimensionUniqueName="[customers_table]" displayFolder="" count="0" memberValueDatatype="130" unbalanced="0"/>
    <cacheHierarchy uniqueName="[customers_table].[Customer_age]" caption="Customer_age" attribute="1" defaultMemberUniqueName="[customers_table].[Customer_age].[All]" allUniqueName="[customers_table].[Customer_age].[All]" dimensionUniqueName="[customers_table]" displayFolder="" count="0" memberValueDatatype="20" unbalanced="0"/>
    <cacheHierarchy uniqueName="[customers_table].[Custom_Age Group]" caption="Custom_Age Group" attribute="1" defaultMemberUniqueName="[customers_table].[Custom_Age Group].[All]" allUniqueName="[customers_table].[Custom_Age Group].[All]" dimensionUniqueName="[customers_table]" displayFolder="" count="2" memberValueDatatype="130" unbalanced="0">
      <fieldsUsage count="2">
        <fieldUsage x="-1"/>
        <fieldUsage x="1"/>
      </fieldsUsage>
    </cacheHierarchy>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_Name]" caption="Month_Name" attribute="1" defaultMemberUniqueName="[Date].[Month_Name].[All]" allUniqueName="[Date].[Month_Name].[All]" dimensionUniqueName="[Date]" displayFolder="" count="0" memberValueDatatype="130" unbalanced="0"/>
    <cacheHierarchy uniqueName="[Date].[Month_Num]" caption="Month_Num" attribute="1" defaultMemberUniqueName="[Date].[Month_Num].[All]" allUniqueName="[Date].[Month_Num].[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Day of Week]" caption="Day of Week" attribute="1" defaultMemberUniqueName="[Date].[Day of Week].[All]" allUniqueName="[Date].[Day of Week].[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 Name]" caption="Full Name" attribute="1" defaultMemberUniqueName="[sales_persons_table].[Full Name].[All]" allUniqueName="[sales_persons_table].[Full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0" memberValueDatatype="130" unbalanced="0"/>
    <cacheHierarchy uniqueName="[sales_persons_table].[Customer_age]" caption="Customer_age" attribute="1" defaultMemberUniqueName="[sales_persons_table].[Customer_age].[All]" allUniqueName="[sales_persons_table].[Customer_age].[All]" dimensionUniqueName="[sales_persons_table]" displayFolder="" count="0" memberValueDatatype="20" unbalanced="0"/>
    <cacheHierarchy uniqueName="[Measures].[Total_Revenue]" caption="Total_Revenue" measure="1" displayFolder="" measureGroup="Calculations" count="0"/>
    <cacheHierarchy uniqueName="[Measures].[COGS]" caption="COGS" measure="1" displayFolder="" measureGroup="Calculations" count="0"/>
    <cacheHierarchy uniqueName="[Measures].[Profit_Margin]" caption="Profit_Margin" measure="1" displayFolder="" measureGroup="Calculations" count="0" oneField="1">
      <fieldsUsage count="1">
        <fieldUsage x="0"/>
      </fieldsUsage>
    </cacheHierarchy>
    <cacheHierarchy uniqueName="[Measures].[% Profit_Margin]" caption="% Profit_Margin" measure="1" displayFolder="" measureGroup="Calculations" count="0"/>
    <cacheHierarchy uniqueName="[Measures].[num_Transaction]" caption="num_Transaction" measure="1" displayFolder="" measureGroup="Calculations" count="0"/>
    <cacheHierarchy uniqueName="[Measures].[Total_Refund]" caption="Total_Refund" measure="1" displayFolder="" measureGroup="Calculations" count="0"/>
    <cacheHierarchy uniqueName="[Measures].[Refund_Rate]" caption="Refund_Rate" measure="1" displayFolder="" measureGroup="Calculations" count="0"/>
    <cacheHierarchy uniqueName="[Measures].[Total_Qty_Sold]" caption="Total_Qty_Sold" measure="1" displayFolder="" measureGroup="Calculations" count="0"/>
    <cacheHierarchy uniqueName="[Measures].[Qty_Returned]" caption="Qty_Returned" measure="1" displayFolder="" measureGroup="Calculations" count="0"/>
    <cacheHierarchy uniqueName="[Measures].[Total_Target]" caption="Total_Target" measure="1" displayFolder="" measureGroup="Calculations" count="0"/>
    <cacheHierarchy uniqueName="[Measures].[Number_Products]" caption="Number_Products" measure="1" displayFolder="" measureGroup="Calculations" count="0"/>
    <cacheHierarchy uniqueName="[Measures].[Variance1]" caption="Variance1" measure="1" displayFolder="" measureGroup="Calculations" count="0"/>
    <cacheHierarchy uniqueName="[Measures].[__XL_Count customers_table]" caption="__XL_Count customers_table" measure="1" displayFolder="" measureGroup="customers_table"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sales_persons_table]" caption="__XL_Count sales_persons_table" measure="1" displayFolder="" measureGroup="sales_persons_table"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Sum of Customer_age]" caption="Sum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Count of Customer_age]" caption="Count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Average of Customer_age]" caption="Average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Sum of Month_Num]" caption="Sum of Month_Num" measure="1" displayFolder="" measureGroup="Date" count="0" hidden="1">
      <extLst>
        <ext xmlns:x15="http://schemas.microsoft.com/office/spreadsheetml/2010/11/main" uri="{B97F6D7D-B522-45F9-BDA1-12C45D357490}">
          <x15:cacheHierarchy aggregatedColumn="10"/>
        </ext>
      </extLst>
    </cacheHierarchy>
    <cacheHierarchy uniqueName="[Measures].[Count of Month_Name]" caption="Count of Month_Name" measure="1" displayFolder="" measureGroup="Date" count="0" hidden="1">
      <extLst>
        <ext xmlns:x15="http://schemas.microsoft.com/office/spreadsheetml/2010/11/main" uri="{B97F6D7D-B522-45F9-BDA1-12C45D357490}">
          <x15:cacheHierarchy aggregatedColumn="9"/>
        </ext>
      </extLst>
    </cacheHierarchy>
  </cacheHierarchies>
  <kpis count="0"/>
  <dimensions count="8">
    <dimension name="Calculations" uniqueName="[Calculations]" caption="Calculations"/>
    <dimension name="customers_table" uniqueName="[customers_table]" caption="customers_table"/>
    <dimension name="Date" uniqueName="[Date]" caption="Date"/>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 name="sales_persons_table" uniqueName="[sales_persons_table]" caption="sales_persons_table"/>
  </dimensions>
  <measureGroups count="7">
    <measureGroup name="Calculations" caption="Calculations"/>
    <measureGroup name="customers_table" caption="customers_table"/>
    <measureGroup name="Date" caption="Date"/>
    <measureGroup name="fact_table" caption="fact_table"/>
    <measureGroup name="monthly_store_targets" caption="monthly_store_targets"/>
    <measureGroup name="products_table" caption="products_table"/>
    <measureGroup name="sales_persons_table" caption="sales_persons_table"/>
  </measureGroups>
  <maps count="13">
    <map measureGroup="0" dimension="0"/>
    <map measureGroup="1" dimension="1"/>
    <map measureGroup="2" dimension="2"/>
    <map measureGroup="3" dimension="1"/>
    <map measureGroup="3" dimension="2"/>
    <map measureGroup="3" dimension="3"/>
    <map measureGroup="3" dimension="6"/>
    <map measureGroup="3" dimension="7"/>
    <map measureGroup="4" dimension="2"/>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004.739197800925" createdVersion="8" refreshedVersion="8" minRefreshableVersion="3" recordCount="0" supportSubquery="1" supportAdvancedDrill="1" xr:uid="{5C3F5622-0116-4458-B144-6EBE613C12F9}">
  <cacheSource type="external" connectionId="8"/>
  <cacheFields count="3">
    <cacheField name="[customers_table].[Full Name].[Full Name]" caption="Full Name" numFmtId="0" hierarchy="2" level="1">
      <sharedItems count="5">
        <s v="Bobby Abbott"/>
        <s v="Christine Hawkins"/>
        <s v="Jeffery Powell"/>
        <s v="Lisa West"/>
        <s v="Travis Ewing"/>
      </sharedItems>
    </cacheField>
    <cacheField name="[Measures].[Profit_Margin]" caption="Profit_Margin" numFmtId="0" hierarchy="36" level="32767"/>
    <cacheField name="[customers_table].[Location].[Location]" caption="Location" numFmtId="0" hierarchy="4" level="1">
      <sharedItems count="5">
        <s v="Florida"/>
        <s v="Indiana"/>
        <s v="Maryland"/>
        <s v="New York"/>
        <s v="Wisconsin"/>
      </sharedItems>
    </cacheField>
  </cacheFields>
  <cacheHierarchies count="59">
    <cacheHierarchy uniqueName="[Calculations].[Measures]" caption="Measures" attribute="1" defaultMemberUniqueName="[Calculations].[Measures].[All]" allUniqueName="[Calculations].[Measures].[All]" dimensionUniqueName="[Calculations]" displayFolder="" count="0" memberValueDatatype="130" unbalanced="0"/>
    <cacheHierarchy uniqueName="[customers_table].[Customer ID]" caption="Customer ID" attribute="1" defaultMemberUniqueName="[customers_table].[Customer ID].[All]" allUniqueName="[customers_table].[Customer ID].[All]" dimensionUniqueName="[customers_table]" displayFolder="" count="0" memberValueDatatype="20" unbalanced="0"/>
    <cacheHierarchy uniqueName="[customers_table].[Full Name]" caption="Full Name" attribute="1" defaultMemberUniqueName="[customers_table].[Full Name].[All]" allUniqueName="[customers_table].[Full Name].[All]" dimensionUniqueName="[customers_table]" displayFolder="" count="2" memberValueDatatype="130" unbalanced="0">
      <fieldsUsage count="2">
        <fieldUsage x="-1"/>
        <fieldUsage x="0"/>
      </fieldsUsage>
    </cacheHierarchy>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Location]" caption="Location" attribute="1" defaultMemberUniqueName="[customers_table].[Location].[All]" allUniqueName="[customers_table].[Location].[All]" dimensionUniqueName="[customers_table]" displayFolder="" count="2" memberValueDatatype="130" unbalanced="0">
      <fieldsUsage count="2">
        <fieldUsage x="-1"/>
        <fieldUsage x="2"/>
      </fieldsUsage>
    </cacheHierarchy>
    <cacheHierarchy uniqueName="[customers_table].[Customer_age]" caption="Customer_age" attribute="1" defaultMemberUniqueName="[customers_table].[Customer_age].[All]" allUniqueName="[customers_table].[Customer_age].[All]" dimensionUniqueName="[customers_table]" displayFolder="" count="0" memberValueDatatype="20" unbalanced="0"/>
    <cacheHierarchy uniqueName="[customers_table].[Custom_Age Group]" caption="Custom_Age Group" attribute="1" defaultMemberUniqueName="[customers_table].[Custom_Age Group].[All]" allUniqueName="[customers_table].[Custom_Age Group].[All]" dimensionUniqueName="[customers_table]"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_Name]" caption="Month_Name" attribute="1" defaultMemberUniqueName="[Date].[Month_Name].[All]" allUniqueName="[Date].[Month_Name].[All]" dimensionUniqueName="[Date]" displayFolder="" count="0" memberValueDatatype="130" unbalanced="0"/>
    <cacheHierarchy uniqueName="[Date].[Month_Num]" caption="Month_Num" attribute="1" defaultMemberUniqueName="[Date].[Month_Num].[All]" allUniqueName="[Date].[Month_Num].[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Day of Week]" caption="Day of Week" attribute="1" defaultMemberUniqueName="[Date].[Day of Week].[All]" allUniqueName="[Date].[Day of Week].[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 Name]" caption="Full Name" attribute="1" defaultMemberUniqueName="[sales_persons_table].[Full Name].[All]" allUniqueName="[sales_persons_table].[Full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0" memberValueDatatype="130" unbalanced="0"/>
    <cacheHierarchy uniqueName="[sales_persons_table].[Customer_age]" caption="Customer_age" attribute="1" defaultMemberUniqueName="[sales_persons_table].[Customer_age].[All]" allUniqueName="[sales_persons_table].[Customer_age].[All]" dimensionUniqueName="[sales_persons_table]" displayFolder="" count="0" memberValueDatatype="20" unbalanced="0"/>
    <cacheHierarchy uniqueName="[Measures].[Total_Revenue]" caption="Total_Revenue" measure="1" displayFolder="" measureGroup="Calculations" count="0"/>
    <cacheHierarchy uniqueName="[Measures].[COGS]" caption="COGS" measure="1" displayFolder="" measureGroup="Calculations" count="0"/>
    <cacheHierarchy uniqueName="[Measures].[Profit_Margin]" caption="Profit_Margin" measure="1" displayFolder="" measureGroup="Calculations" count="0" oneField="1">
      <fieldsUsage count="1">
        <fieldUsage x="1"/>
      </fieldsUsage>
    </cacheHierarchy>
    <cacheHierarchy uniqueName="[Measures].[% Profit_Margin]" caption="% Profit_Margin" measure="1" displayFolder="" measureGroup="Calculations" count="0"/>
    <cacheHierarchy uniqueName="[Measures].[num_Transaction]" caption="num_Transaction" measure="1" displayFolder="" measureGroup="Calculations" count="0"/>
    <cacheHierarchy uniqueName="[Measures].[Total_Refund]" caption="Total_Refund" measure="1" displayFolder="" measureGroup="Calculations" count="0"/>
    <cacheHierarchy uniqueName="[Measures].[Refund_Rate]" caption="Refund_Rate" measure="1" displayFolder="" measureGroup="Calculations" count="0"/>
    <cacheHierarchy uniqueName="[Measures].[Total_Qty_Sold]" caption="Total_Qty_Sold" measure="1" displayFolder="" measureGroup="Calculations" count="0"/>
    <cacheHierarchy uniqueName="[Measures].[Qty_Returned]" caption="Qty_Returned" measure="1" displayFolder="" measureGroup="Calculations" count="0"/>
    <cacheHierarchy uniqueName="[Measures].[Total_Target]" caption="Total_Target" measure="1" displayFolder="" measureGroup="Calculations" count="0"/>
    <cacheHierarchy uniqueName="[Measures].[Number_Products]" caption="Number_Products" measure="1" displayFolder="" measureGroup="Calculations" count="0"/>
    <cacheHierarchy uniqueName="[Measures].[Variance1]" caption="Variance1" measure="1" displayFolder="" measureGroup="Calculations" count="0"/>
    <cacheHierarchy uniqueName="[Measures].[__XL_Count customers_table]" caption="__XL_Count customers_table" measure="1" displayFolder="" measureGroup="customers_table"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sales_persons_table]" caption="__XL_Count sales_persons_table" measure="1" displayFolder="" measureGroup="sales_persons_table"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Sum of Customer_age]" caption="Sum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Count of Customer_age]" caption="Count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Average of Customer_age]" caption="Average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Sum of Month_Num]" caption="Sum of Month_Num" measure="1" displayFolder="" measureGroup="Date" count="0" hidden="1">
      <extLst>
        <ext xmlns:x15="http://schemas.microsoft.com/office/spreadsheetml/2010/11/main" uri="{B97F6D7D-B522-45F9-BDA1-12C45D357490}">
          <x15:cacheHierarchy aggregatedColumn="10"/>
        </ext>
      </extLst>
    </cacheHierarchy>
    <cacheHierarchy uniqueName="[Measures].[Count of Month_Name]" caption="Count of Month_Name" measure="1" displayFolder="" measureGroup="Date" count="0" hidden="1">
      <extLst>
        <ext xmlns:x15="http://schemas.microsoft.com/office/spreadsheetml/2010/11/main" uri="{B97F6D7D-B522-45F9-BDA1-12C45D357490}">
          <x15:cacheHierarchy aggregatedColumn="9"/>
        </ext>
      </extLst>
    </cacheHierarchy>
  </cacheHierarchies>
  <kpis count="0"/>
  <dimensions count="8">
    <dimension name="Calculations" uniqueName="[Calculations]" caption="Calculations"/>
    <dimension name="customers_table" uniqueName="[customers_table]" caption="customers_table"/>
    <dimension name="Date" uniqueName="[Date]" caption="Date"/>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 name="sales_persons_table" uniqueName="[sales_persons_table]" caption="sales_persons_table"/>
  </dimensions>
  <measureGroups count="7">
    <measureGroup name="Calculations" caption="Calculations"/>
    <measureGroup name="customers_table" caption="customers_table"/>
    <measureGroup name="Date" caption="Date"/>
    <measureGroup name="fact_table" caption="fact_table"/>
    <measureGroup name="monthly_store_targets" caption="monthly_store_targets"/>
    <measureGroup name="products_table" caption="products_table"/>
    <measureGroup name="sales_persons_table" caption="sales_persons_table"/>
  </measureGroups>
  <maps count="13">
    <map measureGroup="0" dimension="0"/>
    <map measureGroup="1" dimension="1"/>
    <map measureGroup="2" dimension="2"/>
    <map measureGroup="3" dimension="1"/>
    <map measureGroup="3" dimension="2"/>
    <map measureGroup="3" dimension="3"/>
    <map measureGroup="3" dimension="6"/>
    <map measureGroup="3" dimension="7"/>
    <map measureGroup="4" dimension="2"/>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004.739195486109" createdVersion="8" refreshedVersion="8" minRefreshableVersion="3" recordCount="0" supportSubquery="1" supportAdvancedDrill="1" xr:uid="{7721870C-6CB1-4154-B089-92CE8A1FBAD9}">
  <cacheSource type="external" connectionId="8"/>
  <cacheFields count="3">
    <cacheField name="[customers_table].[Full Name].[Full Name]" caption="Full Name" numFmtId="0" hierarchy="2" level="1">
      <sharedItems count="5">
        <s v="Bobby Abbott"/>
        <s v="Christine Hawkins"/>
        <s v="Jeffery Powell"/>
        <s v="Lisa West"/>
        <s v="Travis Ewing"/>
      </sharedItems>
    </cacheField>
    <cacheField name="[Measures].[Profit_Margin]" caption="Profit_Margin" numFmtId="0" hierarchy="36" level="32767"/>
    <cacheField name="[customers_table].[Location].[Location]" caption="Location" numFmtId="0" hierarchy="4" level="1">
      <sharedItems count="5">
        <s v="California"/>
        <s v="Michigan"/>
        <s v="Missouri"/>
        <s v="Virginia"/>
        <s v="Washington"/>
      </sharedItems>
    </cacheField>
  </cacheFields>
  <cacheHierarchies count="59">
    <cacheHierarchy uniqueName="[Calculations].[Measures]" caption="Measures" attribute="1" defaultMemberUniqueName="[Calculations].[Measures].[All]" allUniqueName="[Calculations].[Measures].[All]" dimensionUniqueName="[Calculations]" displayFolder="" count="0" memberValueDatatype="130" unbalanced="0"/>
    <cacheHierarchy uniqueName="[customers_table].[Customer ID]" caption="Customer ID" attribute="1" defaultMemberUniqueName="[customers_table].[Customer ID].[All]" allUniqueName="[customers_table].[Customer ID].[All]" dimensionUniqueName="[customers_table]" displayFolder="" count="0" memberValueDatatype="20" unbalanced="0"/>
    <cacheHierarchy uniqueName="[customers_table].[Full Name]" caption="Full Name" attribute="1" defaultMemberUniqueName="[customers_table].[Full Name].[All]" allUniqueName="[customers_table].[Full Name].[All]" dimensionUniqueName="[customers_table]" displayFolder="" count="2" memberValueDatatype="130" unbalanced="0">
      <fieldsUsage count="2">
        <fieldUsage x="-1"/>
        <fieldUsage x="0"/>
      </fieldsUsage>
    </cacheHierarchy>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Location]" caption="Location" attribute="1" defaultMemberUniqueName="[customers_table].[Location].[All]" allUniqueName="[customers_table].[Location].[All]" dimensionUniqueName="[customers_table]" displayFolder="" count="2" memberValueDatatype="130" unbalanced="0">
      <fieldsUsage count="2">
        <fieldUsage x="-1"/>
        <fieldUsage x="2"/>
      </fieldsUsage>
    </cacheHierarchy>
    <cacheHierarchy uniqueName="[customers_table].[Customer_age]" caption="Customer_age" attribute="1" defaultMemberUniqueName="[customers_table].[Customer_age].[All]" allUniqueName="[customers_table].[Customer_age].[All]" dimensionUniqueName="[customers_table]" displayFolder="" count="0" memberValueDatatype="20" unbalanced="0"/>
    <cacheHierarchy uniqueName="[customers_table].[Custom_Age Group]" caption="Custom_Age Group" attribute="1" defaultMemberUniqueName="[customers_table].[Custom_Age Group].[All]" allUniqueName="[customers_table].[Custom_Age Group].[All]" dimensionUniqueName="[customers_table]"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_Name]" caption="Month_Name" attribute="1" defaultMemberUniqueName="[Date].[Month_Name].[All]" allUniqueName="[Date].[Month_Name].[All]" dimensionUniqueName="[Date]" displayFolder="" count="0" memberValueDatatype="130" unbalanced="0"/>
    <cacheHierarchy uniqueName="[Date].[Month_Num]" caption="Month_Num" attribute="1" defaultMemberUniqueName="[Date].[Month_Num].[All]" allUniqueName="[Date].[Month_Num].[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Day of Week]" caption="Day of Week" attribute="1" defaultMemberUniqueName="[Date].[Day of Week].[All]" allUniqueName="[Date].[Day of Week].[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 Name]" caption="Full Name" attribute="1" defaultMemberUniqueName="[sales_persons_table].[Full Name].[All]" allUniqueName="[sales_persons_table].[Full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0" memberValueDatatype="130" unbalanced="0"/>
    <cacheHierarchy uniqueName="[sales_persons_table].[Customer_age]" caption="Customer_age" attribute="1" defaultMemberUniqueName="[sales_persons_table].[Customer_age].[All]" allUniqueName="[sales_persons_table].[Customer_age].[All]" dimensionUniqueName="[sales_persons_table]" displayFolder="" count="0" memberValueDatatype="20" unbalanced="0"/>
    <cacheHierarchy uniqueName="[Measures].[Total_Revenue]" caption="Total_Revenue" measure="1" displayFolder="" measureGroup="Calculations" count="0"/>
    <cacheHierarchy uniqueName="[Measures].[COGS]" caption="COGS" measure="1" displayFolder="" measureGroup="Calculations" count="0"/>
    <cacheHierarchy uniqueName="[Measures].[Profit_Margin]" caption="Profit_Margin" measure="1" displayFolder="" measureGroup="Calculations" count="0" oneField="1">
      <fieldsUsage count="1">
        <fieldUsage x="1"/>
      </fieldsUsage>
    </cacheHierarchy>
    <cacheHierarchy uniqueName="[Measures].[% Profit_Margin]" caption="% Profit_Margin" measure="1" displayFolder="" measureGroup="Calculations" count="0"/>
    <cacheHierarchy uniqueName="[Measures].[num_Transaction]" caption="num_Transaction" measure="1" displayFolder="" measureGroup="Calculations" count="0"/>
    <cacheHierarchy uniqueName="[Measures].[Total_Refund]" caption="Total_Refund" measure="1" displayFolder="" measureGroup="Calculations" count="0"/>
    <cacheHierarchy uniqueName="[Measures].[Refund_Rate]" caption="Refund_Rate" measure="1" displayFolder="" measureGroup="Calculations" count="0"/>
    <cacheHierarchy uniqueName="[Measures].[Total_Qty_Sold]" caption="Total_Qty_Sold" measure="1" displayFolder="" measureGroup="Calculations" count="0"/>
    <cacheHierarchy uniqueName="[Measures].[Qty_Returned]" caption="Qty_Returned" measure="1" displayFolder="" measureGroup="Calculations" count="0"/>
    <cacheHierarchy uniqueName="[Measures].[Total_Target]" caption="Total_Target" measure="1" displayFolder="" measureGroup="Calculations" count="0"/>
    <cacheHierarchy uniqueName="[Measures].[Number_Products]" caption="Number_Products" measure="1" displayFolder="" measureGroup="Calculations" count="0"/>
    <cacheHierarchy uniqueName="[Measures].[Variance1]" caption="Variance1" measure="1" displayFolder="" measureGroup="Calculations" count="0"/>
    <cacheHierarchy uniqueName="[Measures].[__XL_Count customers_table]" caption="__XL_Count customers_table" measure="1" displayFolder="" measureGroup="customers_table"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sales_persons_table]" caption="__XL_Count sales_persons_table" measure="1" displayFolder="" measureGroup="sales_persons_table"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Sum of Customer_age]" caption="Sum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Count of Customer_age]" caption="Count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Average of Customer_age]" caption="Average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Sum of Month_Num]" caption="Sum of Month_Num" measure="1" displayFolder="" measureGroup="Date" count="0" hidden="1">
      <extLst>
        <ext xmlns:x15="http://schemas.microsoft.com/office/spreadsheetml/2010/11/main" uri="{B97F6D7D-B522-45F9-BDA1-12C45D357490}">
          <x15:cacheHierarchy aggregatedColumn="10"/>
        </ext>
      </extLst>
    </cacheHierarchy>
    <cacheHierarchy uniqueName="[Measures].[Count of Month_Name]" caption="Count of Month_Name" measure="1" displayFolder="" measureGroup="Date" count="0" hidden="1">
      <extLst>
        <ext xmlns:x15="http://schemas.microsoft.com/office/spreadsheetml/2010/11/main" uri="{B97F6D7D-B522-45F9-BDA1-12C45D357490}">
          <x15:cacheHierarchy aggregatedColumn="9"/>
        </ext>
      </extLst>
    </cacheHierarchy>
  </cacheHierarchies>
  <kpis count="0"/>
  <dimensions count="8">
    <dimension name="Calculations" uniqueName="[Calculations]" caption="Calculations"/>
    <dimension name="customers_table" uniqueName="[customers_table]" caption="customers_table"/>
    <dimension name="Date" uniqueName="[Date]" caption="Date"/>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 name="sales_persons_table" uniqueName="[sales_persons_table]" caption="sales_persons_table"/>
  </dimensions>
  <measureGroups count="7">
    <measureGroup name="Calculations" caption="Calculations"/>
    <measureGroup name="customers_table" caption="customers_table"/>
    <measureGroup name="Date" caption="Date"/>
    <measureGroup name="fact_table" caption="fact_table"/>
    <measureGroup name="monthly_store_targets" caption="monthly_store_targets"/>
    <measureGroup name="products_table" caption="products_table"/>
    <measureGroup name="sales_persons_table" caption="sales_persons_table"/>
  </measureGroups>
  <maps count="13">
    <map measureGroup="0" dimension="0"/>
    <map measureGroup="1" dimension="1"/>
    <map measureGroup="2" dimension="2"/>
    <map measureGroup="3" dimension="1"/>
    <map measureGroup="3" dimension="2"/>
    <map measureGroup="3" dimension="3"/>
    <map measureGroup="3" dimension="6"/>
    <map measureGroup="3" dimension="7"/>
    <map measureGroup="4" dimension="2"/>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004.739193287038" createdVersion="8" refreshedVersion="8" minRefreshableVersion="3" recordCount="0" supportSubquery="1" supportAdvancedDrill="1" xr:uid="{D6C84ABA-2201-4A2F-A309-C6C41EDFC9A7}">
  <cacheSource type="external" connectionId="8"/>
  <cacheFields count="3">
    <cacheField name="[products_table].[Product Name].[Product Name]" caption="Product Name" numFmtId="0" hierarchy="26" level="1">
      <sharedItems count="5">
        <s v="Include Breeze"/>
        <s v="Itself Breeze"/>
        <s v="Property Mist"/>
        <s v="Race Rush"/>
        <s v="Somebody Fusion"/>
      </sharedItems>
    </cacheField>
    <cacheField name="[Measures].[Total_Qty_Sold]" caption="Total_Qty_Sold" numFmtId="0" hierarchy="41" level="32767"/>
    <cacheField name="[Measures].[Total_Refund]" caption="Total_Refund" numFmtId="0" hierarchy="39" level="32767"/>
  </cacheFields>
  <cacheHierarchies count="59">
    <cacheHierarchy uniqueName="[Calculations].[Measures]" caption="Measures" attribute="1" defaultMemberUniqueName="[Calculations].[Measures].[All]" allUniqueName="[Calculations].[Measures].[All]" dimensionUniqueName="[Calculations]" displayFolder="" count="0" memberValueDatatype="130" unbalanced="0"/>
    <cacheHierarchy uniqueName="[customers_table].[Customer ID]" caption="Customer ID" attribute="1" defaultMemberUniqueName="[customers_table].[Customer ID].[All]" allUniqueName="[customers_table].[Customer ID].[All]" dimensionUniqueName="[customers_table]" displayFolder="" count="0" memberValueDatatype="20" unbalanced="0"/>
    <cacheHierarchy uniqueName="[customers_table].[Full Name]" caption="Full Name" attribute="1" defaultMemberUniqueName="[customers_table].[Full Name].[All]" allUniqueName="[customers_table].[Full Name].[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Location]" caption="Location" attribute="1" defaultMemberUniqueName="[customers_table].[Location].[All]" allUniqueName="[customers_table].[Location].[All]" dimensionUniqueName="[customers_table]" displayFolder="" count="0" memberValueDatatype="130" unbalanced="0"/>
    <cacheHierarchy uniqueName="[customers_table].[Customer_age]" caption="Customer_age" attribute="1" defaultMemberUniqueName="[customers_table].[Customer_age].[All]" allUniqueName="[customers_table].[Customer_age].[All]" dimensionUniqueName="[customers_table]" displayFolder="" count="0" memberValueDatatype="20" unbalanced="0"/>
    <cacheHierarchy uniqueName="[customers_table].[Custom_Age Group]" caption="Custom_Age Group" attribute="1" defaultMemberUniqueName="[customers_table].[Custom_Age Group].[All]" allUniqueName="[customers_table].[Custom_Age Group].[All]" dimensionUniqueName="[customers_table]"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_Name]" caption="Month_Name" attribute="1" defaultMemberUniqueName="[Date].[Month_Name].[All]" allUniqueName="[Date].[Month_Name].[All]" dimensionUniqueName="[Date]" displayFolder="" count="0" memberValueDatatype="130" unbalanced="0"/>
    <cacheHierarchy uniqueName="[Date].[Month_Num]" caption="Month_Num" attribute="1" defaultMemberUniqueName="[Date].[Month_Num].[All]" allUniqueName="[Date].[Month_Num].[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Day of Week]" caption="Day of Week" attribute="1" defaultMemberUniqueName="[Date].[Day of Week].[All]" allUniqueName="[Date].[Day of Week].[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2" memberValueDatatype="130" unbalanced="0">
      <fieldsUsage count="2">
        <fieldUsage x="-1"/>
        <fieldUsage x="0"/>
      </fieldsUsage>
    </cacheHierarchy>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 Name]" caption="Full Name" attribute="1" defaultMemberUniqueName="[sales_persons_table].[Full Name].[All]" allUniqueName="[sales_persons_table].[Full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0" memberValueDatatype="130" unbalanced="0"/>
    <cacheHierarchy uniqueName="[sales_persons_table].[Customer_age]" caption="Customer_age" attribute="1" defaultMemberUniqueName="[sales_persons_table].[Customer_age].[All]" allUniqueName="[sales_persons_table].[Customer_age].[All]" dimensionUniqueName="[sales_persons_table]" displayFolder="" count="0" memberValueDatatype="20" unbalanced="0"/>
    <cacheHierarchy uniqueName="[Measures].[Total_Revenue]" caption="Total_Revenue" measure="1" displayFolder="" measureGroup="Calculations" count="0"/>
    <cacheHierarchy uniqueName="[Measures].[COGS]" caption="COGS" measure="1" displayFolder="" measureGroup="Calculations" count="0"/>
    <cacheHierarchy uniqueName="[Measures].[Profit_Margin]" caption="Profit_Margin" measure="1" displayFolder="" measureGroup="Calculations" count="0"/>
    <cacheHierarchy uniqueName="[Measures].[% Profit_Margin]" caption="% Profit_Margin" measure="1" displayFolder="" measureGroup="Calculations" count="0"/>
    <cacheHierarchy uniqueName="[Measures].[num_Transaction]" caption="num_Transaction" measure="1" displayFolder="" measureGroup="Calculations" count="0"/>
    <cacheHierarchy uniqueName="[Measures].[Total_Refund]" caption="Total_Refund" measure="1" displayFolder="" measureGroup="Calculations" count="0" oneField="1">
      <fieldsUsage count="1">
        <fieldUsage x="2"/>
      </fieldsUsage>
    </cacheHierarchy>
    <cacheHierarchy uniqueName="[Measures].[Refund_Rate]" caption="Refund_Rate" measure="1" displayFolder="" measureGroup="Calculations" count="0"/>
    <cacheHierarchy uniqueName="[Measures].[Total_Qty_Sold]" caption="Total_Qty_Sold" measure="1" displayFolder="" measureGroup="Calculations" count="0" oneField="1">
      <fieldsUsage count="1">
        <fieldUsage x="1"/>
      </fieldsUsage>
    </cacheHierarchy>
    <cacheHierarchy uniqueName="[Measures].[Qty_Returned]" caption="Qty_Returned" measure="1" displayFolder="" measureGroup="Calculations" count="0"/>
    <cacheHierarchy uniqueName="[Measures].[Total_Target]" caption="Total_Target" measure="1" displayFolder="" measureGroup="Calculations" count="0"/>
    <cacheHierarchy uniqueName="[Measures].[Number_Products]" caption="Number_Products" measure="1" displayFolder="" measureGroup="Calculations" count="0"/>
    <cacheHierarchy uniqueName="[Measures].[Variance1]" caption="Variance1" measure="1" displayFolder="" measureGroup="Calculations" count="0"/>
    <cacheHierarchy uniqueName="[Measures].[__XL_Count customers_table]" caption="__XL_Count customers_table" measure="1" displayFolder="" measureGroup="customers_table"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sales_persons_table]" caption="__XL_Count sales_persons_table" measure="1" displayFolder="" measureGroup="sales_persons_table"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Sum of Customer_age]" caption="Sum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Count of Customer_age]" caption="Count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Average of Customer_age]" caption="Average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Sum of Month_Num]" caption="Sum of Month_Num" measure="1" displayFolder="" measureGroup="Date" count="0" hidden="1">
      <extLst>
        <ext xmlns:x15="http://schemas.microsoft.com/office/spreadsheetml/2010/11/main" uri="{B97F6D7D-B522-45F9-BDA1-12C45D357490}">
          <x15:cacheHierarchy aggregatedColumn="10"/>
        </ext>
      </extLst>
    </cacheHierarchy>
    <cacheHierarchy uniqueName="[Measures].[Count of Month_Name]" caption="Count of Month_Name" measure="1" displayFolder="" measureGroup="Date" count="0" hidden="1">
      <extLst>
        <ext xmlns:x15="http://schemas.microsoft.com/office/spreadsheetml/2010/11/main" uri="{B97F6D7D-B522-45F9-BDA1-12C45D357490}">
          <x15:cacheHierarchy aggregatedColumn="9"/>
        </ext>
      </extLst>
    </cacheHierarchy>
  </cacheHierarchies>
  <kpis count="0"/>
  <dimensions count="8">
    <dimension name="Calculations" uniqueName="[Calculations]" caption="Calculations"/>
    <dimension name="customers_table" uniqueName="[customers_table]" caption="customers_table"/>
    <dimension name="Date" uniqueName="[Date]" caption="Date"/>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 name="sales_persons_table" uniqueName="[sales_persons_table]" caption="sales_persons_table"/>
  </dimensions>
  <measureGroups count="7">
    <measureGroup name="Calculations" caption="Calculations"/>
    <measureGroup name="customers_table" caption="customers_table"/>
    <measureGroup name="Date" caption="Date"/>
    <measureGroup name="fact_table" caption="fact_table"/>
    <measureGroup name="monthly_store_targets" caption="monthly_store_targets"/>
    <measureGroup name="products_table" caption="products_table"/>
    <measureGroup name="sales_persons_table" caption="sales_persons_table"/>
  </measureGroups>
  <maps count="13">
    <map measureGroup="0" dimension="0"/>
    <map measureGroup="1" dimension="1"/>
    <map measureGroup="2" dimension="2"/>
    <map measureGroup="3" dimension="1"/>
    <map measureGroup="3" dimension="2"/>
    <map measureGroup="3" dimension="3"/>
    <map measureGroup="3" dimension="6"/>
    <map measureGroup="3" dimension="7"/>
    <map measureGroup="4" dimension="2"/>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004.739191435183" createdVersion="8" refreshedVersion="8" minRefreshableVersion="3" recordCount="0" supportSubquery="1" supportAdvancedDrill="1" xr:uid="{C380E41D-2428-4B23-8E41-9BEA7FAEA829}">
  <cacheSource type="external" connectionId="8"/>
  <cacheFields count="2">
    <cacheField name="[Date].[Month_Name].[Month_Name]" caption="Month_Name" numFmtId="0" hierarchy="9" level="1">
      <sharedItems count="12">
        <s v="Jan"/>
        <s v="Feb"/>
        <s v="Mar"/>
        <s v="Apr"/>
        <s v="May"/>
        <s v="Jun"/>
        <s v="Jul"/>
        <s v="Aug"/>
        <s v="Sep"/>
        <s v="Oct"/>
        <s v="Nov"/>
        <s v="Dec"/>
      </sharedItems>
    </cacheField>
    <cacheField name="[Measures].[Profit_Margin]" caption="Profit_Margin" numFmtId="0" hierarchy="36" level="32767"/>
  </cacheFields>
  <cacheHierarchies count="59">
    <cacheHierarchy uniqueName="[Calculations].[Measures]" caption="Measures" attribute="1" defaultMemberUniqueName="[Calculations].[Measures].[All]" allUniqueName="[Calculations].[Measures].[All]" dimensionUniqueName="[Calculations]" displayFolder="" count="0" memberValueDatatype="130" unbalanced="0"/>
    <cacheHierarchy uniqueName="[customers_table].[Customer ID]" caption="Customer ID" attribute="1" defaultMemberUniqueName="[customers_table].[Customer ID].[All]" allUniqueName="[customers_table].[Customer ID].[All]" dimensionUniqueName="[customers_table]" displayFolder="" count="0" memberValueDatatype="20" unbalanced="0"/>
    <cacheHierarchy uniqueName="[customers_table].[Full Name]" caption="Full Name" attribute="1" defaultMemberUniqueName="[customers_table].[Full Name].[All]" allUniqueName="[customers_table].[Full Name].[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Location]" caption="Location" attribute="1" defaultMemberUniqueName="[customers_table].[Location].[All]" allUniqueName="[customers_table].[Location].[All]" dimensionUniqueName="[customers_table]" displayFolder="" count="0" memberValueDatatype="130" unbalanced="0"/>
    <cacheHierarchy uniqueName="[customers_table].[Customer_age]" caption="Customer_age" attribute="1" defaultMemberUniqueName="[customers_table].[Customer_age].[All]" allUniqueName="[customers_table].[Customer_age].[All]" dimensionUniqueName="[customers_table]" displayFolder="" count="0" memberValueDatatype="20" unbalanced="0"/>
    <cacheHierarchy uniqueName="[customers_table].[Custom_Age Group]" caption="Custom_Age Group" attribute="1" defaultMemberUniqueName="[customers_table].[Custom_Age Group].[All]" allUniqueName="[customers_table].[Custom_Age Group].[All]" dimensionUniqueName="[customers_table]"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_Name]" caption="Month_Name" attribute="1" defaultMemberUniqueName="[Date].[Month_Name].[All]" allUniqueName="[Date].[Month_Name].[All]" dimensionUniqueName="[Date]" displayFolder="" count="2" memberValueDatatype="130" unbalanced="0">
      <fieldsUsage count="2">
        <fieldUsage x="-1"/>
        <fieldUsage x="0"/>
      </fieldsUsage>
    </cacheHierarchy>
    <cacheHierarchy uniqueName="[Date].[Month_Num]" caption="Month_Num" attribute="1" defaultMemberUniqueName="[Date].[Month_Num].[All]" allUniqueName="[Date].[Month_Num].[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Day of Week]" caption="Day of Week" attribute="1" defaultMemberUniqueName="[Date].[Day of Week].[All]" allUniqueName="[Date].[Day of Week].[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 Name]" caption="Full Name" attribute="1" defaultMemberUniqueName="[sales_persons_table].[Full Name].[All]" allUniqueName="[sales_persons_table].[Full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0" memberValueDatatype="130" unbalanced="0"/>
    <cacheHierarchy uniqueName="[sales_persons_table].[Customer_age]" caption="Customer_age" attribute="1" defaultMemberUniqueName="[sales_persons_table].[Customer_age].[All]" allUniqueName="[sales_persons_table].[Customer_age].[All]" dimensionUniqueName="[sales_persons_table]" displayFolder="" count="0" memberValueDatatype="20" unbalanced="0"/>
    <cacheHierarchy uniqueName="[Measures].[Total_Revenue]" caption="Total_Revenue" measure="1" displayFolder="" measureGroup="Calculations" count="0"/>
    <cacheHierarchy uniqueName="[Measures].[COGS]" caption="COGS" measure="1" displayFolder="" measureGroup="Calculations" count="0"/>
    <cacheHierarchy uniqueName="[Measures].[Profit_Margin]" caption="Profit_Margin" measure="1" displayFolder="" measureGroup="Calculations" count="0" oneField="1">
      <fieldsUsage count="1">
        <fieldUsage x="1"/>
      </fieldsUsage>
    </cacheHierarchy>
    <cacheHierarchy uniqueName="[Measures].[% Profit_Margin]" caption="% Profit_Margin" measure="1" displayFolder="" measureGroup="Calculations" count="0"/>
    <cacheHierarchy uniqueName="[Measures].[num_Transaction]" caption="num_Transaction" measure="1" displayFolder="" measureGroup="Calculations" count="0"/>
    <cacheHierarchy uniqueName="[Measures].[Total_Refund]" caption="Total_Refund" measure="1" displayFolder="" measureGroup="Calculations" count="0"/>
    <cacheHierarchy uniqueName="[Measures].[Refund_Rate]" caption="Refund_Rate" measure="1" displayFolder="" measureGroup="Calculations" count="0"/>
    <cacheHierarchy uniqueName="[Measures].[Total_Qty_Sold]" caption="Total_Qty_Sold" measure="1" displayFolder="" measureGroup="Calculations" count="0"/>
    <cacheHierarchy uniqueName="[Measures].[Qty_Returned]" caption="Qty_Returned" measure="1" displayFolder="" measureGroup="Calculations" count="0"/>
    <cacheHierarchy uniqueName="[Measures].[Total_Target]" caption="Total_Target" measure="1" displayFolder="" measureGroup="Calculations" count="0"/>
    <cacheHierarchy uniqueName="[Measures].[Number_Products]" caption="Number_Products" measure="1" displayFolder="" measureGroup="Calculations" count="0"/>
    <cacheHierarchy uniqueName="[Measures].[Variance1]" caption="Variance1" measure="1" displayFolder="" measureGroup="Calculations" count="0"/>
    <cacheHierarchy uniqueName="[Measures].[__XL_Count customers_table]" caption="__XL_Count customers_table" measure="1" displayFolder="" measureGroup="customers_table"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sales_persons_table]" caption="__XL_Count sales_persons_table" measure="1" displayFolder="" measureGroup="sales_persons_table"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Sum of Customer_age]" caption="Sum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Count of Customer_age]" caption="Count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Average of Customer_age]" caption="Average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Sum of Month_Num]" caption="Sum of Month_Num" measure="1" displayFolder="" measureGroup="Date" count="0" hidden="1">
      <extLst>
        <ext xmlns:x15="http://schemas.microsoft.com/office/spreadsheetml/2010/11/main" uri="{B97F6D7D-B522-45F9-BDA1-12C45D357490}">
          <x15:cacheHierarchy aggregatedColumn="10"/>
        </ext>
      </extLst>
    </cacheHierarchy>
    <cacheHierarchy uniqueName="[Measures].[Count of Month_Name]" caption="Count of Month_Name" measure="1" displayFolder="" measureGroup="Date" count="0" hidden="1">
      <extLst>
        <ext xmlns:x15="http://schemas.microsoft.com/office/spreadsheetml/2010/11/main" uri="{B97F6D7D-B522-45F9-BDA1-12C45D357490}">
          <x15:cacheHierarchy aggregatedColumn="9"/>
        </ext>
      </extLst>
    </cacheHierarchy>
  </cacheHierarchies>
  <kpis count="0"/>
  <dimensions count="8">
    <dimension name="Calculations" uniqueName="[Calculations]" caption="Calculations"/>
    <dimension name="customers_table" uniqueName="[customers_table]" caption="customers_table"/>
    <dimension name="Date" uniqueName="[Date]" caption="Date"/>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 name="sales_persons_table" uniqueName="[sales_persons_table]" caption="sales_persons_table"/>
  </dimensions>
  <measureGroups count="7">
    <measureGroup name="Calculations" caption="Calculations"/>
    <measureGroup name="customers_table" caption="customers_table"/>
    <measureGroup name="Date" caption="Date"/>
    <measureGroup name="fact_table" caption="fact_table"/>
    <measureGroup name="monthly_store_targets" caption="monthly_store_targets"/>
    <measureGroup name="products_table" caption="products_table"/>
    <measureGroup name="sales_persons_table" caption="sales_persons_table"/>
  </measureGroups>
  <maps count="13">
    <map measureGroup="0" dimension="0"/>
    <map measureGroup="1" dimension="1"/>
    <map measureGroup="2" dimension="2"/>
    <map measureGroup="3" dimension="1"/>
    <map measureGroup="3" dimension="2"/>
    <map measureGroup="3" dimension="3"/>
    <map measureGroup="3" dimension="6"/>
    <map measureGroup="3" dimension="7"/>
    <map measureGroup="4" dimension="2"/>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004.739189004627" createdVersion="8" refreshedVersion="8" minRefreshableVersion="3" recordCount="0" supportSubquery="1" supportAdvancedDrill="1" xr:uid="{B1B8F659-D1E3-49D2-BFD0-33E435F9BD0E}">
  <cacheSource type="external" connectionId="8"/>
  <cacheFields count="2">
    <cacheField name="[customers_table].[Full Name].[Full Name]" caption="Full Name" numFmtId="0" hierarchy="2" level="1">
      <sharedItems count="5">
        <s v="Bobby Abbott"/>
        <s v="Christine Hawkins"/>
        <s v="Jeffery Powell"/>
        <s v="Lisa West"/>
        <s v="Travis Ewing"/>
      </sharedItems>
    </cacheField>
    <cacheField name="[Measures].[Profit_Margin]" caption="Profit_Margin" numFmtId="0" hierarchy="36" level="32767"/>
  </cacheFields>
  <cacheHierarchies count="59">
    <cacheHierarchy uniqueName="[Calculations].[Measures]" caption="Measures" attribute="1" defaultMemberUniqueName="[Calculations].[Measures].[All]" allUniqueName="[Calculations].[Measures].[All]" dimensionUniqueName="[Calculations]" displayFolder="" count="0" memberValueDatatype="130" unbalanced="0"/>
    <cacheHierarchy uniqueName="[customers_table].[Customer ID]" caption="Customer ID" attribute="1" defaultMemberUniqueName="[customers_table].[Customer ID].[All]" allUniqueName="[customers_table].[Customer ID].[All]" dimensionUniqueName="[customers_table]" displayFolder="" count="0" memberValueDatatype="20" unbalanced="0"/>
    <cacheHierarchy uniqueName="[customers_table].[Full Name]" caption="Full Name" attribute="1" defaultMemberUniqueName="[customers_table].[Full Name].[All]" allUniqueName="[customers_table].[Full Name].[All]" dimensionUniqueName="[customers_table]" displayFolder="" count="2" memberValueDatatype="130" unbalanced="0">
      <fieldsUsage count="2">
        <fieldUsage x="-1"/>
        <fieldUsage x="0"/>
      </fieldsUsage>
    </cacheHierarchy>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Location]" caption="Location" attribute="1" defaultMemberUniqueName="[customers_table].[Location].[All]" allUniqueName="[customers_table].[Location].[All]" dimensionUniqueName="[customers_table]" displayFolder="" count="0" memberValueDatatype="130" unbalanced="0"/>
    <cacheHierarchy uniqueName="[customers_table].[Customer_age]" caption="Customer_age" attribute="1" defaultMemberUniqueName="[customers_table].[Customer_age].[All]" allUniqueName="[customers_table].[Customer_age].[All]" dimensionUniqueName="[customers_table]" displayFolder="" count="0" memberValueDatatype="20" unbalanced="0"/>
    <cacheHierarchy uniqueName="[customers_table].[Custom_Age Group]" caption="Custom_Age Group" attribute="1" defaultMemberUniqueName="[customers_table].[Custom_Age Group].[All]" allUniqueName="[customers_table].[Custom_Age Group].[All]" dimensionUniqueName="[customers_table]"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_Name]" caption="Month_Name" attribute="1" defaultMemberUniqueName="[Date].[Month_Name].[All]" allUniqueName="[Date].[Month_Name].[All]" dimensionUniqueName="[Date]" displayFolder="" count="0" memberValueDatatype="130" unbalanced="0"/>
    <cacheHierarchy uniqueName="[Date].[Month_Num]" caption="Month_Num" attribute="1" defaultMemberUniqueName="[Date].[Month_Num].[All]" allUniqueName="[Date].[Month_Num].[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Day of Week]" caption="Day of Week" attribute="1" defaultMemberUniqueName="[Date].[Day of Week].[All]" allUniqueName="[Date].[Day of Week].[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 Name]" caption="Full Name" attribute="1" defaultMemberUniqueName="[sales_persons_table].[Full Name].[All]" allUniqueName="[sales_persons_table].[Full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0" memberValueDatatype="130" unbalanced="0"/>
    <cacheHierarchy uniqueName="[sales_persons_table].[Customer_age]" caption="Customer_age" attribute="1" defaultMemberUniqueName="[sales_persons_table].[Customer_age].[All]" allUniqueName="[sales_persons_table].[Customer_age].[All]" dimensionUniqueName="[sales_persons_table]" displayFolder="" count="0" memberValueDatatype="20" unbalanced="0"/>
    <cacheHierarchy uniqueName="[Measures].[Total_Revenue]" caption="Total_Revenue" measure="1" displayFolder="" measureGroup="Calculations" count="0"/>
    <cacheHierarchy uniqueName="[Measures].[COGS]" caption="COGS" measure="1" displayFolder="" measureGroup="Calculations" count="0"/>
    <cacheHierarchy uniqueName="[Measures].[Profit_Margin]" caption="Profit_Margin" measure="1" displayFolder="" measureGroup="Calculations" count="0" oneField="1">
      <fieldsUsage count="1">
        <fieldUsage x="1"/>
      </fieldsUsage>
    </cacheHierarchy>
    <cacheHierarchy uniqueName="[Measures].[% Profit_Margin]" caption="% Profit_Margin" measure="1" displayFolder="" measureGroup="Calculations" count="0"/>
    <cacheHierarchy uniqueName="[Measures].[num_Transaction]" caption="num_Transaction" measure="1" displayFolder="" measureGroup="Calculations" count="0"/>
    <cacheHierarchy uniqueName="[Measures].[Total_Refund]" caption="Total_Refund" measure="1" displayFolder="" measureGroup="Calculations" count="0"/>
    <cacheHierarchy uniqueName="[Measures].[Refund_Rate]" caption="Refund_Rate" measure="1" displayFolder="" measureGroup="Calculations" count="0"/>
    <cacheHierarchy uniqueName="[Measures].[Total_Qty_Sold]" caption="Total_Qty_Sold" measure="1" displayFolder="" measureGroup="Calculations" count="0"/>
    <cacheHierarchy uniqueName="[Measures].[Qty_Returned]" caption="Qty_Returned" measure="1" displayFolder="" measureGroup="Calculations" count="0"/>
    <cacheHierarchy uniqueName="[Measures].[Total_Target]" caption="Total_Target" measure="1" displayFolder="" measureGroup="Calculations" count="0"/>
    <cacheHierarchy uniqueName="[Measures].[Number_Products]" caption="Number_Products" measure="1" displayFolder="" measureGroup="Calculations" count="0"/>
    <cacheHierarchy uniqueName="[Measures].[Variance1]" caption="Variance1" measure="1" displayFolder="" measureGroup="Calculations" count="0"/>
    <cacheHierarchy uniqueName="[Measures].[__XL_Count customers_table]" caption="__XL_Count customers_table" measure="1" displayFolder="" measureGroup="customers_table"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sales_persons_table]" caption="__XL_Count sales_persons_table" measure="1" displayFolder="" measureGroup="sales_persons_table"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Sum of Customer_age]" caption="Sum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Count of Customer_age]" caption="Count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Average of Customer_age]" caption="Average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Sum of Month_Num]" caption="Sum of Month_Num" measure="1" displayFolder="" measureGroup="Date" count="0" hidden="1">
      <extLst>
        <ext xmlns:x15="http://schemas.microsoft.com/office/spreadsheetml/2010/11/main" uri="{B97F6D7D-B522-45F9-BDA1-12C45D357490}">
          <x15:cacheHierarchy aggregatedColumn="10"/>
        </ext>
      </extLst>
    </cacheHierarchy>
    <cacheHierarchy uniqueName="[Measures].[Count of Month_Name]" caption="Count of Month_Name" measure="1" displayFolder="" measureGroup="Date" count="0" hidden="1">
      <extLst>
        <ext xmlns:x15="http://schemas.microsoft.com/office/spreadsheetml/2010/11/main" uri="{B97F6D7D-B522-45F9-BDA1-12C45D357490}">
          <x15:cacheHierarchy aggregatedColumn="9"/>
        </ext>
      </extLst>
    </cacheHierarchy>
  </cacheHierarchies>
  <kpis count="0"/>
  <dimensions count="8">
    <dimension name="Calculations" uniqueName="[Calculations]" caption="Calculations"/>
    <dimension name="customers_table" uniqueName="[customers_table]" caption="customers_table"/>
    <dimension name="Date" uniqueName="[Date]" caption="Date"/>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 name="sales_persons_table" uniqueName="[sales_persons_table]" caption="sales_persons_table"/>
  </dimensions>
  <measureGroups count="7">
    <measureGroup name="Calculations" caption="Calculations"/>
    <measureGroup name="customers_table" caption="customers_table"/>
    <measureGroup name="Date" caption="Date"/>
    <measureGroup name="fact_table" caption="fact_table"/>
    <measureGroup name="monthly_store_targets" caption="monthly_store_targets"/>
    <measureGroup name="products_table" caption="products_table"/>
    <measureGroup name="sales_persons_table" caption="sales_persons_table"/>
  </measureGroups>
  <maps count="13">
    <map measureGroup="0" dimension="0"/>
    <map measureGroup="1" dimension="1"/>
    <map measureGroup="2" dimension="2"/>
    <map measureGroup="3" dimension="1"/>
    <map measureGroup="3" dimension="2"/>
    <map measureGroup="3" dimension="3"/>
    <map measureGroup="3" dimension="6"/>
    <map measureGroup="3" dimension="7"/>
    <map measureGroup="4" dimension="2"/>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004.836954745369" createdVersion="8" refreshedVersion="8" minRefreshableVersion="3" recordCount="0" supportSubquery="1" supportAdvancedDrill="1" xr:uid="{5A7CFCAE-5699-4014-893F-C67C65C72F32}">
  <cacheSource type="external" connectionId="8"/>
  <cacheFields count="4">
    <cacheField name="[Measures].[Total_Revenue]" caption="Total_Revenue" numFmtId="0" hierarchy="34" level="32767"/>
    <cacheField name="[Measures].[Total_Target]" caption="Total_Target" numFmtId="0" hierarchy="43" level="32767"/>
    <cacheField name="[Date].[Month_Name].[Month_Name]" caption="Month_Name" numFmtId="0" hierarchy="9" level="1">
      <sharedItems count="12">
        <s v="Jan"/>
        <s v="Feb"/>
        <s v="Mar"/>
        <s v="Apr"/>
        <s v="May"/>
        <s v="Jun"/>
        <s v="Jul"/>
        <s v="Aug"/>
        <s v="Sep"/>
        <s v="Oct"/>
        <s v="Nov"/>
        <s v="Dec"/>
      </sharedItems>
    </cacheField>
    <cacheField name="[sales_persons_table].[Store Name].[Store Name]" caption="Store Name" numFmtId="0" hierarchy="32" level="1">
      <sharedItems containsSemiMixedTypes="0" containsNonDate="0" containsString="0"/>
    </cacheField>
  </cacheFields>
  <cacheHierarchies count="59">
    <cacheHierarchy uniqueName="[Calculations].[Measures]" caption="Measures" attribute="1" defaultMemberUniqueName="[Calculations].[Measures].[All]" allUniqueName="[Calculations].[Measures].[All]" dimensionUniqueName="[Calculations]" displayFolder="" count="0" memberValueDatatype="130" unbalanced="0"/>
    <cacheHierarchy uniqueName="[customers_table].[Customer ID]" caption="Customer ID" attribute="1" defaultMemberUniqueName="[customers_table].[Customer ID].[All]" allUniqueName="[customers_table].[Customer ID].[All]" dimensionUniqueName="[customers_table]" displayFolder="" count="0" memberValueDatatype="20" unbalanced="0"/>
    <cacheHierarchy uniqueName="[customers_table].[Full Name]" caption="Full Name" attribute="1" defaultMemberUniqueName="[customers_table].[Full Name].[All]" allUniqueName="[customers_table].[Full Name].[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Location]" caption="Location" attribute="1" defaultMemberUniqueName="[customers_table].[Location].[All]" allUniqueName="[customers_table].[Location].[All]" dimensionUniqueName="[customers_table]" displayFolder="" count="0" memberValueDatatype="130" unbalanced="0"/>
    <cacheHierarchy uniqueName="[customers_table].[Customer_age]" caption="Customer_age" attribute="1" defaultMemberUniqueName="[customers_table].[Customer_age].[All]" allUniqueName="[customers_table].[Customer_age].[All]" dimensionUniqueName="[customers_table]" displayFolder="" count="0" memberValueDatatype="20" unbalanced="0"/>
    <cacheHierarchy uniqueName="[customers_table].[Custom_Age Group]" caption="Custom_Age Group" attribute="1" defaultMemberUniqueName="[customers_table].[Custom_Age Group].[All]" allUniqueName="[customers_table].[Custom_Age Group].[All]" dimensionUniqueName="[customers_table]"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_Name]" caption="Month_Name" attribute="1" defaultMemberUniqueName="[Date].[Month_Name].[All]" allUniqueName="[Date].[Month_Name].[All]" dimensionUniqueName="[Date]" displayFolder="" count="2" memberValueDatatype="130" unbalanced="0">
      <fieldsUsage count="2">
        <fieldUsage x="-1"/>
        <fieldUsage x="2"/>
      </fieldsUsage>
    </cacheHierarchy>
    <cacheHierarchy uniqueName="[Date].[Month_Num]" caption="Month_Num" attribute="1" defaultMemberUniqueName="[Date].[Month_Num].[All]" allUniqueName="[Date].[Month_Num].[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Day of Week]" caption="Day of Week" attribute="1" defaultMemberUniqueName="[Date].[Day of Week].[All]" allUniqueName="[Date].[Day of Week].[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 Name]" caption="Full Name" attribute="1" defaultMemberUniqueName="[sales_persons_table].[Full Name].[All]" allUniqueName="[sales_persons_table].[Full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fieldsUsage count="2">
        <fieldUsage x="-1"/>
        <fieldUsage x="3"/>
      </fieldsUsage>
    </cacheHierarchy>
    <cacheHierarchy uniqueName="[sales_persons_table].[Customer_age]" caption="Customer_age" attribute="1" defaultMemberUniqueName="[sales_persons_table].[Customer_age].[All]" allUniqueName="[sales_persons_table].[Customer_age].[All]" dimensionUniqueName="[sales_persons_table]" displayFolder="" count="0" memberValueDatatype="20" unbalanced="0"/>
    <cacheHierarchy uniqueName="[Measures].[Total_Revenue]" caption="Total_Revenue" measure="1" displayFolder="" measureGroup="Calculations" count="0" oneField="1">
      <fieldsUsage count="1">
        <fieldUsage x="0"/>
      </fieldsUsage>
    </cacheHierarchy>
    <cacheHierarchy uniqueName="[Measures].[COGS]" caption="COGS" measure="1" displayFolder="" measureGroup="Calculations" count="0"/>
    <cacheHierarchy uniqueName="[Measures].[Profit_Margin]" caption="Profit_Margin" measure="1" displayFolder="" measureGroup="Calculations" count="0"/>
    <cacheHierarchy uniqueName="[Measures].[% Profit_Margin]" caption="% Profit_Margin" measure="1" displayFolder="" measureGroup="Calculations" count="0"/>
    <cacheHierarchy uniqueName="[Measures].[num_Transaction]" caption="num_Transaction" measure="1" displayFolder="" measureGroup="Calculations" count="0"/>
    <cacheHierarchy uniqueName="[Measures].[Total_Refund]" caption="Total_Refund" measure="1" displayFolder="" measureGroup="Calculations" count="0"/>
    <cacheHierarchy uniqueName="[Measures].[Refund_Rate]" caption="Refund_Rate" measure="1" displayFolder="" measureGroup="Calculations" count="0"/>
    <cacheHierarchy uniqueName="[Measures].[Total_Qty_Sold]" caption="Total_Qty_Sold" measure="1" displayFolder="" measureGroup="Calculations" count="0"/>
    <cacheHierarchy uniqueName="[Measures].[Qty_Returned]" caption="Qty_Returned" measure="1" displayFolder="" measureGroup="Calculations" count="0"/>
    <cacheHierarchy uniqueName="[Measures].[Total_Target]" caption="Total_Target" measure="1" displayFolder="" measureGroup="Calculations" count="0" oneField="1">
      <fieldsUsage count="1">
        <fieldUsage x="1"/>
      </fieldsUsage>
    </cacheHierarchy>
    <cacheHierarchy uniqueName="[Measures].[Number_Products]" caption="Number_Products" measure="1" displayFolder="" measureGroup="Calculations" count="0"/>
    <cacheHierarchy uniqueName="[Measures].[Variance1]" caption="Variance1" measure="1" displayFolder="" measureGroup="Calculations" count="0"/>
    <cacheHierarchy uniqueName="[Measures].[__XL_Count customers_table]" caption="__XL_Count customers_table" measure="1" displayFolder="" measureGroup="customers_table"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sales_persons_table]" caption="__XL_Count sales_persons_table" measure="1" displayFolder="" measureGroup="sales_persons_table"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Sum of Customer_age]" caption="Sum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Count of Customer_age]" caption="Count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Average of Customer_age]" caption="Average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Sum of Month_Num]" caption="Sum of Month_Num" measure="1" displayFolder="" measureGroup="Date" count="0" hidden="1">
      <extLst>
        <ext xmlns:x15="http://schemas.microsoft.com/office/spreadsheetml/2010/11/main" uri="{B97F6D7D-B522-45F9-BDA1-12C45D357490}">
          <x15:cacheHierarchy aggregatedColumn="10"/>
        </ext>
      </extLst>
    </cacheHierarchy>
    <cacheHierarchy uniqueName="[Measures].[Count of Month_Name]" caption="Count of Month_Name" measure="1" displayFolder="" measureGroup="Date" count="0" hidden="1">
      <extLst>
        <ext xmlns:x15="http://schemas.microsoft.com/office/spreadsheetml/2010/11/main" uri="{B97F6D7D-B522-45F9-BDA1-12C45D357490}">
          <x15:cacheHierarchy aggregatedColumn="9"/>
        </ext>
      </extLst>
    </cacheHierarchy>
  </cacheHierarchies>
  <kpis count="0"/>
  <dimensions count="8">
    <dimension name="Calculations" uniqueName="[Calculations]" caption="Calculations"/>
    <dimension name="customers_table" uniqueName="[customers_table]" caption="customers_table"/>
    <dimension name="Date" uniqueName="[Date]" caption="Date"/>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 name="sales_persons_table" uniqueName="[sales_persons_table]" caption="sales_persons_table"/>
  </dimensions>
  <measureGroups count="7">
    <measureGroup name="Calculations" caption="Calculations"/>
    <measureGroup name="customers_table" caption="customers_table"/>
    <measureGroup name="Date" caption="Date"/>
    <measureGroup name="fact_table" caption="fact_table"/>
    <measureGroup name="monthly_store_targets" caption="monthly_store_targets"/>
    <measureGroup name="products_table" caption="products_table"/>
    <measureGroup name="sales_persons_table" caption="sales_persons_table"/>
  </measureGroups>
  <maps count="13">
    <map measureGroup="0" dimension="0"/>
    <map measureGroup="1" dimension="1"/>
    <map measureGroup="2" dimension="2"/>
    <map measureGroup="3" dimension="1"/>
    <map measureGroup="3" dimension="2"/>
    <map measureGroup="3" dimension="3"/>
    <map measureGroup="3" dimension="6"/>
    <map measureGroup="3" dimension="7"/>
    <map measureGroup="4" dimension="2"/>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004.836956828702" createdVersion="8" refreshedVersion="8" minRefreshableVersion="3" recordCount="0" supportSubquery="1" supportAdvancedDrill="1" xr:uid="{1A21F6F2-9F1B-4B92-9752-96E6DF97AAD7}">
  <cacheSource type="external" connectionId="8"/>
  <cacheFields count="3">
    <cacheField name="[products_table].[Category].[Category]" caption="Category" numFmtId="0" hierarchy="27" level="1">
      <sharedItems count="8">
        <s v="Alcoholic Beverage"/>
        <s v="Coffee"/>
        <s v="Energy Drink"/>
        <s v="Juice"/>
        <s v="Soft Drink"/>
        <s v="Sports Drink"/>
        <s v="Tea"/>
        <s v="Water"/>
      </sharedItems>
    </cacheField>
    <cacheField name="[Measures].[Profit_Margin]" caption="Profit_Margin" numFmtId="0" hierarchy="36" level="32767"/>
    <cacheField name="[sales_persons_table].[Store Name].[Store Name]" caption="Store Name" numFmtId="0" hierarchy="32" level="1">
      <sharedItems containsSemiMixedTypes="0" containsNonDate="0" containsString="0"/>
    </cacheField>
  </cacheFields>
  <cacheHierarchies count="59">
    <cacheHierarchy uniqueName="[Calculations].[Measures]" caption="Measures" attribute="1" defaultMemberUniqueName="[Calculations].[Measures].[All]" allUniqueName="[Calculations].[Measures].[All]" dimensionUniqueName="[Calculations]" displayFolder="" count="0" memberValueDatatype="130" unbalanced="0"/>
    <cacheHierarchy uniqueName="[customers_table].[Customer ID]" caption="Customer ID" attribute="1" defaultMemberUniqueName="[customers_table].[Customer ID].[All]" allUniqueName="[customers_table].[Customer ID].[All]" dimensionUniqueName="[customers_table]" displayFolder="" count="0" memberValueDatatype="20" unbalanced="0"/>
    <cacheHierarchy uniqueName="[customers_table].[Full Name]" caption="Full Name" attribute="1" defaultMemberUniqueName="[customers_table].[Full Name].[All]" allUniqueName="[customers_table].[Full Name].[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Location]" caption="Location" attribute="1" defaultMemberUniqueName="[customers_table].[Location].[All]" allUniqueName="[customers_table].[Location].[All]" dimensionUniqueName="[customers_table]" displayFolder="" count="0" memberValueDatatype="130" unbalanced="0"/>
    <cacheHierarchy uniqueName="[customers_table].[Customer_age]" caption="Customer_age" attribute="1" defaultMemberUniqueName="[customers_table].[Customer_age].[All]" allUniqueName="[customers_table].[Customer_age].[All]" dimensionUniqueName="[customers_table]" displayFolder="" count="0" memberValueDatatype="20" unbalanced="0"/>
    <cacheHierarchy uniqueName="[customers_table].[Custom_Age Group]" caption="Custom_Age Group" attribute="1" defaultMemberUniqueName="[customers_table].[Custom_Age Group].[All]" allUniqueName="[customers_table].[Custom_Age Group].[All]" dimensionUniqueName="[customers_table]"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_Name]" caption="Month_Name" attribute="1" defaultMemberUniqueName="[Date].[Month_Name].[All]" allUniqueName="[Date].[Month_Name].[All]" dimensionUniqueName="[Date]" displayFolder="" count="2" memberValueDatatype="130" unbalanced="0"/>
    <cacheHierarchy uniqueName="[Date].[Month_Num]" caption="Month_Num" attribute="1" defaultMemberUniqueName="[Date].[Month_Num].[All]" allUniqueName="[Date].[Month_Num].[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Day of Week]" caption="Day of Week" attribute="1" defaultMemberUniqueName="[Date].[Day of Week].[All]" allUniqueName="[Date].[Day of Week].[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2" memberValueDatatype="130" unbalanced="0">
      <fieldsUsage count="2">
        <fieldUsage x="-1"/>
        <fieldUsage x="0"/>
      </fieldsUsage>
    </cacheHierarchy>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 Name]" caption="Full Name" attribute="1" defaultMemberUniqueName="[sales_persons_table].[Full Name].[All]" allUniqueName="[sales_persons_table].[Full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fieldsUsage count="2">
        <fieldUsage x="-1"/>
        <fieldUsage x="2"/>
      </fieldsUsage>
    </cacheHierarchy>
    <cacheHierarchy uniqueName="[sales_persons_table].[Customer_age]" caption="Customer_age" attribute="1" defaultMemberUniqueName="[sales_persons_table].[Customer_age].[All]" allUniqueName="[sales_persons_table].[Customer_age].[All]" dimensionUniqueName="[sales_persons_table]" displayFolder="" count="0" memberValueDatatype="20" unbalanced="0"/>
    <cacheHierarchy uniqueName="[Measures].[Total_Revenue]" caption="Total_Revenue" measure="1" displayFolder="" measureGroup="Calculations" count="0"/>
    <cacheHierarchy uniqueName="[Measures].[COGS]" caption="COGS" measure="1" displayFolder="" measureGroup="Calculations" count="0"/>
    <cacheHierarchy uniqueName="[Measures].[Profit_Margin]" caption="Profit_Margin" measure="1" displayFolder="" measureGroup="Calculations" count="0" oneField="1">
      <fieldsUsage count="1">
        <fieldUsage x="1"/>
      </fieldsUsage>
    </cacheHierarchy>
    <cacheHierarchy uniqueName="[Measures].[% Profit_Margin]" caption="% Profit_Margin" measure="1" displayFolder="" measureGroup="Calculations" count="0"/>
    <cacheHierarchy uniqueName="[Measures].[num_Transaction]" caption="num_Transaction" measure="1" displayFolder="" measureGroup="Calculations" count="0"/>
    <cacheHierarchy uniqueName="[Measures].[Total_Refund]" caption="Total_Refund" measure="1" displayFolder="" measureGroup="Calculations" count="0"/>
    <cacheHierarchy uniqueName="[Measures].[Refund_Rate]" caption="Refund_Rate" measure="1" displayFolder="" measureGroup="Calculations" count="0"/>
    <cacheHierarchy uniqueName="[Measures].[Total_Qty_Sold]" caption="Total_Qty_Sold" measure="1" displayFolder="" measureGroup="Calculations" count="0"/>
    <cacheHierarchy uniqueName="[Measures].[Qty_Returned]" caption="Qty_Returned" measure="1" displayFolder="" measureGroup="Calculations" count="0"/>
    <cacheHierarchy uniqueName="[Measures].[Total_Target]" caption="Total_Target" measure="1" displayFolder="" measureGroup="Calculations" count="0"/>
    <cacheHierarchy uniqueName="[Measures].[Number_Products]" caption="Number_Products" measure="1" displayFolder="" measureGroup="Calculations" count="0"/>
    <cacheHierarchy uniqueName="[Measures].[Variance1]" caption="Variance1" measure="1" displayFolder="" measureGroup="Calculations" count="0"/>
    <cacheHierarchy uniqueName="[Measures].[__XL_Count customers_table]" caption="__XL_Count customers_table" measure="1" displayFolder="" measureGroup="customers_table"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sales_persons_table]" caption="__XL_Count sales_persons_table" measure="1" displayFolder="" measureGroup="sales_persons_table"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Sum of Customer_age]" caption="Sum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Count of Customer_age]" caption="Count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Average of Customer_age]" caption="Average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Sum of Month_Num]" caption="Sum of Month_Num" measure="1" displayFolder="" measureGroup="Date" count="0" hidden="1">
      <extLst>
        <ext xmlns:x15="http://schemas.microsoft.com/office/spreadsheetml/2010/11/main" uri="{B97F6D7D-B522-45F9-BDA1-12C45D357490}">
          <x15:cacheHierarchy aggregatedColumn="10"/>
        </ext>
      </extLst>
    </cacheHierarchy>
    <cacheHierarchy uniqueName="[Measures].[Count of Month_Name]" caption="Count of Month_Name" measure="1" displayFolder="" measureGroup="Date" count="0" hidden="1">
      <extLst>
        <ext xmlns:x15="http://schemas.microsoft.com/office/spreadsheetml/2010/11/main" uri="{B97F6D7D-B522-45F9-BDA1-12C45D357490}">
          <x15:cacheHierarchy aggregatedColumn="9"/>
        </ext>
      </extLst>
    </cacheHierarchy>
  </cacheHierarchies>
  <kpis count="0"/>
  <dimensions count="8">
    <dimension name="Calculations" uniqueName="[Calculations]" caption="Calculations"/>
    <dimension name="customers_table" uniqueName="[customers_table]" caption="customers_table"/>
    <dimension name="Date" uniqueName="[Date]" caption="Date"/>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 name="sales_persons_table" uniqueName="[sales_persons_table]" caption="sales_persons_table"/>
  </dimensions>
  <measureGroups count="7">
    <measureGroup name="Calculations" caption="Calculations"/>
    <measureGroup name="customers_table" caption="customers_table"/>
    <measureGroup name="Date" caption="Date"/>
    <measureGroup name="fact_table" caption="fact_table"/>
    <measureGroup name="monthly_store_targets" caption="monthly_store_targets"/>
    <measureGroup name="products_table" caption="products_table"/>
    <measureGroup name="sales_persons_table" caption="sales_persons_table"/>
  </measureGroups>
  <maps count="13">
    <map measureGroup="0" dimension="0"/>
    <map measureGroup="1" dimension="1"/>
    <map measureGroup="2" dimension="2"/>
    <map measureGroup="3" dimension="1"/>
    <map measureGroup="3" dimension="2"/>
    <map measureGroup="3" dimension="3"/>
    <map measureGroup="3" dimension="6"/>
    <map measureGroup="3" dimension="7"/>
    <map measureGroup="4" dimension="2"/>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004.836958912034" createdVersion="8" refreshedVersion="8" minRefreshableVersion="3" recordCount="0" supportSubquery="1" supportAdvancedDrill="1" xr:uid="{EF875351-51AF-4EEE-9312-AF1847ADC016}">
  <cacheSource type="external" connectionId="8"/>
  <cacheFields count="3">
    <cacheField name="[sales_persons_table].[Store Name].[Store Name]" caption="Store Name" numFmtId="0" hierarchy="32" level="1">
      <sharedItems containsSemiMixedTypes="0" containsNonDate="0" containsString="0"/>
    </cacheField>
    <cacheField name="[fact_table].[Payment Method].[Payment Method]" caption="Payment Method" numFmtId="0" hierarchy="19" level="1">
      <sharedItems count="4">
        <s v="Cash"/>
        <s v="Credit Card"/>
        <s v="Debit Card"/>
        <s v="Online Payment"/>
      </sharedItems>
    </cacheField>
    <cacheField name="[Measures].[num_Transaction]" caption="num_Transaction" numFmtId="0" hierarchy="38" level="32767"/>
  </cacheFields>
  <cacheHierarchies count="59">
    <cacheHierarchy uniqueName="[Calculations].[Measures]" caption="Measures" attribute="1" defaultMemberUniqueName="[Calculations].[Measures].[All]" allUniqueName="[Calculations].[Measures].[All]" dimensionUniqueName="[Calculations]" displayFolder="" count="0" memberValueDatatype="130" unbalanced="0"/>
    <cacheHierarchy uniqueName="[customers_table].[Customer ID]" caption="Customer ID" attribute="1" defaultMemberUniqueName="[customers_table].[Customer ID].[All]" allUniqueName="[customers_table].[Customer ID].[All]" dimensionUniqueName="[customers_table]" displayFolder="" count="0" memberValueDatatype="20" unbalanced="0"/>
    <cacheHierarchy uniqueName="[customers_table].[Full Name]" caption="Full Name" attribute="1" defaultMemberUniqueName="[customers_table].[Full Name].[All]" allUniqueName="[customers_table].[Full Name].[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Location]" caption="Location" attribute="1" defaultMemberUniqueName="[customers_table].[Location].[All]" allUniqueName="[customers_table].[Location].[All]" dimensionUniqueName="[customers_table]" displayFolder="" count="0" memberValueDatatype="130" unbalanced="0"/>
    <cacheHierarchy uniqueName="[customers_table].[Customer_age]" caption="Customer_age" attribute="1" defaultMemberUniqueName="[customers_table].[Customer_age].[All]" allUniqueName="[customers_table].[Customer_age].[All]" dimensionUniqueName="[customers_table]" displayFolder="" count="0" memberValueDatatype="20" unbalanced="0"/>
    <cacheHierarchy uniqueName="[customers_table].[Custom_Age Group]" caption="Custom_Age Group" attribute="1" defaultMemberUniqueName="[customers_table].[Custom_Age Group].[All]" allUniqueName="[customers_table].[Custom_Age Group].[All]" dimensionUniqueName="[customers_table]"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_Name]" caption="Month_Name" attribute="1" defaultMemberUniqueName="[Date].[Month_Name].[All]" allUniqueName="[Date].[Month_Name].[All]" dimensionUniqueName="[Date]" displayFolder="" count="2" memberValueDatatype="130" unbalanced="0"/>
    <cacheHierarchy uniqueName="[Date].[Month_Num]" caption="Month_Num" attribute="1" defaultMemberUniqueName="[Date].[Month_Num].[All]" allUniqueName="[Date].[Month_Num].[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Day of Week]" caption="Day of Week" attribute="1" defaultMemberUniqueName="[Date].[Day of Week].[All]" allUniqueName="[Date].[Day of Week].[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2" memberValueDatatype="130" unbalanced="0">
      <fieldsUsage count="2">
        <fieldUsage x="-1"/>
        <fieldUsage x="1"/>
      </fieldsUsage>
    </cacheHierarchy>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2"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 Name]" caption="Full Name" attribute="1" defaultMemberUniqueName="[sales_persons_table].[Full Name].[All]" allUniqueName="[sales_persons_table].[Full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fieldsUsage count="2">
        <fieldUsage x="-1"/>
        <fieldUsage x="0"/>
      </fieldsUsage>
    </cacheHierarchy>
    <cacheHierarchy uniqueName="[sales_persons_table].[Customer_age]" caption="Customer_age" attribute="1" defaultMemberUniqueName="[sales_persons_table].[Customer_age].[All]" allUniqueName="[sales_persons_table].[Customer_age].[All]" dimensionUniqueName="[sales_persons_table]" displayFolder="" count="0" memberValueDatatype="20" unbalanced="0"/>
    <cacheHierarchy uniqueName="[Measures].[Total_Revenue]" caption="Total_Revenue" measure="1" displayFolder="" measureGroup="Calculations" count="0"/>
    <cacheHierarchy uniqueName="[Measures].[COGS]" caption="COGS" measure="1" displayFolder="" measureGroup="Calculations" count="0"/>
    <cacheHierarchy uniqueName="[Measures].[Profit_Margin]" caption="Profit_Margin" measure="1" displayFolder="" measureGroup="Calculations" count="0"/>
    <cacheHierarchy uniqueName="[Measures].[% Profit_Margin]" caption="% Profit_Margin" measure="1" displayFolder="" measureGroup="Calculations" count="0"/>
    <cacheHierarchy uniqueName="[Measures].[num_Transaction]" caption="num_Transaction" measure="1" displayFolder="" measureGroup="Calculations" count="0" oneField="1">
      <fieldsUsage count="1">
        <fieldUsage x="2"/>
      </fieldsUsage>
    </cacheHierarchy>
    <cacheHierarchy uniqueName="[Measures].[Total_Refund]" caption="Total_Refund" measure="1" displayFolder="" measureGroup="Calculations" count="0"/>
    <cacheHierarchy uniqueName="[Measures].[Refund_Rate]" caption="Refund_Rate" measure="1" displayFolder="" measureGroup="Calculations" count="0"/>
    <cacheHierarchy uniqueName="[Measures].[Total_Qty_Sold]" caption="Total_Qty_Sold" measure="1" displayFolder="" measureGroup="Calculations" count="0"/>
    <cacheHierarchy uniqueName="[Measures].[Qty_Returned]" caption="Qty_Returned" measure="1" displayFolder="" measureGroup="Calculations" count="0"/>
    <cacheHierarchy uniqueName="[Measures].[Total_Target]" caption="Total_Target" measure="1" displayFolder="" measureGroup="Calculations" count="0"/>
    <cacheHierarchy uniqueName="[Measures].[Number_Products]" caption="Number_Products" measure="1" displayFolder="" measureGroup="Calculations" count="0"/>
    <cacheHierarchy uniqueName="[Measures].[Variance1]" caption="Variance1" measure="1" displayFolder="" measureGroup="Calculations" count="0"/>
    <cacheHierarchy uniqueName="[Measures].[__XL_Count customers_table]" caption="__XL_Count customers_table" measure="1" displayFolder="" measureGroup="customers_table"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sales_persons_table]" caption="__XL_Count sales_persons_table" measure="1" displayFolder="" measureGroup="sales_persons_table"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Sum of Customer_age]" caption="Sum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Count of Customer_age]" caption="Count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Average of Customer_age]" caption="Average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Sum of Month_Num]" caption="Sum of Month_Num" measure="1" displayFolder="" measureGroup="Date" count="0" hidden="1">
      <extLst>
        <ext xmlns:x15="http://schemas.microsoft.com/office/spreadsheetml/2010/11/main" uri="{B97F6D7D-B522-45F9-BDA1-12C45D357490}">
          <x15:cacheHierarchy aggregatedColumn="10"/>
        </ext>
      </extLst>
    </cacheHierarchy>
    <cacheHierarchy uniqueName="[Measures].[Count of Month_Name]" caption="Count of Month_Name" measure="1" displayFolder="" measureGroup="Date" count="0" hidden="1">
      <extLst>
        <ext xmlns:x15="http://schemas.microsoft.com/office/spreadsheetml/2010/11/main" uri="{B97F6D7D-B522-45F9-BDA1-12C45D357490}">
          <x15:cacheHierarchy aggregatedColumn="9"/>
        </ext>
      </extLst>
    </cacheHierarchy>
  </cacheHierarchies>
  <kpis count="0"/>
  <dimensions count="8">
    <dimension name="Calculations" uniqueName="[Calculations]" caption="Calculations"/>
    <dimension name="customers_table" uniqueName="[customers_table]" caption="customers_table"/>
    <dimension name="Date" uniqueName="[Date]" caption="Date"/>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 name="sales_persons_table" uniqueName="[sales_persons_table]" caption="sales_persons_table"/>
  </dimensions>
  <measureGroups count="7">
    <measureGroup name="Calculations" caption="Calculations"/>
    <measureGroup name="customers_table" caption="customers_table"/>
    <measureGroup name="Date" caption="Date"/>
    <measureGroup name="fact_table" caption="fact_table"/>
    <measureGroup name="monthly_store_targets" caption="monthly_store_targets"/>
    <measureGroup name="products_table" caption="products_table"/>
    <measureGroup name="sales_persons_table" caption="sales_persons_table"/>
  </measureGroups>
  <maps count="13">
    <map measureGroup="0" dimension="0"/>
    <map measureGroup="1" dimension="1"/>
    <map measureGroup="2" dimension="2"/>
    <map measureGroup="3" dimension="1"/>
    <map measureGroup="3" dimension="2"/>
    <map measureGroup="3" dimension="3"/>
    <map measureGroup="3" dimension="6"/>
    <map measureGroup="3" dimension="7"/>
    <map measureGroup="4" dimension="2"/>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004.836960995373" createdVersion="8" refreshedVersion="8" minRefreshableVersion="3" recordCount="0" supportSubquery="1" supportAdvancedDrill="1" xr:uid="{158D9F5E-52F5-440B-838D-901D49963564}">
  <cacheSource type="external" connectionId="8"/>
  <cacheFields count="3">
    <cacheField name="[sales_persons_table].[Store Name].[Store Name]" caption="Store Name" numFmtId="0" hierarchy="32" level="1">
      <sharedItems containsSemiMixedTypes="0" containsNonDate="0" containsString="0"/>
    </cacheField>
    <cacheField name="[customers_table].[Location].[Location]" caption="Location" numFmtId="0" hierarchy="4" level="1">
      <sharedItems count="5">
        <s v="Georgia"/>
        <s v="Illinois"/>
        <s v="Massachusetts"/>
        <s v="Missouri"/>
        <s v="Virginia"/>
      </sharedItems>
    </cacheField>
    <cacheField name="[Measures].[Total_Revenue]" caption="Total_Revenue" numFmtId="0" hierarchy="34" level="32767"/>
  </cacheFields>
  <cacheHierarchies count="59">
    <cacheHierarchy uniqueName="[Calculations].[Measures]" caption="Measures" attribute="1" defaultMemberUniqueName="[Calculations].[Measures].[All]" allUniqueName="[Calculations].[Measures].[All]" dimensionUniqueName="[Calculations]" displayFolder="" count="0" memberValueDatatype="130" unbalanced="0"/>
    <cacheHierarchy uniqueName="[customers_table].[Customer ID]" caption="Customer ID" attribute="1" defaultMemberUniqueName="[customers_table].[Customer ID].[All]" allUniqueName="[customers_table].[Customer ID].[All]" dimensionUniqueName="[customers_table]" displayFolder="" count="0" memberValueDatatype="20" unbalanced="0"/>
    <cacheHierarchy uniqueName="[customers_table].[Full Name]" caption="Full Name" attribute="1" defaultMemberUniqueName="[customers_table].[Full Name].[All]" allUniqueName="[customers_table].[Full Name].[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Location]" caption="Location" attribute="1" defaultMemberUniqueName="[customers_table].[Location].[All]" allUniqueName="[customers_table].[Location].[All]" dimensionUniqueName="[customers_table]" displayFolder="" count="2" memberValueDatatype="130" unbalanced="0">
      <fieldsUsage count="2">
        <fieldUsage x="-1"/>
        <fieldUsage x="1"/>
      </fieldsUsage>
    </cacheHierarchy>
    <cacheHierarchy uniqueName="[customers_table].[Customer_age]" caption="Customer_age" attribute="1" defaultMemberUniqueName="[customers_table].[Customer_age].[All]" allUniqueName="[customers_table].[Customer_age].[All]" dimensionUniqueName="[customers_table]" displayFolder="" count="0" memberValueDatatype="20" unbalanced="0"/>
    <cacheHierarchy uniqueName="[customers_table].[Custom_Age Group]" caption="Custom_Age Group" attribute="1" defaultMemberUniqueName="[customers_table].[Custom_Age Group].[All]" allUniqueName="[customers_table].[Custom_Age Group].[All]" dimensionUniqueName="[customers_table]"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_Name]" caption="Month_Name" attribute="1" defaultMemberUniqueName="[Date].[Month_Name].[All]" allUniqueName="[Date].[Month_Name].[All]" dimensionUniqueName="[Date]" displayFolder="" count="2" memberValueDatatype="130" unbalanced="0"/>
    <cacheHierarchy uniqueName="[Date].[Month_Num]" caption="Month_Num" attribute="1" defaultMemberUniqueName="[Date].[Month_Num].[All]" allUniqueName="[Date].[Month_Num].[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Day of Week]" caption="Day of Week" attribute="1" defaultMemberUniqueName="[Date].[Day of Week].[All]" allUniqueName="[Date].[Day of Week].[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2"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2"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 Name]" caption="Full Name" attribute="1" defaultMemberUniqueName="[sales_persons_table].[Full Name].[All]" allUniqueName="[sales_persons_table].[Full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fieldsUsage count="2">
        <fieldUsage x="-1"/>
        <fieldUsage x="0"/>
      </fieldsUsage>
    </cacheHierarchy>
    <cacheHierarchy uniqueName="[sales_persons_table].[Customer_age]" caption="Customer_age" attribute="1" defaultMemberUniqueName="[sales_persons_table].[Customer_age].[All]" allUniqueName="[sales_persons_table].[Customer_age].[All]" dimensionUniqueName="[sales_persons_table]" displayFolder="" count="0" memberValueDatatype="20" unbalanced="0"/>
    <cacheHierarchy uniqueName="[Measures].[Total_Revenue]" caption="Total_Revenue" measure="1" displayFolder="" measureGroup="Calculations" count="0" oneField="1">
      <fieldsUsage count="1">
        <fieldUsage x="2"/>
      </fieldsUsage>
    </cacheHierarchy>
    <cacheHierarchy uniqueName="[Measures].[COGS]" caption="COGS" measure="1" displayFolder="" measureGroup="Calculations" count="0"/>
    <cacheHierarchy uniqueName="[Measures].[Profit_Margin]" caption="Profit_Margin" measure="1" displayFolder="" measureGroup="Calculations" count="0"/>
    <cacheHierarchy uniqueName="[Measures].[% Profit_Margin]" caption="% Profit_Margin" measure="1" displayFolder="" measureGroup="Calculations" count="0"/>
    <cacheHierarchy uniqueName="[Measures].[num_Transaction]" caption="num_Transaction" measure="1" displayFolder="" measureGroup="Calculations" count="0"/>
    <cacheHierarchy uniqueName="[Measures].[Total_Refund]" caption="Total_Refund" measure="1" displayFolder="" measureGroup="Calculations" count="0"/>
    <cacheHierarchy uniqueName="[Measures].[Refund_Rate]" caption="Refund_Rate" measure="1" displayFolder="" measureGroup="Calculations" count="0"/>
    <cacheHierarchy uniqueName="[Measures].[Total_Qty_Sold]" caption="Total_Qty_Sold" measure="1" displayFolder="" measureGroup="Calculations" count="0"/>
    <cacheHierarchy uniqueName="[Measures].[Qty_Returned]" caption="Qty_Returned" measure="1" displayFolder="" measureGroup="Calculations" count="0"/>
    <cacheHierarchy uniqueName="[Measures].[Total_Target]" caption="Total_Target" measure="1" displayFolder="" measureGroup="Calculations" count="0"/>
    <cacheHierarchy uniqueName="[Measures].[Number_Products]" caption="Number_Products" measure="1" displayFolder="" measureGroup="Calculations" count="0"/>
    <cacheHierarchy uniqueName="[Measures].[Variance1]" caption="Variance1" measure="1" displayFolder="" measureGroup="Calculations" count="0"/>
    <cacheHierarchy uniqueName="[Measures].[__XL_Count customers_table]" caption="__XL_Count customers_table" measure="1" displayFolder="" measureGroup="customers_table"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sales_persons_table]" caption="__XL_Count sales_persons_table" measure="1" displayFolder="" measureGroup="sales_persons_table"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Sum of Customer_age]" caption="Sum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Count of Customer_age]" caption="Count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Average of Customer_age]" caption="Average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Sum of Month_Num]" caption="Sum of Month_Num" measure="1" displayFolder="" measureGroup="Date" count="0" hidden="1">
      <extLst>
        <ext xmlns:x15="http://schemas.microsoft.com/office/spreadsheetml/2010/11/main" uri="{B97F6D7D-B522-45F9-BDA1-12C45D357490}">
          <x15:cacheHierarchy aggregatedColumn="10"/>
        </ext>
      </extLst>
    </cacheHierarchy>
    <cacheHierarchy uniqueName="[Measures].[Count of Month_Name]" caption="Count of Month_Name" measure="1" displayFolder="" measureGroup="Date" count="0" hidden="1">
      <extLst>
        <ext xmlns:x15="http://schemas.microsoft.com/office/spreadsheetml/2010/11/main" uri="{B97F6D7D-B522-45F9-BDA1-12C45D357490}">
          <x15:cacheHierarchy aggregatedColumn="9"/>
        </ext>
      </extLst>
    </cacheHierarchy>
  </cacheHierarchies>
  <kpis count="0"/>
  <dimensions count="8">
    <dimension name="Calculations" uniqueName="[Calculations]" caption="Calculations"/>
    <dimension name="customers_table" uniqueName="[customers_table]" caption="customers_table"/>
    <dimension name="Date" uniqueName="[Date]" caption="Date"/>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 name="sales_persons_table" uniqueName="[sales_persons_table]" caption="sales_persons_table"/>
  </dimensions>
  <measureGroups count="7">
    <measureGroup name="Calculations" caption="Calculations"/>
    <measureGroup name="customers_table" caption="customers_table"/>
    <measureGroup name="Date" caption="Date"/>
    <measureGroup name="fact_table" caption="fact_table"/>
    <measureGroup name="monthly_store_targets" caption="monthly_store_targets"/>
    <measureGroup name="products_table" caption="products_table"/>
    <measureGroup name="sales_persons_table" caption="sales_persons_table"/>
  </measureGroups>
  <maps count="13">
    <map measureGroup="0" dimension="0"/>
    <map measureGroup="1" dimension="1"/>
    <map measureGroup="2" dimension="2"/>
    <map measureGroup="3" dimension="1"/>
    <map measureGroup="3" dimension="2"/>
    <map measureGroup="3" dimension="3"/>
    <map measureGroup="3" dimension="6"/>
    <map measureGroup="3" dimension="7"/>
    <map measureGroup="4" dimension="2"/>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005.477590277776" createdVersion="8" refreshedVersion="8" minRefreshableVersion="3" recordCount="0" supportSubquery="1" supportAdvancedDrill="1" xr:uid="{AA1BB315-5263-4E0F-A12F-032E5AC3EB46}">
  <cacheSource type="external" connectionId="8"/>
  <cacheFields count="4">
    <cacheField name="[Measures].[Total_Revenue]" caption="Total_Revenue" numFmtId="0" hierarchy="34" level="32767"/>
    <cacheField name="[sales_persons_table].[Store Name].[Store Name]" caption="Store Name" numFmtId="0" hierarchy="32" level="1">
      <sharedItems count="10">
        <s v="Barron-Fleming"/>
        <s v="Berg-Trujillo"/>
        <s v="Lee-Myers"/>
        <s v="Lopez"/>
        <s v="Martinez"/>
        <s v="Miller"/>
        <s v="Myers-Lopez"/>
        <s v="Novak PLC"/>
        <s v="Thomas"/>
        <s v="Valdez"/>
      </sharedItems>
    </cacheField>
    <cacheField name="[Measures].[Total_Target]" caption="Total_Target" numFmtId="0" hierarchy="43" level="32767"/>
    <cacheField name="[Date].[Month_Name].[Month_Name]" caption="Month_Name" numFmtId="0" hierarchy="9" level="1">
      <sharedItems containsSemiMixedTypes="0" containsNonDate="0" containsString="0"/>
    </cacheField>
  </cacheFields>
  <cacheHierarchies count="59">
    <cacheHierarchy uniqueName="[Calculations].[Measures]" caption="Measures" attribute="1" defaultMemberUniqueName="[Calculations].[Measures].[All]" allUniqueName="[Calculations].[Measures].[All]" dimensionUniqueName="[Calculations]" displayFolder="" count="0" memberValueDatatype="130" unbalanced="0"/>
    <cacheHierarchy uniqueName="[customers_table].[Customer ID]" caption="Customer ID" attribute="1" defaultMemberUniqueName="[customers_table].[Customer ID].[All]" allUniqueName="[customers_table].[Customer ID].[All]" dimensionUniqueName="[customers_table]" displayFolder="" count="0" memberValueDatatype="20" unbalanced="0"/>
    <cacheHierarchy uniqueName="[customers_table].[Full Name]" caption="Full Name" attribute="1" defaultMemberUniqueName="[customers_table].[Full Name].[All]" allUniqueName="[customers_table].[Full Name].[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Location]" caption="Location" attribute="1" defaultMemberUniqueName="[customers_table].[Location].[All]" allUniqueName="[customers_table].[Location].[All]" dimensionUniqueName="[customers_table]" displayFolder="" count="0" memberValueDatatype="130" unbalanced="0"/>
    <cacheHierarchy uniqueName="[customers_table].[Customer_age]" caption="Customer_age" attribute="1" defaultMemberUniqueName="[customers_table].[Customer_age].[All]" allUniqueName="[customers_table].[Customer_age].[All]" dimensionUniqueName="[customers_table]" displayFolder="" count="0" memberValueDatatype="20" unbalanced="0"/>
    <cacheHierarchy uniqueName="[customers_table].[Custom_Age Group]" caption="Custom_Age Group" attribute="1" defaultMemberUniqueName="[customers_table].[Custom_Age Group].[All]" allUniqueName="[customers_table].[Custom_Age Group].[All]" dimensionUniqueName="[customers_table]"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_Name]" caption="Month_Name" attribute="1" defaultMemberUniqueName="[Date].[Month_Name].[All]" allUniqueName="[Date].[Month_Name].[All]" dimensionUniqueName="[Date]" displayFolder="" count="2" memberValueDatatype="130" unbalanced="0">
      <fieldsUsage count="2">
        <fieldUsage x="-1"/>
        <fieldUsage x="3"/>
      </fieldsUsage>
    </cacheHierarchy>
    <cacheHierarchy uniqueName="[Date].[Month_Num]" caption="Month_Num" attribute="1" defaultMemberUniqueName="[Date].[Month_Num].[All]" allUniqueName="[Date].[Month_Num].[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Day of Week]" caption="Day of Week" attribute="1" defaultMemberUniqueName="[Date].[Day of Week].[All]" allUniqueName="[Date].[Day of Week].[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 Name]" caption="Full Name" attribute="1" defaultMemberUniqueName="[sales_persons_table].[Full Name].[All]" allUniqueName="[sales_persons_table].[Full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fieldsUsage count="2">
        <fieldUsage x="-1"/>
        <fieldUsage x="1"/>
      </fieldsUsage>
    </cacheHierarchy>
    <cacheHierarchy uniqueName="[sales_persons_table].[Customer_age]" caption="Customer_age" attribute="1" defaultMemberUniqueName="[sales_persons_table].[Customer_age].[All]" allUniqueName="[sales_persons_table].[Customer_age].[All]" dimensionUniqueName="[sales_persons_table]" displayFolder="" count="0" memberValueDatatype="20" unbalanced="0"/>
    <cacheHierarchy uniqueName="[Measures].[Total_Revenue]" caption="Total_Revenue" measure="1" displayFolder="" measureGroup="Calculations" count="0" oneField="1">
      <fieldsUsage count="1">
        <fieldUsage x="0"/>
      </fieldsUsage>
    </cacheHierarchy>
    <cacheHierarchy uniqueName="[Measures].[COGS]" caption="COGS" measure="1" displayFolder="" measureGroup="Calculations" count="0"/>
    <cacheHierarchy uniqueName="[Measures].[Profit_Margin]" caption="Profit_Margin" measure="1" displayFolder="" measureGroup="Calculations" count="0"/>
    <cacheHierarchy uniqueName="[Measures].[% Profit_Margin]" caption="% Profit_Margin" measure="1" displayFolder="" measureGroup="Calculations" count="0"/>
    <cacheHierarchy uniqueName="[Measures].[num_Transaction]" caption="num_Transaction" measure="1" displayFolder="" measureGroup="Calculations" count="0"/>
    <cacheHierarchy uniqueName="[Measures].[Total_Refund]" caption="Total_Refund" measure="1" displayFolder="" measureGroup="Calculations" count="0"/>
    <cacheHierarchy uniqueName="[Measures].[Refund_Rate]" caption="Refund_Rate" measure="1" displayFolder="" measureGroup="Calculations" count="0"/>
    <cacheHierarchy uniqueName="[Measures].[Total_Qty_Sold]" caption="Total_Qty_Sold" measure="1" displayFolder="" measureGroup="Calculations" count="0"/>
    <cacheHierarchy uniqueName="[Measures].[Qty_Returned]" caption="Qty_Returned" measure="1" displayFolder="" measureGroup="Calculations" count="0"/>
    <cacheHierarchy uniqueName="[Measures].[Total_Target]" caption="Total_Target" measure="1" displayFolder="" measureGroup="Calculations" count="0" oneField="1">
      <fieldsUsage count="1">
        <fieldUsage x="2"/>
      </fieldsUsage>
    </cacheHierarchy>
    <cacheHierarchy uniqueName="[Measures].[Number_Products]" caption="Number_Products" measure="1" displayFolder="" measureGroup="Calculations" count="0"/>
    <cacheHierarchy uniqueName="[Measures].[Variance1]" caption="Variance1" measure="1" displayFolder="" measureGroup="Calculations" count="0"/>
    <cacheHierarchy uniqueName="[Measures].[__XL_Count customers_table]" caption="__XL_Count customers_table" measure="1" displayFolder="" measureGroup="customers_table"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sales_persons_table]" caption="__XL_Count sales_persons_table" measure="1" displayFolder="" measureGroup="sales_persons_table"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Sum of Customer_age]" caption="Sum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Count of Customer_age]" caption="Count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Average of Customer_age]" caption="Average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Sum of Month_Num]" caption="Sum of Month_Num" measure="1" displayFolder="" measureGroup="Date" count="0" hidden="1">
      <extLst>
        <ext xmlns:x15="http://schemas.microsoft.com/office/spreadsheetml/2010/11/main" uri="{B97F6D7D-B522-45F9-BDA1-12C45D357490}">
          <x15:cacheHierarchy aggregatedColumn="10"/>
        </ext>
      </extLst>
    </cacheHierarchy>
    <cacheHierarchy uniqueName="[Measures].[Count of Month_Name]" caption="Count of Month_Name" measure="1" displayFolder="" measureGroup="Date" count="0" hidden="1">
      <extLst>
        <ext xmlns:x15="http://schemas.microsoft.com/office/spreadsheetml/2010/11/main" uri="{B97F6D7D-B522-45F9-BDA1-12C45D357490}">
          <x15:cacheHierarchy aggregatedColumn="9"/>
        </ext>
      </extLst>
    </cacheHierarchy>
  </cacheHierarchies>
  <kpis count="0"/>
  <dimensions count="8">
    <dimension name="Calculations" uniqueName="[Calculations]" caption="Calculations"/>
    <dimension name="customers_table" uniqueName="[customers_table]" caption="customers_table"/>
    <dimension name="Date" uniqueName="[Date]" caption="Date"/>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 name="sales_persons_table" uniqueName="[sales_persons_table]" caption="sales_persons_table"/>
  </dimensions>
  <measureGroups count="7">
    <measureGroup name="Calculations" caption="Calculations"/>
    <measureGroup name="customers_table" caption="customers_table"/>
    <measureGroup name="Date" caption="Date"/>
    <measureGroup name="fact_table" caption="fact_table"/>
    <measureGroup name="monthly_store_targets" caption="monthly_store_targets"/>
    <measureGroup name="products_table" caption="products_table"/>
    <measureGroup name="sales_persons_table" caption="sales_persons_table"/>
  </measureGroups>
  <maps count="13">
    <map measureGroup="0" dimension="0"/>
    <map measureGroup="1" dimension="1"/>
    <map measureGroup="2" dimension="2"/>
    <map measureGroup="3" dimension="1"/>
    <map measureGroup="3" dimension="2"/>
    <map measureGroup="3" dimension="3"/>
    <map measureGroup="3" dimension="6"/>
    <map measureGroup="3" dimension="7"/>
    <map measureGroup="4" dimension="2"/>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005.477591898147" createdVersion="8" refreshedVersion="8" minRefreshableVersion="3" recordCount="0" supportSubquery="1" supportAdvancedDrill="1" xr:uid="{7763814C-480E-464D-81C9-0DBFF101DDCF}">
  <cacheSource type="external" connectionId="8"/>
  <cacheFields count="13">
    <cacheField name="[Measures].[Total_Revenue]" caption="Total_Revenue" numFmtId="0" hierarchy="34" level="32767"/>
    <cacheField name="[Measures].[COGS]" caption="COGS" numFmtId="0" hierarchy="35" level="32767"/>
    <cacheField name="[Measures].[Profit_Margin]" caption="Profit_Margin" numFmtId="0" hierarchy="36" level="32767"/>
    <cacheField name="[Measures].[% Profit_Margin]" caption="% Profit_Margin" numFmtId="0" hierarchy="37" level="32767"/>
    <cacheField name="[Measures].[num_Transaction]" caption="num_Transaction" numFmtId="0" hierarchy="38" level="32767"/>
    <cacheField name="[Measures].[Total_Refund]" caption="Total_Refund" numFmtId="0" hierarchy="39" level="32767"/>
    <cacheField name="[Measures].[Refund_Rate]" caption="Refund_Rate" numFmtId="0" hierarchy="40" level="32767"/>
    <cacheField name="[Measures].[Total_Qty_Sold]" caption="Total_Qty_Sold" numFmtId="0" hierarchy="41" level="32767"/>
    <cacheField name="[Measures].[Qty_Returned]" caption="Qty_Returned" numFmtId="0" hierarchy="42" level="32767"/>
    <cacheField name="[Measures].[Total_Target]" caption="Total_Target" numFmtId="0" hierarchy="43" level="32767"/>
    <cacheField name="[Measures].[Number_Products]" caption="Number_Products" numFmtId="0" hierarchy="44" level="32767"/>
    <cacheField name="[Date].[Month_Name].[Month_Name]" caption="Month_Name" numFmtId="0" hierarchy="9" level="1">
      <sharedItems containsSemiMixedTypes="0" containsNonDate="0" containsString="0"/>
    </cacheField>
    <cacheField name="[Measures].[Variance1]" caption="Variance1" numFmtId="0" hierarchy="45" level="32767"/>
  </cacheFields>
  <cacheHierarchies count="59">
    <cacheHierarchy uniqueName="[Calculations].[Measures]" caption="Measures" attribute="1" defaultMemberUniqueName="[Calculations].[Measures].[All]" allUniqueName="[Calculations].[Measures].[All]" dimensionUniqueName="[Calculations]" displayFolder="" count="0" memberValueDatatype="130" unbalanced="0"/>
    <cacheHierarchy uniqueName="[customers_table].[Customer ID]" caption="Customer ID" attribute="1" defaultMemberUniqueName="[customers_table].[Customer ID].[All]" allUniqueName="[customers_table].[Customer ID].[All]" dimensionUniqueName="[customers_table]" displayFolder="" count="0" memberValueDatatype="20" unbalanced="0"/>
    <cacheHierarchy uniqueName="[customers_table].[Full Name]" caption="Full Name" attribute="1" defaultMemberUniqueName="[customers_table].[Full Name].[All]" allUniqueName="[customers_table].[Full Name].[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Location]" caption="Location" attribute="1" defaultMemberUniqueName="[customers_table].[Location].[All]" allUniqueName="[customers_table].[Location].[All]" dimensionUniqueName="[customers_table]" displayFolder="" count="0" memberValueDatatype="130" unbalanced="0"/>
    <cacheHierarchy uniqueName="[customers_table].[Customer_age]" caption="Customer_age" attribute="1" defaultMemberUniqueName="[customers_table].[Customer_age].[All]" allUniqueName="[customers_table].[Customer_age].[All]" dimensionUniqueName="[customers_table]" displayFolder="" count="0" memberValueDatatype="20" unbalanced="0"/>
    <cacheHierarchy uniqueName="[customers_table].[Custom_Age Group]" caption="Custom_Age Group" attribute="1" defaultMemberUniqueName="[customers_table].[Custom_Age Group].[All]" allUniqueName="[customers_table].[Custom_Age Group].[All]" dimensionUniqueName="[customers_table]"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_Name]" caption="Month_Name" attribute="1" defaultMemberUniqueName="[Date].[Month_Name].[All]" allUniqueName="[Date].[Month_Name].[All]" dimensionUniqueName="[Date]" displayFolder="" count="2" memberValueDatatype="130" unbalanced="0">
      <fieldsUsage count="2">
        <fieldUsage x="-1"/>
        <fieldUsage x="11"/>
      </fieldsUsage>
    </cacheHierarchy>
    <cacheHierarchy uniqueName="[Date].[Month_Num]" caption="Month_Num" attribute="1" defaultMemberUniqueName="[Date].[Month_Num].[All]" allUniqueName="[Date].[Month_Num].[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Day of Week]" caption="Day of Week" attribute="1" defaultMemberUniqueName="[Date].[Day of Week].[All]" allUniqueName="[Date].[Day of Week].[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 Name]" caption="Full Name" attribute="1" defaultMemberUniqueName="[sales_persons_table].[Full Name].[All]" allUniqueName="[sales_persons_table].[Full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0" memberValueDatatype="130" unbalanced="0"/>
    <cacheHierarchy uniqueName="[sales_persons_table].[Customer_age]" caption="Customer_age" attribute="1" defaultMemberUniqueName="[sales_persons_table].[Customer_age].[All]" allUniqueName="[sales_persons_table].[Customer_age].[All]" dimensionUniqueName="[sales_persons_table]" displayFolder="" count="0" memberValueDatatype="20" unbalanced="0"/>
    <cacheHierarchy uniqueName="[Measures].[Total_Revenue]" caption="Total_Revenue" measure="1" displayFolder="" measureGroup="Calculations" count="0" oneField="1">
      <fieldsUsage count="1">
        <fieldUsage x="0"/>
      </fieldsUsage>
    </cacheHierarchy>
    <cacheHierarchy uniqueName="[Measures].[COGS]" caption="COGS" measure="1" displayFolder="" measureGroup="Calculations" count="0" oneField="1">
      <fieldsUsage count="1">
        <fieldUsage x="1"/>
      </fieldsUsage>
    </cacheHierarchy>
    <cacheHierarchy uniqueName="[Measures].[Profit_Margin]" caption="Profit_Margin" measure="1" displayFolder="" measureGroup="Calculations" count="0" oneField="1">
      <fieldsUsage count="1">
        <fieldUsage x="2"/>
      </fieldsUsage>
    </cacheHierarchy>
    <cacheHierarchy uniqueName="[Measures].[% Profit_Margin]" caption="% Profit_Margin" measure="1" displayFolder="" measureGroup="Calculations" count="0" oneField="1">
      <fieldsUsage count="1">
        <fieldUsage x="3"/>
      </fieldsUsage>
    </cacheHierarchy>
    <cacheHierarchy uniqueName="[Measures].[num_Transaction]" caption="num_Transaction" measure="1" displayFolder="" measureGroup="Calculations" count="0" oneField="1">
      <fieldsUsage count="1">
        <fieldUsage x="4"/>
      </fieldsUsage>
    </cacheHierarchy>
    <cacheHierarchy uniqueName="[Measures].[Total_Refund]" caption="Total_Refund" measure="1" displayFolder="" measureGroup="Calculations" count="0" oneField="1">
      <fieldsUsage count="1">
        <fieldUsage x="5"/>
      </fieldsUsage>
    </cacheHierarchy>
    <cacheHierarchy uniqueName="[Measures].[Refund_Rate]" caption="Refund_Rate" measure="1" displayFolder="" measureGroup="Calculations" count="0" oneField="1">
      <fieldsUsage count="1">
        <fieldUsage x="6"/>
      </fieldsUsage>
    </cacheHierarchy>
    <cacheHierarchy uniqueName="[Measures].[Total_Qty_Sold]" caption="Total_Qty_Sold" measure="1" displayFolder="" measureGroup="Calculations" count="0" oneField="1">
      <fieldsUsage count="1">
        <fieldUsage x="7"/>
      </fieldsUsage>
    </cacheHierarchy>
    <cacheHierarchy uniqueName="[Measures].[Qty_Returned]" caption="Qty_Returned" measure="1" displayFolder="" measureGroup="Calculations" count="0" oneField="1">
      <fieldsUsage count="1">
        <fieldUsage x="8"/>
      </fieldsUsage>
    </cacheHierarchy>
    <cacheHierarchy uniqueName="[Measures].[Total_Target]" caption="Total_Target" measure="1" displayFolder="" measureGroup="Calculations" count="0" oneField="1">
      <fieldsUsage count="1">
        <fieldUsage x="9"/>
      </fieldsUsage>
    </cacheHierarchy>
    <cacheHierarchy uniqueName="[Measures].[Number_Products]" caption="Number_Products" measure="1" displayFolder="" measureGroup="Calculations" count="0" oneField="1">
      <fieldsUsage count="1">
        <fieldUsage x="10"/>
      </fieldsUsage>
    </cacheHierarchy>
    <cacheHierarchy uniqueName="[Measures].[Variance1]" caption="Variance1" measure="1" displayFolder="" measureGroup="Calculations" count="0" oneField="1">
      <fieldsUsage count="1">
        <fieldUsage x="12"/>
      </fieldsUsage>
    </cacheHierarchy>
    <cacheHierarchy uniqueName="[Measures].[__XL_Count customers_table]" caption="__XL_Count customers_table" measure="1" displayFolder="" measureGroup="customers_table"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sales_persons_table]" caption="__XL_Count sales_persons_table" measure="1" displayFolder="" measureGroup="sales_persons_table"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Sum of Customer_age]" caption="Sum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Count of Customer_age]" caption="Count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Average of Customer_age]" caption="Average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Sum of Month_Num]" caption="Sum of Month_Num" measure="1" displayFolder="" measureGroup="Date" count="0" hidden="1">
      <extLst>
        <ext xmlns:x15="http://schemas.microsoft.com/office/spreadsheetml/2010/11/main" uri="{B97F6D7D-B522-45F9-BDA1-12C45D357490}">
          <x15:cacheHierarchy aggregatedColumn="10"/>
        </ext>
      </extLst>
    </cacheHierarchy>
    <cacheHierarchy uniqueName="[Measures].[Count of Month_Name]" caption="Count of Month_Name" measure="1" displayFolder="" measureGroup="Date" count="0" hidden="1">
      <extLst>
        <ext xmlns:x15="http://schemas.microsoft.com/office/spreadsheetml/2010/11/main" uri="{B97F6D7D-B522-45F9-BDA1-12C45D357490}">
          <x15:cacheHierarchy aggregatedColumn="9"/>
        </ext>
      </extLst>
    </cacheHierarchy>
  </cacheHierarchies>
  <kpis count="0"/>
  <dimensions count="8">
    <dimension name="Calculations" uniqueName="[Calculations]" caption="Calculations"/>
    <dimension name="customers_table" uniqueName="[customers_table]" caption="customers_table"/>
    <dimension name="Date" uniqueName="[Date]" caption="Date"/>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 name="sales_persons_table" uniqueName="[sales_persons_table]" caption="sales_persons_table"/>
  </dimensions>
  <measureGroups count="7">
    <measureGroup name="Calculations" caption="Calculations"/>
    <measureGroup name="customers_table" caption="customers_table"/>
    <measureGroup name="Date" caption="Date"/>
    <measureGroup name="fact_table" caption="fact_table"/>
    <measureGroup name="monthly_store_targets" caption="monthly_store_targets"/>
    <measureGroup name="products_table" caption="products_table"/>
    <measureGroup name="sales_persons_table" caption="sales_persons_table"/>
  </measureGroups>
  <maps count="13">
    <map measureGroup="0" dimension="0"/>
    <map measureGroup="1" dimension="1"/>
    <map measureGroup="2" dimension="2"/>
    <map measureGroup="3" dimension="1"/>
    <map measureGroup="3" dimension="2"/>
    <map measureGroup="3" dimension="3"/>
    <map measureGroup="3" dimension="6"/>
    <map measureGroup="3" dimension="7"/>
    <map measureGroup="4" dimension="2"/>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005.477593518517" createdVersion="8" refreshedVersion="8" minRefreshableVersion="3" recordCount="0" supportSubquery="1" supportAdvancedDrill="1" xr:uid="{CB66BCB6-1454-4D58-ADE5-27B7302936A1}">
  <cacheSource type="external" connectionId="8"/>
  <cacheFields count="2">
    <cacheField name="[Date].[Month_Name].[Month_Name]" caption="Month_Name" numFmtId="0" hierarchy="9" level="1">
      <sharedItems count="12">
        <s v="Jan"/>
        <s v="Feb"/>
        <s v="Mar"/>
        <s v="Apr"/>
        <s v="May"/>
        <s v="Jun"/>
        <s v="Jul"/>
        <s v="Aug"/>
        <s v="Sep"/>
        <s v="Oct"/>
        <s v="Nov"/>
        <s v="Dec"/>
      </sharedItems>
    </cacheField>
    <cacheField name="[Measures].[Total_Refund]" caption="Total_Refund" numFmtId="0" hierarchy="39" level="32767"/>
  </cacheFields>
  <cacheHierarchies count="59">
    <cacheHierarchy uniqueName="[Calculations].[Measures]" caption="Measures" attribute="1" defaultMemberUniqueName="[Calculations].[Measures].[All]" allUniqueName="[Calculations].[Measures].[All]" dimensionUniqueName="[Calculations]" displayFolder="" count="0" memberValueDatatype="130" unbalanced="0"/>
    <cacheHierarchy uniqueName="[customers_table].[Customer ID]" caption="Customer ID" attribute="1" defaultMemberUniqueName="[customers_table].[Customer ID].[All]" allUniqueName="[customers_table].[Customer ID].[All]" dimensionUniqueName="[customers_table]" displayFolder="" count="0" memberValueDatatype="20" unbalanced="0"/>
    <cacheHierarchy uniqueName="[customers_table].[Full Name]" caption="Full Name" attribute="1" defaultMemberUniqueName="[customers_table].[Full Name].[All]" allUniqueName="[customers_table].[Full Name].[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Location]" caption="Location" attribute="1" defaultMemberUniqueName="[customers_table].[Location].[All]" allUniqueName="[customers_table].[Location].[All]" dimensionUniqueName="[customers_table]" displayFolder="" count="0" memberValueDatatype="130" unbalanced="0"/>
    <cacheHierarchy uniqueName="[customers_table].[Customer_age]" caption="Customer_age" attribute="1" defaultMemberUniqueName="[customers_table].[Customer_age].[All]" allUniqueName="[customers_table].[Customer_age].[All]" dimensionUniqueName="[customers_table]" displayFolder="" count="0" memberValueDatatype="20" unbalanced="0"/>
    <cacheHierarchy uniqueName="[customers_table].[Custom_Age Group]" caption="Custom_Age Group" attribute="1" defaultMemberUniqueName="[customers_table].[Custom_Age Group].[All]" allUniqueName="[customers_table].[Custom_Age Group].[All]" dimensionUniqueName="[customers_table]"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_Name]" caption="Month_Name" attribute="1" defaultMemberUniqueName="[Date].[Month_Name].[All]" allUniqueName="[Date].[Month_Name].[All]" dimensionUniqueName="[Date]" displayFolder="" count="2" memberValueDatatype="130" unbalanced="0">
      <fieldsUsage count="2">
        <fieldUsage x="-1"/>
        <fieldUsage x="0"/>
      </fieldsUsage>
    </cacheHierarchy>
    <cacheHierarchy uniqueName="[Date].[Month_Num]" caption="Month_Num" attribute="1" defaultMemberUniqueName="[Date].[Month_Num].[All]" allUniqueName="[Date].[Month_Num].[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Day of Week]" caption="Day of Week" attribute="1" defaultMemberUniqueName="[Date].[Day of Week].[All]" allUniqueName="[Date].[Day of Week].[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 Name]" caption="Full Name" attribute="1" defaultMemberUniqueName="[sales_persons_table].[Full Name].[All]" allUniqueName="[sales_persons_table].[Full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cacheHierarchy uniqueName="[sales_persons_table].[Customer_age]" caption="Customer_age" attribute="1" defaultMemberUniqueName="[sales_persons_table].[Customer_age].[All]" allUniqueName="[sales_persons_table].[Customer_age].[All]" dimensionUniqueName="[sales_persons_table]" displayFolder="" count="0" memberValueDatatype="20" unbalanced="0"/>
    <cacheHierarchy uniqueName="[Measures].[Total_Revenue]" caption="Total_Revenue" measure="1" displayFolder="" measureGroup="Calculations" count="0"/>
    <cacheHierarchy uniqueName="[Measures].[COGS]" caption="COGS" measure="1" displayFolder="" measureGroup="Calculations" count="0"/>
    <cacheHierarchy uniqueName="[Measures].[Profit_Margin]" caption="Profit_Margin" measure="1" displayFolder="" measureGroup="Calculations" count="0"/>
    <cacheHierarchy uniqueName="[Measures].[% Profit_Margin]" caption="% Profit_Margin" measure="1" displayFolder="" measureGroup="Calculations" count="0"/>
    <cacheHierarchy uniqueName="[Measures].[num_Transaction]" caption="num_Transaction" measure="1" displayFolder="" measureGroup="Calculations" count="0"/>
    <cacheHierarchy uniqueName="[Measures].[Total_Refund]" caption="Total_Refund" measure="1" displayFolder="" measureGroup="Calculations" count="0" oneField="1">
      <fieldsUsage count="1">
        <fieldUsage x="1"/>
      </fieldsUsage>
    </cacheHierarchy>
    <cacheHierarchy uniqueName="[Measures].[Refund_Rate]" caption="Refund_Rate" measure="1" displayFolder="" measureGroup="Calculations" count="0"/>
    <cacheHierarchy uniqueName="[Measures].[Total_Qty_Sold]" caption="Total_Qty_Sold" measure="1" displayFolder="" measureGroup="Calculations" count="0"/>
    <cacheHierarchy uniqueName="[Measures].[Qty_Returned]" caption="Qty_Returned" measure="1" displayFolder="" measureGroup="Calculations" count="0"/>
    <cacheHierarchy uniqueName="[Measures].[Total_Target]" caption="Total_Target" measure="1" displayFolder="" measureGroup="Calculations" count="0"/>
    <cacheHierarchy uniqueName="[Measures].[Number_Products]" caption="Number_Products" measure="1" displayFolder="" measureGroup="Calculations" count="0"/>
    <cacheHierarchy uniqueName="[Measures].[Variance1]" caption="Variance1" measure="1" displayFolder="" measureGroup="Calculations" count="0"/>
    <cacheHierarchy uniqueName="[Measures].[__XL_Count customers_table]" caption="__XL_Count customers_table" measure="1" displayFolder="" measureGroup="customers_table"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sales_persons_table]" caption="__XL_Count sales_persons_table" measure="1" displayFolder="" measureGroup="sales_persons_table"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Sum of Customer_age]" caption="Sum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Count of Customer_age]" caption="Count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Average of Customer_age]" caption="Average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Sum of Month_Num]" caption="Sum of Month_Num" measure="1" displayFolder="" measureGroup="Date" count="0" hidden="1">
      <extLst>
        <ext xmlns:x15="http://schemas.microsoft.com/office/spreadsheetml/2010/11/main" uri="{B97F6D7D-B522-45F9-BDA1-12C45D357490}">
          <x15:cacheHierarchy aggregatedColumn="10"/>
        </ext>
      </extLst>
    </cacheHierarchy>
    <cacheHierarchy uniqueName="[Measures].[Count of Month_Name]" caption="Count of Month_Name" measure="1" displayFolder="" measureGroup="Date" count="0" hidden="1">
      <extLst>
        <ext xmlns:x15="http://schemas.microsoft.com/office/spreadsheetml/2010/11/main" uri="{B97F6D7D-B522-45F9-BDA1-12C45D357490}">
          <x15:cacheHierarchy aggregatedColumn="9"/>
        </ext>
      </extLst>
    </cacheHierarchy>
  </cacheHierarchies>
  <kpis count="0"/>
  <dimensions count="8">
    <dimension name="Calculations" uniqueName="[Calculations]" caption="Calculations"/>
    <dimension name="customers_table" uniqueName="[customers_table]" caption="customers_table"/>
    <dimension name="Date" uniqueName="[Date]" caption="Date"/>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 name="sales_persons_table" uniqueName="[sales_persons_table]" caption="sales_persons_table"/>
  </dimensions>
  <measureGroups count="7">
    <measureGroup name="Calculations" caption="Calculations"/>
    <measureGroup name="customers_table" caption="customers_table"/>
    <measureGroup name="Date" caption="Date"/>
    <measureGroup name="fact_table" caption="fact_table"/>
    <measureGroup name="monthly_store_targets" caption="monthly_store_targets"/>
    <measureGroup name="products_table" caption="products_table"/>
    <measureGroup name="sales_persons_table" caption="sales_persons_table"/>
  </measureGroups>
  <maps count="13">
    <map measureGroup="0" dimension="0"/>
    <map measureGroup="1" dimension="1"/>
    <map measureGroup="2" dimension="2"/>
    <map measureGroup="3" dimension="1"/>
    <map measureGroup="3" dimension="2"/>
    <map measureGroup="3" dimension="3"/>
    <map measureGroup="3" dimension="6"/>
    <map measureGroup="3" dimension="7"/>
    <map measureGroup="4" dimension="2"/>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005.477595138887" createdVersion="8" refreshedVersion="8" minRefreshableVersion="3" recordCount="0" supportSubquery="1" supportAdvancedDrill="1" xr:uid="{6D91C397-4C36-446B-8EC6-F4A6A5FA24B2}">
  <cacheSource type="external" connectionId="8"/>
  <cacheFields count="2">
    <cacheField name="[Date].[Month_Name].[Month_Name]" caption="Month_Name" numFmtId="0" hierarchy="9" level="1">
      <sharedItems count="12">
        <s v="Jan"/>
        <s v="Feb"/>
        <s v="Mar"/>
        <s v="Apr"/>
        <s v="May"/>
        <s v="Jun"/>
        <s v="Jul"/>
        <s v="Aug"/>
        <s v="Sep"/>
        <s v="Oct"/>
        <s v="Nov"/>
        <s v="Dec"/>
      </sharedItems>
    </cacheField>
    <cacheField name="[Measures].[Total_Refund]" caption="Total_Refund" numFmtId="0" hierarchy="39" level="32767"/>
  </cacheFields>
  <cacheHierarchies count="59">
    <cacheHierarchy uniqueName="[Calculations].[Measures]" caption="Measures" attribute="1" defaultMemberUniqueName="[Calculations].[Measures].[All]" allUniqueName="[Calculations].[Measures].[All]" dimensionUniqueName="[Calculations]" displayFolder="" count="0" memberValueDatatype="130" unbalanced="0"/>
    <cacheHierarchy uniqueName="[customers_table].[Customer ID]" caption="Customer ID" attribute="1" defaultMemberUniqueName="[customers_table].[Customer ID].[All]" allUniqueName="[customers_table].[Customer ID].[All]" dimensionUniqueName="[customers_table]" displayFolder="" count="0" memberValueDatatype="20" unbalanced="0"/>
    <cacheHierarchy uniqueName="[customers_table].[Full Name]" caption="Full Name" attribute="1" defaultMemberUniqueName="[customers_table].[Full Name].[All]" allUniqueName="[customers_table].[Full Name].[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Location]" caption="Location" attribute="1" defaultMemberUniqueName="[customers_table].[Location].[All]" allUniqueName="[customers_table].[Location].[All]" dimensionUniqueName="[customers_table]" displayFolder="" count="0" memberValueDatatype="130" unbalanced="0"/>
    <cacheHierarchy uniqueName="[customers_table].[Customer_age]" caption="Customer_age" attribute="1" defaultMemberUniqueName="[customers_table].[Customer_age].[All]" allUniqueName="[customers_table].[Customer_age].[All]" dimensionUniqueName="[customers_table]" displayFolder="" count="0" memberValueDatatype="20" unbalanced="0"/>
    <cacheHierarchy uniqueName="[customers_table].[Custom_Age Group]" caption="Custom_Age Group" attribute="1" defaultMemberUniqueName="[customers_table].[Custom_Age Group].[All]" allUniqueName="[customers_table].[Custom_Age Group].[All]" dimensionUniqueName="[customers_table]"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_Name]" caption="Month_Name" attribute="1" defaultMemberUniqueName="[Date].[Month_Name].[All]" allUniqueName="[Date].[Month_Name].[All]" dimensionUniqueName="[Date]" displayFolder="" count="2" memberValueDatatype="130" unbalanced="0">
      <fieldsUsage count="2">
        <fieldUsage x="-1"/>
        <fieldUsage x="0"/>
      </fieldsUsage>
    </cacheHierarchy>
    <cacheHierarchy uniqueName="[Date].[Month_Num]" caption="Month_Num" attribute="1" defaultMemberUniqueName="[Date].[Month_Num].[All]" allUniqueName="[Date].[Month_Num].[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Day of Week]" caption="Day of Week" attribute="1" defaultMemberUniqueName="[Date].[Day of Week].[All]" allUniqueName="[Date].[Day of Week].[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 Name]" caption="Full Name" attribute="1" defaultMemberUniqueName="[sales_persons_table].[Full Name].[All]" allUniqueName="[sales_persons_table].[Full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2" memberValueDatatype="130" unbalanced="0"/>
    <cacheHierarchy uniqueName="[sales_persons_table].[Customer_age]" caption="Customer_age" attribute="1" defaultMemberUniqueName="[sales_persons_table].[Customer_age].[All]" allUniqueName="[sales_persons_table].[Customer_age].[All]" dimensionUniqueName="[sales_persons_table]" displayFolder="" count="0" memberValueDatatype="20" unbalanced="0"/>
    <cacheHierarchy uniqueName="[Measures].[Total_Revenue]" caption="Total_Revenue" measure="1" displayFolder="" measureGroup="Calculations" count="0"/>
    <cacheHierarchy uniqueName="[Measures].[COGS]" caption="COGS" measure="1" displayFolder="" measureGroup="Calculations" count="0"/>
    <cacheHierarchy uniqueName="[Measures].[Profit_Margin]" caption="Profit_Margin" measure="1" displayFolder="" measureGroup="Calculations" count="0"/>
    <cacheHierarchy uniqueName="[Measures].[% Profit_Margin]" caption="% Profit_Margin" measure="1" displayFolder="" measureGroup="Calculations" count="0"/>
    <cacheHierarchy uniqueName="[Measures].[num_Transaction]" caption="num_Transaction" measure="1" displayFolder="" measureGroup="Calculations" count="0"/>
    <cacheHierarchy uniqueName="[Measures].[Total_Refund]" caption="Total_Refund" measure="1" displayFolder="" measureGroup="Calculations" count="0" oneField="1">
      <fieldsUsage count="1">
        <fieldUsage x="1"/>
      </fieldsUsage>
    </cacheHierarchy>
    <cacheHierarchy uniqueName="[Measures].[Refund_Rate]" caption="Refund_Rate" measure="1" displayFolder="" measureGroup="Calculations" count="0"/>
    <cacheHierarchy uniqueName="[Measures].[Total_Qty_Sold]" caption="Total_Qty_Sold" measure="1" displayFolder="" measureGroup="Calculations" count="0"/>
    <cacheHierarchy uniqueName="[Measures].[Qty_Returned]" caption="Qty_Returned" measure="1" displayFolder="" measureGroup="Calculations" count="0"/>
    <cacheHierarchy uniqueName="[Measures].[Total_Target]" caption="Total_Target" measure="1" displayFolder="" measureGroup="Calculations" count="0"/>
    <cacheHierarchy uniqueName="[Measures].[Number_Products]" caption="Number_Products" measure="1" displayFolder="" measureGroup="Calculations" count="0"/>
    <cacheHierarchy uniqueName="[Measures].[Variance1]" caption="Variance1" measure="1" displayFolder="" measureGroup="Calculations" count="0"/>
    <cacheHierarchy uniqueName="[Measures].[__XL_Count customers_table]" caption="__XL_Count customers_table" measure="1" displayFolder="" measureGroup="customers_table"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sales_persons_table]" caption="__XL_Count sales_persons_table" measure="1" displayFolder="" measureGroup="sales_persons_table"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Sum of Customer_age]" caption="Sum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Count of Customer_age]" caption="Count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Average of Customer_age]" caption="Average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Sum of Month_Num]" caption="Sum of Month_Num" measure="1" displayFolder="" measureGroup="Date" count="0" hidden="1">
      <extLst>
        <ext xmlns:x15="http://schemas.microsoft.com/office/spreadsheetml/2010/11/main" uri="{B97F6D7D-B522-45F9-BDA1-12C45D357490}">
          <x15:cacheHierarchy aggregatedColumn="10"/>
        </ext>
      </extLst>
    </cacheHierarchy>
    <cacheHierarchy uniqueName="[Measures].[Count of Month_Name]" caption="Count of Month_Name" measure="1" displayFolder="" measureGroup="Date" count="0" hidden="1">
      <extLst>
        <ext xmlns:x15="http://schemas.microsoft.com/office/spreadsheetml/2010/11/main" uri="{B97F6D7D-B522-45F9-BDA1-12C45D357490}">
          <x15:cacheHierarchy aggregatedColumn="9"/>
        </ext>
      </extLst>
    </cacheHierarchy>
  </cacheHierarchies>
  <kpis count="0"/>
  <dimensions count="8">
    <dimension name="Calculations" uniqueName="[Calculations]" caption="Calculations"/>
    <dimension name="customers_table" uniqueName="[customers_table]" caption="customers_table"/>
    <dimension name="Date" uniqueName="[Date]" caption="Date"/>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 name="sales_persons_table" uniqueName="[sales_persons_table]" caption="sales_persons_table"/>
  </dimensions>
  <measureGroups count="7">
    <measureGroup name="Calculations" caption="Calculations"/>
    <measureGroup name="customers_table" caption="customers_table"/>
    <measureGroup name="Date" caption="Date"/>
    <measureGroup name="fact_table" caption="fact_table"/>
    <measureGroup name="monthly_store_targets" caption="monthly_store_targets"/>
    <measureGroup name="products_table" caption="products_table"/>
    <measureGroup name="sales_persons_table" caption="sales_persons_table"/>
  </measureGroups>
  <maps count="13">
    <map measureGroup="0" dimension="0"/>
    <map measureGroup="1" dimension="1"/>
    <map measureGroup="2" dimension="2"/>
    <map measureGroup="3" dimension="1"/>
    <map measureGroup="3" dimension="2"/>
    <map measureGroup="3" dimension="3"/>
    <map measureGroup="3" dimension="6"/>
    <map measureGroup="3" dimension="7"/>
    <map measureGroup="4" dimension="2"/>
    <map measureGroup="4" dimension="5"/>
    <map measureGroup="4" dimension="7"/>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004.739176273149" createdVersion="3" refreshedVersion="8" minRefreshableVersion="3" recordCount="0" supportSubquery="1" supportAdvancedDrill="1" xr:uid="{F5E85AF4-95F2-4511-9DCA-98DECE97C215}">
  <cacheSource type="external" connectionId="8">
    <extLst>
      <ext xmlns:x14="http://schemas.microsoft.com/office/spreadsheetml/2009/9/main" uri="{F057638F-6D5F-4e77-A914-E7F072B9BCA8}">
        <x14:sourceConnection name="ThisWorkbookDataModel"/>
      </ext>
    </extLst>
  </cacheSource>
  <cacheFields count="0"/>
  <cacheHierarchies count="59">
    <cacheHierarchy uniqueName="[Calculations].[Measures]" caption="Measures" attribute="1" defaultMemberUniqueName="[Calculations].[Measures].[All]" allUniqueName="[Calculations].[Measures].[All]" dimensionUniqueName="[Calculations]" displayFolder="" count="0" memberValueDatatype="130" unbalanced="0"/>
    <cacheHierarchy uniqueName="[customers_table].[Customer ID]" caption="Customer ID" attribute="1" defaultMemberUniqueName="[customers_table].[Customer ID].[All]" allUniqueName="[customers_table].[Customer ID].[All]" dimensionUniqueName="[customers_table]" displayFolder="" count="0" memberValueDatatype="20" unbalanced="0"/>
    <cacheHierarchy uniqueName="[customers_table].[Full Name]" caption="Full Name" attribute="1" defaultMemberUniqueName="[customers_table].[Full Name].[All]" allUniqueName="[customers_table].[Full Name].[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Location]" caption="Location" attribute="1" defaultMemberUniqueName="[customers_table].[Location].[All]" allUniqueName="[customers_table].[Location].[All]" dimensionUniqueName="[customers_table]" displayFolder="" count="0" memberValueDatatype="130" unbalanced="0"/>
    <cacheHierarchy uniqueName="[customers_table].[Customer_age]" caption="Customer_age" attribute="1" defaultMemberUniqueName="[customers_table].[Customer_age].[All]" allUniqueName="[customers_table].[Customer_age].[All]" dimensionUniqueName="[customers_table]" displayFolder="" count="0" memberValueDatatype="20" unbalanced="0"/>
    <cacheHierarchy uniqueName="[customers_table].[Custom_Age Group]" caption="Custom_Age Group" attribute="1" defaultMemberUniqueName="[customers_table].[Custom_Age Group].[All]" allUniqueName="[customers_table].[Custom_Age Group].[All]" dimensionUniqueName="[customers_table]"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_Name]" caption="Month_Name" attribute="1" defaultMemberUniqueName="[Date].[Month_Name].[All]" allUniqueName="[Date].[Month_Name].[All]" dimensionUniqueName="[Date]" displayFolder="" count="0" memberValueDatatype="130" unbalanced="0"/>
    <cacheHierarchy uniqueName="[Date].[Month_Num]" caption="Month_Num" attribute="1" defaultMemberUniqueName="[Date].[Month_Num].[All]" allUniqueName="[Date].[Month_Num].[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Day of Week]" caption="Day of Week" attribute="1" defaultMemberUniqueName="[Date].[Day of Week].[All]" allUniqueName="[Date].[Day of Week].[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 Name]" caption="Full Name" attribute="1" defaultMemberUniqueName="[sales_persons_table].[Full Name].[All]" allUniqueName="[sales_persons_table].[Full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0" memberValueDatatype="130" unbalanced="0"/>
    <cacheHierarchy uniqueName="[sales_persons_table].[Customer_age]" caption="Customer_age" attribute="1" defaultMemberUniqueName="[sales_persons_table].[Customer_age].[All]" allUniqueName="[sales_persons_table].[Customer_age].[All]" dimensionUniqueName="[sales_persons_table]" displayFolder="" count="0" memberValueDatatype="20" unbalanced="0"/>
    <cacheHierarchy uniqueName="[Measures].[Total_Revenue]" caption="Total_Revenue" measure="1" displayFolder="" measureGroup="Calculations" count="0"/>
    <cacheHierarchy uniqueName="[Measures].[COGS]" caption="COGS" measure="1" displayFolder="" measureGroup="Calculations" count="0"/>
    <cacheHierarchy uniqueName="[Measures].[Profit_Margin]" caption="Profit_Margin" measure="1" displayFolder="" measureGroup="Calculations" count="0"/>
    <cacheHierarchy uniqueName="[Measures].[% Profit_Margin]" caption="% Profit_Margin" measure="1" displayFolder="" measureGroup="Calculations" count="0"/>
    <cacheHierarchy uniqueName="[Measures].[num_Transaction]" caption="num_Transaction" measure="1" displayFolder="" measureGroup="Calculations" count="0"/>
    <cacheHierarchy uniqueName="[Measures].[Total_Refund]" caption="Total_Refund" measure="1" displayFolder="" measureGroup="Calculations" count="0"/>
    <cacheHierarchy uniqueName="[Measures].[Refund_Rate]" caption="Refund_Rate" measure="1" displayFolder="" measureGroup="Calculations" count="0"/>
    <cacheHierarchy uniqueName="[Measures].[Total_Qty_Sold]" caption="Total_Qty_Sold" measure="1" displayFolder="" measureGroup="Calculations" count="0"/>
    <cacheHierarchy uniqueName="[Measures].[Qty_Returned]" caption="Qty_Returned" measure="1" displayFolder="" measureGroup="Calculations" count="0"/>
    <cacheHierarchy uniqueName="[Measures].[Total_Target]" caption="Total_Target" measure="1" displayFolder="" measureGroup="Calculations" count="0"/>
    <cacheHierarchy uniqueName="[Measures].[Number_Products]" caption="Number_Products" measure="1" displayFolder="" measureGroup="Calculations" count="0"/>
    <cacheHierarchy uniqueName="[Measures].[Variance1]" caption="Variance1" measure="1" displayFolder="" measureGroup="Calculations" count="0"/>
    <cacheHierarchy uniqueName="[Measures].[__XL_Count customers_table]" caption="__XL_Count customers_table" measure="1" displayFolder="" measureGroup="customers_table"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sales_persons_table]" caption="__XL_Count sales_persons_table" measure="1" displayFolder="" measureGroup="sales_persons_table"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Sum of Customer_age]" caption="Sum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Count of Customer_age]" caption="Count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Average of Customer_age]" caption="Average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Sum of Month_Num]" caption="Sum of Month_Num" measure="1" displayFolder="" measureGroup="Date" count="0" hidden="1">
      <extLst>
        <ext xmlns:x15="http://schemas.microsoft.com/office/spreadsheetml/2010/11/main" uri="{B97F6D7D-B522-45F9-BDA1-12C45D357490}">
          <x15:cacheHierarchy aggregatedColumn="10"/>
        </ext>
      </extLst>
    </cacheHierarchy>
    <cacheHierarchy uniqueName="[Measures].[Count of Month_Name]" caption="Count of Month_Name" measure="1" displayFolder="" measureGroup="Date" count="0" hidden="1">
      <extLst>
        <ext xmlns:x15="http://schemas.microsoft.com/office/spreadsheetml/2010/11/main" uri="{B97F6D7D-B522-45F9-BDA1-12C45D357490}">
          <x15:cacheHierarchy aggregatedColumn="9"/>
        </ext>
      </extLst>
    </cacheHierarchy>
  </cacheHierarchies>
  <kpis count="0"/>
  <dimensions count="8">
    <dimension name="Calculations" uniqueName="[Calculations]" caption="Calculations"/>
    <dimension name="customers_table" uniqueName="[customers_table]" caption="customers_table"/>
    <dimension name="Date" uniqueName="[Date]" caption="Date"/>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 name="sales_persons_table" uniqueName="[sales_persons_table]" caption="sales_persons_table"/>
  </dimensions>
  <measureGroups count="7">
    <measureGroup name="Calculations" caption="Calculations"/>
    <measureGroup name="customers_table" caption="customers_table"/>
    <measureGroup name="Date" caption="Date"/>
    <measureGroup name="fact_table" caption="fact_table"/>
    <measureGroup name="monthly_store_targets" caption="monthly_store_targets"/>
    <measureGroup name="products_table" caption="products_table"/>
    <measureGroup name="sales_persons_table" caption="sales_persons_table"/>
  </measureGroups>
  <maps count="13">
    <map measureGroup="0" dimension="0"/>
    <map measureGroup="1" dimension="1"/>
    <map measureGroup="2" dimension="2"/>
    <map measureGroup="3" dimension="1"/>
    <map measureGroup="3" dimension="2"/>
    <map measureGroup="3" dimension="3"/>
    <map measureGroup="3" dimension="6"/>
    <map measureGroup="3" dimension="7"/>
    <map measureGroup="4" dimension="2"/>
    <map measureGroup="4" dimension="5"/>
    <map measureGroup="4" dimension="7"/>
    <map measureGroup="5" dimension="6"/>
    <map measureGroup="6" dimension="7"/>
  </maps>
  <extLst>
    <ext xmlns:x14="http://schemas.microsoft.com/office/spreadsheetml/2009/9/main" uri="{725AE2AE-9491-48be-B2B4-4EB974FC3084}">
      <x14:pivotCacheDefinition slicerData="1" pivotCacheId="412217268"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M" refreshedDate="46004.739182523146" createdVersion="3" refreshedVersion="8" minRefreshableVersion="3" recordCount="0" supportSubquery="1" supportAdvancedDrill="1" xr:uid="{59E40166-C948-43B8-9785-C12BE4086AB5}">
  <cacheSource type="external" connectionId="8">
    <extLst>
      <ext xmlns:x14="http://schemas.microsoft.com/office/spreadsheetml/2009/9/main" uri="{F057638F-6D5F-4e77-A914-E7F072B9BCA8}">
        <x14:sourceConnection name="ThisWorkbookDataModel"/>
      </ext>
    </extLst>
  </cacheSource>
  <cacheFields count="0"/>
  <cacheHierarchies count="59">
    <cacheHierarchy uniqueName="[Calculations].[Measures]" caption="Measures" attribute="1" defaultMemberUniqueName="[Calculations].[Measures].[All]" allUniqueName="[Calculations].[Measures].[All]" dimensionUniqueName="[Calculations]" displayFolder="" count="0" memberValueDatatype="130" unbalanced="0"/>
    <cacheHierarchy uniqueName="[customers_table].[Customer ID]" caption="Customer ID" attribute="1" defaultMemberUniqueName="[customers_table].[Customer ID].[All]" allUniqueName="[customers_table].[Customer ID].[All]" dimensionUniqueName="[customers_table]" displayFolder="" count="0" memberValueDatatype="20" unbalanced="0"/>
    <cacheHierarchy uniqueName="[customers_table].[Full Name]" caption="Full Name" attribute="1" defaultMemberUniqueName="[customers_table].[Full Name].[All]" allUniqueName="[customers_table].[Full Name].[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Location]" caption="Location" attribute="1" defaultMemberUniqueName="[customers_table].[Location].[All]" allUniqueName="[customers_table].[Location].[All]" dimensionUniqueName="[customers_table]" displayFolder="" count="0" memberValueDatatype="130" unbalanced="0"/>
    <cacheHierarchy uniqueName="[customers_table].[Customer_age]" caption="Customer_age" attribute="1" defaultMemberUniqueName="[customers_table].[Customer_age].[All]" allUniqueName="[customers_table].[Customer_age].[All]" dimensionUniqueName="[customers_table]" displayFolder="" count="0" memberValueDatatype="20" unbalanced="0"/>
    <cacheHierarchy uniqueName="[customers_table].[Custom_Age Group]" caption="Custom_Age Group" attribute="1" defaultMemberUniqueName="[customers_table].[Custom_Age Group].[All]" allUniqueName="[customers_table].[Custom_Age Group].[All]" dimensionUniqueName="[customers_table]" displayFolder="" count="0" memberValueDatatype="13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_Name]" caption="Month_Name" attribute="1" defaultMemberUniqueName="[Date].[Month_Name].[All]" allUniqueName="[Date].[Month_Name].[All]" dimensionUniqueName="[Date]" displayFolder="" count="0" memberValueDatatype="130" unbalanced="0"/>
    <cacheHierarchy uniqueName="[Date].[Month_Num]" caption="Month_Num" attribute="1" defaultMemberUniqueName="[Date].[Month_Num].[All]" allUniqueName="[Date].[Month_Num].[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Day of Week]" caption="Day of Week" attribute="1" defaultMemberUniqueName="[Date].[Day of Week].[All]" allUniqueName="[Date].[Day of Week].[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products_table].[Product ID]" caption="Product ID" attribute="1" defaultMemberUniqueName="[products_table].[Product ID].[All]" allUniqueName="[products_table].[Product ID].[All]" dimensionUniqueName="[products_table]" displayFolder="" count="0" memberValueDatatype="20" unbalanced="0"/>
    <cacheHierarchy uniqueName="[products_table].[Product Name]" caption="Product Name" attribute="1" defaultMemberUniqueName="[products_table].[Product Name].[All]" allUniqueName="[products_table].[Product 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Sales Price]" caption="Sales Price" attribute="1" defaultMemberUniqueName="[products_table].[Sales Price].[All]" allUniqueName="[products_table].[Sales Price].[All]" dimensionUniqueName="[products_table]" displayFolder="" count="0" memberValueDatatype="5" unbalanced="0"/>
    <cacheHierarchy uniqueName="[products_table].[Cost Price]" caption="Cost Price" attribute="1" defaultMemberUniqueName="[products_table].[Cost Price].[All]" allUniqueName="[products_table].[Cost Price].[All]" dimensionUniqueName="[products_table]" displayFolder="" count="0" memberValueDatatype="5" unbalanced="0"/>
    <cacheHierarchy uniqueName="[sales_persons_table].[Sales Person ID]" caption="Sales Person ID" attribute="1" defaultMemberUniqueName="[sales_persons_table].[Sales Person ID].[All]" allUniqueName="[sales_persons_table].[Sales Person ID].[All]" dimensionUniqueName="[sales_persons_table]" displayFolder="" count="0" memberValueDatatype="20" unbalanced="0"/>
    <cacheHierarchy uniqueName="[sales_persons_table].[Full Name]" caption="Full Name" attribute="1" defaultMemberUniqueName="[sales_persons_table].[Full Name].[All]" allUniqueName="[sales_persons_table].[Full Name].[All]" dimensionUniqueName="[sales_persons_table]" displayFolder="" count="0" memberValueDatatype="130" unbalanced="0"/>
    <cacheHierarchy uniqueName="[sales_persons_table].[Store Name]" caption="Store Name" attribute="1" defaultMemberUniqueName="[sales_persons_table].[Store Name].[All]" allUniqueName="[sales_persons_table].[Store Name].[All]" dimensionUniqueName="[sales_persons_table]" displayFolder="" count="0" memberValueDatatype="130" unbalanced="0"/>
    <cacheHierarchy uniqueName="[sales_persons_table].[Customer_age]" caption="Customer_age" attribute="1" defaultMemberUniqueName="[sales_persons_table].[Customer_age].[All]" allUniqueName="[sales_persons_table].[Customer_age].[All]" dimensionUniqueName="[sales_persons_table]" displayFolder="" count="0" memberValueDatatype="20" unbalanced="0"/>
    <cacheHierarchy uniqueName="[Measures].[Total_Revenue]" caption="Total_Revenue" measure="1" displayFolder="" measureGroup="Calculations" count="0"/>
    <cacheHierarchy uniqueName="[Measures].[COGS]" caption="COGS" measure="1" displayFolder="" measureGroup="Calculations" count="0"/>
    <cacheHierarchy uniqueName="[Measures].[Profit_Margin]" caption="Profit_Margin" measure="1" displayFolder="" measureGroup="Calculations" count="0"/>
    <cacheHierarchy uniqueName="[Measures].[% Profit_Margin]" caption="% Profit_Margin" measure="1" displayFolder="" measureGroup="Calculations" count="0"/>
    <cacheHierarchy uniqueName="[Measures].[num_Transaction]" caption="num_Transaction" measure="1" displayFolder="" measureGroup="Calculations" count="0"/>
    <cacheHierarchy uniqueName="[Measures].[Total_Refund]" caption="Total_Refund" measure="1" displayFolder="" measureGroup="Calculations" count="0"/>
    <cacheHierarchy uniqueName="[Measures].[Refund_Rate]" caption="Refund_Rate" measure="1" displayFolder="" measureGroup="Calculations" count="0"/>
    <cacheHierarchy uniqueName="[Measures].[Total_Qty_Sold]" caption="Total_Qty_Sold" measure="1" displayFolder="" measureGroup="Calculations" count="0"/>
    <cacheHierarchy uniqueName="[Measures].[Qty_Returned]" caption="Qty_Returned" measure="1" displayFolder="" measureGroup="Calculations" count="0"/>
    <cacheHierarchy uniqueName="[Measures].[Total_Target]" caption="Total_Target" measure="1" displayFolder="" measureGroup="Calculations" count="0"/>
    <cacheHierarchy uniqueName="[Measures].[Number_Products]" caption="Number_Products" measure="1" displayFolder="" measureGroup="Calculations" count="0"/>
    <cacheHierarchy uniqueName="[Measures].[Variance1]" caption="Variance1" measure="1" displayFolder="" measureGroup="Calculations" count="0"/>
    <cacheHierarchy uniqueName="[Measures].[__XL_Count customers_table]" caption="__XL_Count customers_table" measure="1" displayFolder="" measureGroup="customers_table"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products_table]" caption="__XL_Count products_table" measure="1" displayFolder="" measureGroup="products_table" count="0" hidden="1"/>
    <cacheHierarchy uniqueName="[Measures].[__XL_Count sales_persons_table]" caption="__XL_Count sales_persons_table" measure="1" displayFolder="" measureGroup="sales_persons_table" count="0" hidden="1"/>
    <cacheHierarchy uniqueName="[Measures].[__XL_Count Date]" caption="__XL_Count Date" measure="1" displayFolder="" measureGroup="Date" count="0" hidden="1"/>
    <cacheHierarchy uniqueName="[Measures].[__XL_Count Calculations]" caption="__XL_Count Calculations" measure="1" displayFolder="" measureGroup="Calculations" count="0" hidden="1"/>
    <cacheHierarchy uniqueName="[Measures].[__No measures defined]" caption="__No measures defined" measure="1" displayFolder="" count="0" hidden="1"/>
    <cacheHierarchy uniqueName="[Measures].[Sum of Customer_age]" caption="Sum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Count of Customer_age]" caption="Count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Average of Customer_age]" caption="Average of Customer_age" measure="1" displayFolder="" measureGroup="customers_table" count="0" hidden="1">
      <extLst>
        <ext xmlns:x15="http://schemas.microsoft.com/office/spreadsheetml/2010/11/main" uri="{B97F6D7D-B522-45F9-BDA1-12C45D357490}">
          <x15:cacheHierarchy aggregatedColumn="5"/>
        </ext>
      </extLst>
    </cacheHierarchy>
    <cacheHierarchy uniqueName="[Measures].[Sum of Month_Num]" caption="Sum of Month_Num" measure="1" displayFolder="" measureGroup="Date" count="0" hidden="1">
      <extLst>
        <ext xmlns:x15="http://schemas.microsoft.com/office/spreadsheetml/2010/11/main" uri="{B97F6D7D-B522-45F9-BDA1-12C45D357490}">
          <x15:cacheHierarchy aggregatedColumn="10"/>
        </ext>
      </extLst>
    </cacheHierarchy>
    <cacheHierarchy uniqueName="[Measures].[Count of Month_Name]" caption="Count of Month_Name" measure="1" displayFolder="" measureGroup="Date" count="0" hidden="1">
      <extLst>
        <ext xmlns:x15="http://schemas.microsoft.com/office/spreadsheetml/2010/11/main" uri="{B97F6D7D-B522-45F9-BDA1-12C45D357490}">
          <x15:cacheHierarchy aggregatedColumn="9"/>
        </ext>
      </extLst>
    </cacheHierarchy>
  </cacheHierarchies>
  <kpis count="0"/>
  <dimensions count="8">
    <dimension name="Calculations" uniqueName="[Calculations]" caption="Calculations"/>
    <dimension name="customers_table" uniqueName="[customers_table]" caption="customers_table"/>
    <dimension name="Date" uniqueName="[Date]" caption="Date"/>
    <dimension name="fact_table" uniqueName="[fact_table]" caption="fact_table"/>
    <dimension measure="1" name="Measures" uniqueName="[Measures]" caption="Measures"/>
    <dimension name="monthly_store_targets" uniqueName="[monthly_store_targets]" caption="monthly_store_targets"/>
    <dimension name="products_table" uniqueName="[products_table]" caption="products_table"/>
    <dimension name="sales_persons_table" uniqueName="[sales_persons_table]" caption="sales_persons_table"/>
  </dimensions>
  <measureGroups count="7">
    <measureGroup name="Calculations" caption="Calculations"/>
    <measureGroup name="customers_table" caption="customers_table"/>
    <measureGroup name="Date" caption="Date"/>
    <measureGroup name="fact_table" caption="fact_table"/>
    <measureGroup name="monthly_store_targets" caption="monthly_store_targets"/>
    <measureGroup name="products_table" caption="products_table"/>
    <measureGroup name="sales_persons_table" caption="sales_persons_table"/>
  </measureGroups>
  <maps count="13">
    <map measureGroup="0" dimension="0"/>
    <map measureGroup="1" dimension="1"/>
    <map measureGroup="2" dimension="2"/>
    <map measureGroup="3" dimension="1"/>
    <map measureGroup="3" dimension="2"/>
    <map measureGroup="3" dimension="3"/>
    <map measureGroup="3" dimension="6"/>
    <map measureGroup="3" dimension="7"/>
    <map measureGroup="4" dimension="2"/>
    <map measureGroup="4" dimension="5"/>
    <map measureGroup="4" dimension="7"/>
    <map measureGroup="5" dimension="6"/>
    <map measureGroup="6" dimension="7"/>
  </maps>
  <extLst>
    <ext xmlns:x14="http://schemas.microsoft.com/office/spreadsheetml/2009/9/main" uri="{725AE2AE-9491-48be-B2B4-4EB974FC3084}">
      <x14:pivotCacheDefinition slicerData="1" pivotCacheId="129836573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F9D71B-E6EA-4EA9-A812-63C9BF3907C2}" name="PivotTable5" cacheId="8" applyNumberFormats="0" applyBorderFormats="0" applyFontFormats="0" applyPatternFormats="0" applyAlignmentFormats="0" applyWidthHeightFormats="1" dataCaption="Values" tag="e9e0a2e2-00f9-4b74-ad11-366dad5a5d52" updatedVersion="8" minRefreshableVersion="3" useAutoFormatting="1" subtotalHiddenItems="1" itemPrintTitles="1" createdVersion="8" indent="0" outline="1" outlineData="1" multipleFieldFilters="0">
  <location ref="D8:E14"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6">
      <autoFilter ref="A1">
        <filterColumn colId="0">
          <top10 top="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table]"/>
        <x15:activeTabTopLevelEntity name="[Calcul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A63314-DD53-4FE3-9562-E4E136D9D164}" name="PivotTable8" cacheId="3" applyNumberFormats="0" applyBorderFormats="0" applyFontFormats="0" applyPatternFormats="0" applyAlignmentFormats="0" applyWidthHeightFormats="1" dataCaption="Values" tag="44a9010d-8724-4114-adec-7d707a22a61c" updatedVersion="8" minRefreshableVersion="3" useAutoFormatting="1" subtotalHiddenItems="1" itemPrintTitles="1" createdVersion="8" indent="0" outline="1" outlineData="1" multipleFieldFilters="0" chartFormat="5">
  <location ref="J16:K22"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fld="0" subtotal="count" baseField="0" baseItem="0" numFmtId="167"/>
  </dataFields>
  <formats count="2">
    <format dxfId="32">
      <pivotArea outline="0" collapsedLevelsAreSubtotals="1" fieldPosition="0"/>
    </format>
    <format dxfId="31">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custom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896650-DA52-40E6-9DBB-C9CF881B6D1D}" name="PivotTable7" cacheId="4" applyNumberFormats="0" applyBorderFormats="0" applyFontFormats="0" applyPatternFormats="0" applyAlignmentFormats="0" applyWidthHeightFormats="1" dataCaption="Values" tag="10aeb23b-9136-4526-ada3-28a7af4c357c" updatedVersion="8" minRefreshableVersion="3" useAutoFormatting="1" subtotalHiddenItems="1" itemPrintTitles="1" createdVersion="8" indent="0" outline="1" outlineData="1" multipleFieldFilters="0">
  <location ref="D17:E23" firstHeaderRow="1" firstDataRow="1" firstDataCol="1"/>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fld="1"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4" iMeasureHier="36">
      <autoFilter ref="A1">
        <filterColumn colId="0">
          <top10 top="0" val="5" filterVal="5"/>
        </filterColumn>
      </autoFilter>
    </filter>
    <filter fld="0" type="count" id="2" iMeasureHier="36">
      <autoFilter ref="A1">
        <filterColumn colId="0">
          <top10 top="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table]"/>
        <x15:activeTabTopLevelEntity name="[Calcul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4BB397-9FD3-4780-83E3-5AEED2F1C786}" name="PivotTable6" cacheId="5" applyNumberFormats="0" applyBorderFormats="0" applyFontFormats="0" applyPatternFormats="0" applyAlignmentFormats="0" applyWidthHeightFormats="1" dataCaption="Values" tag="393616c2-9f41-4442-9475-71c077c43ec6" updatedVersion="8" minRefreshableVersion="3" useAutoFormatting="1" subtotalHiddenItems="1" itemPrintTitles="1" createdVersion="8" indent="0" outline="1" outlineData="1" multipleFieldFilters="0" chartFormat="5">
  <location ref="A17:B23" firstHeaderRow="1" firstDataRow="1" firstDataCol="1"/>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6">
    <i>
      <x v="2"/>
    </i>
    <i>
      <x v="3"/>
    </i>
    <i>
      <x v="1"/>
    </i>
    <i>
      <x/>
    </i>
    <i>
      <x v="4"/>
    </i>
    <i t="grand">
      <x/>
    </i>
  </rowItems>
  <colItems count="1">
    <i/>
  </colItems>
  <dataFields count="1">
    <dataField fld="1" subtotal="count" baseField="0" baseItem="0"/>
  </dataFields>
  <pivotHierarchies count="5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36">
      <autoFilter ref="A1">
        <filterColumn colId="0">
          <top10 top="0" val="5" filterVal="5"/>
        </filterColumn>
      </autoFilter>
    </filter>
    <filter fld="2" type="count" id="4" iMeasureHier="36">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table]"/>
        <x15:activeTabTopLevelEntity name="[Calcul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33252A-267C-4EA1-8E7D-647660D32698}" name="PivotTable13" cacheId="0" applyNumberFormats="0" applyBorderFormats="0" applyFontFormats="0" applyPatternFormats="0" applyAlignmentFormats="0" applyWidthHeightFormats="1" dataCaption="Values" tag="90d9707e-ddb2-404c-a178-21eec9863693" updatedVersion="8" minRefreshableVersion="3" useAutoFormatting="1" itemPrintTitles="1" createdVersion="8" indent="0" outline="1" outlineData="1" multipleFieldFilters="0">
  <location ref="A28:B41"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fld="1" subtotal="count" showDataAs="percentDiff" baseField="0" baseItem="1048828" numFmtId="10"/>
  </dataFields>
  <formats count="1">
    <format dxfId="33">
      <pivotArea collapsedLevelsAreSubtotals="1" fieldPosition="0">
        <references count="1">
          <reference field="0" count="0"/>
        </references>
      </pivotArea>
    </format>
  </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Calcul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DA790A-55C0-478F-914D-9C8EB2ACC225}" name="PivotTable4" cacheId="1" applyNumberFormats="0" applyBorderFormats="0" applyFontFormats="0" applyPatternFormats="0" applyAlignmentFormats="0" applyWidthHeightFormats="1" dataCaption="Values" tag="09ea56c2-c44f-45c0-a0d3-0573b20f4fcf" updatedVersion="8" minRefreshableVersion="3" useAutoFormatting="1" subtotalHiddenItems="1" itemPrintTitles="1" createdVersion="8" indent="0" outline="1" outlineData="1" multipleFieldFilters="0" chartFormat="22">
  <location ref="A8:B14"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i>
    <i>
      <x v="4"/>
    </i>
    <i>
      <x v="3"/>
    </i>
    <i>
      <x v="1"/>
    </i>
    <i>
      <x v="2"/>
    </i>
    <i t="grand">
      <x/>
    </i>
  </rowItems>
  <colItems count="1">
    <i/>
  </colItems>
  <dataFields count="1">
    <dataField fld="1"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6">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table]"/>
        <x15:activeTabTopLevelEntity name="[Calcul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E8633A-4102-40EB-A61D-7203B52B1DC4}" name="PivotTable16"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K28:M34" firstHeaderRow="0"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6">
    <i>
      <x v="4"/>
    </i>
    <i>
      <x v="3"/>
    </i>
    <i>
      <x v="2"/>
    </i>
    <i>
      <x/>
    </i>
    <i>
      <x v="1"/>
    </i>
    <i t="grand">
      <x/>
    </i>
  </rowItems>
  <colFields count="1">
    <field x="-2"/>
  </colFields>
  <colItems count="2">
    <i>
      <x/>
    </i>
    <i i="1">
      <x v="1"/>
    </i>
  </colItems>
  <dataFields count="2">
    <dataField fld="1" subtotal="count" baseField="0" baseItem="0"/>
    <dataField fld="2" subtotal="count" baseField="0" baseItem="0" numFmtId="167"/>
  </dataFields>
  <formats count="3">
    <format dxfId="36">
      <pivotArea dataOnly="0" outline="0" fieldPosition="0">
        <references count="1">
          <reference field="4294967294" count="1">
            <x v="0"/>
          </reference>
        </references>
      </pivotArea>
    </format>
    <format dxfId="35">
      <pivotArea outline="0" collapsedLevelsAreSubtotals="1" fieldPosition="0">
        <references count="1">
          <reference field="4294967294" count="1" selected="0">
            <x v="1"/>
          </reference>
        </references>
      </pivotArea>
    </format>
    <format dxfId="34">
      <pivotArea dataOnly="0" labelOnly="1" outline="0" fieldPosition="0">
        <references count="1">
          <reference field="4294967294" count="1">
            <x v="1"/>
          </reference>
        </references>
      </pivotArea>
    </format>
  </formats>
  <chartFormats count="2">
    <chartFormat chart="27" format="5" series="1">
      <pivotArea type="data" outline="0" fieldPosition="0">
        <references count="1">
          <reference field="4294967294" count="1" selected="0">
            <x v="0"/>
          </reference>
        </references>
      </pivotArea>
    </chartFormat>
    <chartFormat chart="27" format="6" series="1">
      <pivotArea type="data" outline="0" fieldPosition="0">
        <references count="1">
          <reference field="4294967294" count="1" selected="0">
            <x v="1"/>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1">
      <autoFilter ref="A1">
        <filterColumn colId="0">
          <top10 val="5" filterVal="5"/>
        </filterColumn>
      </autoFilter>
    </filter>
  </filters>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_table]"/>
        <x15:activeTabTopLevelEntity name="[Calcul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096207-A970-4538-AD31-AA5067C8C4E8}" name="PivotTable3" cacheId="2" applyNumberFormats="0" applyBorderFormats="0" applyFontFormats="0" applyPatternFormats="0" applyAlignmentFormats="0" applyWidthHeightFormats="1" dataCaption="Values" tag="0d9a152a-b20f-4b2f-ab83-60a991f82670" updatedVersion="8" minRefreshableVersion="3" useAutoFormatting="1" subtotalHiddenItems="1" itemPrintTitles="1" createdVersion="8" indent="0" outline="1" outlineData="1" multipleFieldFilters="0" chartFormat="76">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chartFormats count="3">
    <chartFormat chart="74" format="6" series="1">
      <pivotArea type="data" outline="0" fieldPosition="0">
        <references count="1">
          <reference field="4294967294" count="1" selected="0">
            <x v="0"/>
          </reference>
        </references>
      </pivotArea>
    </chartFormat>
    <chartFormat chart="74" format="7">
      <pivotArea type="data" outline="0" fieldPosition="0">
        <references count="2">
          <reference field="4294967294" count="1" selected="0">
            <x v="0"/>
          </reference>
          <reference field="0" count="1" selected="0">
            <x v="0"/>
          </reference>
        </references>
      </pivotArea>
    </chartFormat>
    <chartFormat chart="74" format="8">
      <pivotArea type="data" outline="0" fieldPosition="0">
        <references count="2">
          <reference field="4294967294" count="1" selected="0">
            <x v="0"/>
          </reference>
          <reference field="0" count="1" selected="0">
            <x v="1"/>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ustomer_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table]"/>
        <x15:activeTabTopLevelEntity name="[Calcul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39009F-6083-4F60-87E7-8B5EE389308C}" name="PivotTable1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8:E41"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Calcul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8AD05AB-EC27-41C3-A2DE-2292E0447FC4}" name="PivotTable2" cacheId="147" applyNumberFormats="0" applyBorderFormats="0" applyFontFormats="0" applyPatternFormats="0" applyAlignmentFormats="0" applyWidthHeightFormats="1" dataCaption="Values" tag="f837ce7d-f8c5-46f7-9448-730c7343fe5c" updatedVersion="8" minRefreshableVersion="3" useAutoFormatting="1" subtotalHiddenItems="1" itemPrintTitles="1" createdVersion="8" indent="0" outline="1" outlineData="1" multipleFieldFilters="0">
  <location ref="L7:M20"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fld="1" subtotal="count" showDataAs="percentDiff" baseField="0" baseItem="1048828" numFmtId="10"/>
  </dataFields>
  <formats count="8">
    <format dxfId="3">
      <pivotArea type="all" dataOnly="0" outline="0" fieldPosition="0"/>
    </format>
    <format dxfId="4">
      <pivotArea outline="0" collapsedLevelsAreSubtotals="1" fieldPosition="0"/>
    </format>
    <format dxfId="5">
      <pivotArea field="0" type="button" dataOnly="0" labelOnly="1" outline="0" axis="axisRow" fieldPosition="0"/>
    </format>
    <format dxfId="6">
      <pivotArea dataOnly="0" labelOnly="1" fieldPosition="0">
        <references count="1">
          <reference field="0" count="0"/>
        </references>
      </pivotArea>
    </format>
    <format dxfId="7">
      <pivotArea dataOnly="0" labelOnly="1" grandRow="1" outline="0" fieldPosition="0"/>
    </format>
    <format dxfId="2">
      <pivotArea outline="0" fieldPosition="0">
        <references count="1">
          <reference field="4294967294" count="1">
            <x v="0"/>
          </reference>
        </references>
      </pivotArea>
    </format>
    <format dxfId="1">
      <pivotArea collapsedLevelsAreSubtotals="1" fieldPosition="0">
        <references count="1">
          <reference field="0" count="0"/>
        </references>
      </pivotArea>
    </format>
    <format dxfId="0">
      <pivotArea dataOnly="0" labelOnly="1" outline="0" axis="axisValues" fieldPosition="0"/>
    </format>
  </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sales_persons_table]"/>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FDE158A-C367-490E-8435-6CCFFF938227}" name="PivotTable1" cacheId="144" applyNumberFormats="0" applyBorderFormats="0" applyFontFormats="0" applyPatternFormats="0" applyAlignmentFormats="0" applyWidthHeightFormats="1" dataCaption="Values" tag="f837ce7d-f8c5-46f7-9448-730c7343fe5c" updatedVersion="8" minRefreshableVersion="3" useAutoFormatting="1" subtotalHiddenItems="1" itemPrintTitles="1" createdVersion="8" indent="0" outline="1" outlineData="1" multipleFieldFilters="0" chartFormat="8">
  <location ref="I6:J19"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numFmtId="167"/>
  </dataFields>
  <formats count="6">
    <format dxfId="13">
      <pivotArea type="all" dataOnly="0" outline="0" fieldPosition="0"/>
    </format>
    <format dxfId="12">
      <pivotArea outline="0" collapsedLevelsAreSubtotals="1" fieldPosition="0"/>
    </format>
    <format dxfId="11">
      <pivotArea field="0" type="button" dataOnly="0" labelOnly="1" outline="0" axis="axisRow" fieldPosition="0"/>
    </format>
    <format dxfId="10">
      <pivotArea dataOnly="0" labelOnly="1" fieldPosition="0">
        <references count="1">
          <reference field="0" count="0"/>
        </references>
      </pivotArea>
    </format>
    <format dxfId="9">
      <pivotArea dataOnly="0" labelOnly="1" grandRow="1" outline="0" fieldPosition="0"/>
    </format>
    <format dxfId="8">
      <pivotArea dataOnly="0" labelOnly="1" outline="0" axis="axisValues" fieldPosition="0"/>
    </format>
  </formats>
  <chartFormats count="13">
    <chartFormat chart="7" format="26" series="1">
      <pivotArea type="data" outline="0" fieldPosition="0">
        <references count="1">
          <reference field="4294967294" count="1" selected="0">
            <x v="0"/>
          </reference>
        </references>
      </pivotArea>
    </chartFormat>
    <chartFormat chart="7" format="27">
      <pivotArea type="data" outline="0" fieldPosition="0">
        <references count="2">
          <reference field="4294967294" count="1" selected="0">
            <x v="0"/>
          </reference>
          <reference field="0" count="1" selected="0">
            <x v="0"/>
          </reference>
        </references>
      </pivotArea>
    </chartFormat>
    <chartFormat chart="7" format="28">
      <pivotArea type="data" outline="0" fieldPosition="0">
        <references count="2">
          <reference field="4294967294" count="1" selected="0">
            <x v="0"/>
          </reference>
          <reference field="0" count="1" selected="0">
            <x v="1"/>
          </reference>
        </references>
      </pivotArea>
    </chartFormat>
    <chartFormat chart="7" format="29">
      <pivotArea type="data" outline="0" fieldPosition="0">
        <references count="2">
          <reference field="4294967294" count="1" selected="0">
            <x v="0"/>
          </reference>
          <reference field="0" count="1" selected="0">
            <x v="2"/>
          </reference>
        </references>
      </pivotArea>
    </chartFormat>
    <chartFormat chart="7" format="30">
      <pivotArea type="data" outline="0" fieldPosition="0">
        <references count="2">
          <reference field="4294967294" count="1" selected="0">
            <x v="0"/>
          </reference>
          <reference field="0" count="1" selected="0">
            <x v="3"/>
          </reference>
        </references>
      </pivotArea>
    </chartFormat>
    <chartFormat chart="7" format="31">
      <pivotArea type="data" outline="0" fieldPosition="0">
        <references count="2">
          <reference field="4294967294" count="1" selected="0">
            <x v="0"/>
          </reference>
          <reference field="0" count="1" selected="0">
            <x v="4"/>
          </reference>
        </references>
      </pivotArea>
    </chartFormat>
    <chartFormat chart="7" format="32">
      <pivotArea type="data" outline="0" fieldPosition="0">
        <references count="2">
          <reference field="4294967294" count="1" selected="0">
            <x v="0"/>
          </reference>
          <reference field="0" count="1" selected="0">
            <x v="5"/>
          </reference>
        </references>
      </pivotArea>
    </chartFormat>
    <chartFormat chart="7" format="33">
      <pivotArea type="data" outline="0" fieldPosition="0">
        <references count="2">
          <reference field="4294967294" count="1" selected="0">
            <x v="0"/>
          </reference>
          <reference field="0" count="1" selected="0">
            <x v="6"/>
          </reference>
        </references>
      </pivotArea>
    </chartFormat>
    <chartFormat chart="7" format="34">
      <pivotArea type="data" outline="0" fieldPosition="0">
        <references count="2">
          <reference field="4294967294" count="1" selected="0">
            <x v="0"/>
          </reference>
          <reference field="0" count="1" selected="0">
            <x v="7"/>
          </reference>
        </references>
      </pivotArea>
    </chartFormat>
    <chartFormat chart="7" format="35">
      <pivotArea type="data" outline="0" fieldPosition="0">
        <references count="2">
          <reference field="4294967294" count="1" selected="0">
            <x v="0"/>
          </reference>
          <reference field="0" count="1" selected="0">
            <x v="8"/>
          </reference>
        </references>
      </pivotArea>
    </chartFormat>
    <chartFormat chart="7" format="36">
      <pivotArea type="data" outline="0" fieldPosition="0">
        <references count="2">
          <reference field="4294967294" count="1" selected="0">
            <x v="0"/>
          </reference>
          <reference field="0" count="1" selected="0">
            <x v="9"/>
          </reference>
        </references>
      </pivotArea>
    </chartFormat>
    <chartFormat chart="7" format="37">
      <pivotArea type="data" outline="0" fieldPosition="0">
        <references count="2">
          <reference field="4294967294" count="1" selected="0">
            <x v="0"/>
          </reference>
          <reference field="0" count="1" selected="0">
            <x v="10"/>
          </reference>
        </references>
      </pivotArea>
    </chartFormat>
    <chartFormat chart="7" format="38">
      <pivotArea type="data" outline="0" fieldPosition="0">
        <references count="2">
          <reference field="4294967294" count="1" selected="0">
            <x v="0"/>
          </reference>
          <reference field="0" count="1" selected="0">
            <x v="11"/>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sales_persons_table]"/>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DA6B549-195B-4133-A1F7-73AE30F6A608}" name="KPI" cacheId="141" applyNumberFormats="0" applyBorderFormats="0" applyFontFormats="0" applyPatternFormats="0" applyAlignmentFormats="0" applyWidthHeightFormats="1" dataCaption="Values" tag="653f1454-2332-4518-9cf2-1cce3709a78d" updatedVersion="8" minRefreshableVersion="3" useAutoFormatting="1" subtotalHiddenItems="1" itemPrintTitles="1" createdVersion="8" indent="0" outline="1" outlineData="1" multipleFieldFilters="0">
  <location ref="A1:L2" firstHeaderRow="0" firstDataRow="1" firstDataCol="0"/>
  <pivotFields count="13">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s>
  <rowItems count="1">
    <i/>
  </rowItems>
  <colFields count="1">
    <field x="-2"/>
  </colFields>
  <colItems count="12">
    <i>
      <x/>
    </i>
    <i i="1">
      <x v="1"/>
    </i>
    <i i="2">
      <x v="2"/>
    </i>
    <i i="3">
      <x v="3"/>
    </i>
    <i i="4">
      <x v="4"/>
    </i>
    <i i="5">
      <x v="5"/>
    </i>
    <i i="6">
      <x v="6"/>
    </i>
    <i i="7">
      <x v="7"/>
    </i>
    <i i="8">
      <x v="8"/>
    </i>
    <i i="9">
      <x v="9"/>
    </i>
    <i i="10">
      <x v="10"/>
    </i>
    <i i="11">
      <x v="11"/>
    </i>
  </colItems>
  <dataFields count="12">
    <dataField fld="0" subtotal="count" baseField="0" baseItem="0" numFmtId="167"/>
    <dataField fld="1" subtotal="count" baseField="0" baseItem="0" numFmtId="167"/>
    <dataField fld="2" subtotal="count" baseField="0" baseItem="0" numFmtId="167"/>
    <dataField fld="3" subtotal="count" baseField="0" baseItem="0"/>
    <dataField fld="4" subtotal="count" baseField="0" baseItem="0" numFmtId="166"/>
    <dataField fld="5" subtotal="count" baseField="0" baseItem="0" numFmtId="167"/>
    <dataField fld="6" subtotal="count" baseField="0" baseItem="0"/>
    <dataField fld="7" subtotal="count" baseField="0" baseItem="0" numFmtId="166"/>
    <dataField fld="10" subtotal="count" baseField="0" baseItem="0" numFmtId="166"/>
    <dataField fld="8" subtotal="count" baseField="0" baseItem="0" numFmtId="166"/>
    <dataField fld="9" subtotal="count" baseField="0" baseItem="0" numFmtId="167"/>
    <dataField fld="12" subtotal="count" baseField="0" baseItem="0"/>
  </dataFields>
  <formats count="9">
    <format dxfId="30">
      <pivotArea outline="0" collapsedLevelsAreSubtotals="1" fieldPosition="0">
        <references count="1">
          <reference field="4294967294" count="1" selected="0">
            <x v="7"/>
          </reference>
        </references>
      </pivotArea>
    </format>
    <format dxfId="29">
      <pivotArea outline="0" collapsedLevelsAreSubtotals="1" fieldPosition="0">
        <references count="1">
          <reference field="4294967294" count="1" selected="0">
            <x v="9"/>
          </reference>
        </references>
      </pivotArea>
    </format>
    <format dxfId="28">
      <pivotArea outline="0" collapsedLevelsAreSubtotals="1" fieldPosition="0">
        <references count="1">
          <reference field="4294967294" count="1" selected="0">
            <x v="4"/>
          </reference>
        </references>
      </pivotArea>
    </format>
    <format dxfId="27">
      <pivotArea outline="0" collapsedLevelsAreSubtotals="1" fieldPosition="0">
        <references count="1">
          <reference field="4294967294" count="1" selected="0">
            <x v="5"/>
          </reference>
        </references>
      </pivotArea>
    </format>
    <format dxfId="26">
      <pivotArea outline="0" collapsedLevelsAreSubtotals="1" fieldPosition="0">
        <references count="1">
          <reference field="4294967294" count="1" selected="0">
            <x v="0"/>
          </reference>
        </references>
      </pivotArea>
    </format>
    <format dxfId="25">
      <pivotArea outline="0" collapsedLevelsAreSubtotals="1" fieldPosition="0">
        <references count="1">
          <reference field="4294967294" count="1" selected="0">
            <x v="1"/>
          </reference>
        </references>
      </pivotArea>
    </format>
    <format dxfId="24">
      <pivotArea outline="0" collapsedLevelsAreSubtotals="1" fieldPosition="0">
        <references count="1">
          <reference field="4294967294" count="1" selected="0">
            <x v="2"/>
          </reference>
        </references>
      </pivotArea>
    </format>
    <format dxfId="23">
      <pivotArea outline="0" collapsedLevelsAreSubtotals="1" fieldPosition="0">
        <references count="1">
          <reference field="4294967294" count="1" selected="0">
            <x v="10"/>
          </reference>
        </references>
      </pivotArea>
    </format>
    <format dxfId="22">
      <pivotArea outline="0" collapsedLevelsAreSubtotals="1" fieldPosition="0">
        <references count="1">
          <reference field="4294967294" count="1" selected="0">
            <x v="8"/>
          </reference>
        </references>
      </pivotArea>
    </format>
  </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culations]"/>
        <x15:activeTabTopLevelEntity name="[Date]"/>
        <x15:activeTabTopLevelEntity name="[custom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7454223-4656-4728-BF01-245AB4D57088}" name="Store_RevenueTarget" cacheId="138" applyNumberFormats="0" applyBorderFormats="0" applyFontFormats="0" applyPatternFormats="0" applyAlignmentFormats="0" applyWidthHeightFormats="1" dataCaption="Values" tag="f837ce7d-f8c5-46f7-9448-730c7343fe5c" updatedVersion="8" minRefreshableVersion="3" useAutoFormatting="1" subtotalHiddenItems="1" itemPrintTitles="1" createdVersion="8" indent="0" outline="1" outlineData="1" multipleFieldFilters="0">
  <location ref="A5:C16" firstHeaderRow="0" firstDataRow="1" firstDataCol="1"/>
  <pivotFields count="4">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fld="0" subtotal="count" baseField="0" baseItem="0"/>
    <dataField fld="2"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alculations]"/>
        <x15:activeTabTopLevelEntity name="[sales_persons_table]"/>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98AF85B-B760-44AB-B092-15EE0691DA2A}" name="PivotTable13" cacheId="13" applyNumberFormats="0" applyBorderFormats="0" applyFontFormats="0" applyPatternFormats="0" applyAlignmentFormats="0" applyWidthHeightFormats="1" dataCaption="Values" tag="a7d34f46-7ac2-4e7e-8889-2b4ead214198" updatedVersion="8" minRefreshableVersion="3" useAutoFormatting="1" subtotalHiddenItems="1" itemPrintTitles="1" createdVersion="8" indent="0" outline="1" outlineData="1" multipleFieldFilters="0" chartFormat="59">
  <location ref="E13:F18"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Items count="1">
    <i/>
  </colItems>
  <dataFields count="1">
    <dataField fld="2" subtotal="count" baseField="0" baseItem="0"/>
  </dataFields>
  <formats count="1">
    <format dxfId="17">
      <pivotArea outline="0" collapsedLevelsAreSubtotals="1" fieldPosition="0"/>
    </format>
  </formats>
  <chartFormats count="5">
    <chartFormat chart="57" format="10" series="1">
      <pivotArea type="data" outline="0" fieldPosition="0">
        <references count="1">
          <reference field="4294967294" count="1" selected="0">
            <x v="0"/>
          </reference>
        </references>
      </pivotArea>
    </chartFormat>
    <chartFormat chart="57" format="11">
      <pivotArea type="data" outline="0" fieldPosition="0">
        <references count="2">
          <reference field="4294967294" count="1" selected="0">
            <x v="0"/>
          </reference>
          <reference field="1" count="1" selected="0">
            <x v="0"/>
          </reference>
        </references>
      </pivotArea>
    </chartFormat>
    <chartFormat chart="57" format="12">
      <pivotArea type="data" outline="0" fieldPosition="0">
        <references count="2">
          <reference field="4294967294" count="1" selected="0">
            <x v="0"/>
          </reference>
          <reference field="1" count="1" selected="0">
            <x v="1"/>
          </reference>
        </references>
      </pivotArea>
    </chartFormat>
    <chartFormat chart="57" format="13">
      <pivotArea type="data" outline="0" fieldPosition="0">
        <references count="2">
          <reference field="4294967294" count="1" selected="0">
            <x v="0"/>
          </reference>
          <reference field="1" count="1" selected="0">
            <x v="2"/>
          </reference>
        </references>
      </pivotArea>
    </chartFormat>
    <chartFormat chart="57" format="14">
      <pivotArea type="data" outline="0" fieldPosition="0">
        <references count="2">
          <reference field="4294967294" count="1" selected="0">
            <x v="0"/>
          </reference>
          <reference field="1" count="1" selected="0">
            <x v="3"/>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persons_table].[Store Name].&amp;[Lee-Myers]"/>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ersons_table]"/>
        <x15:activeTabTopLevelEntity name="[Calculations]"/>
        <x15:activeTabTopLevelEntity name="[Date]"/>
        <x15:activeTabTopLevelEntity name="[products_table]"/>
        <x15:activeTabTopLevelEntity name="[fa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85369B7-CE32-47FC-BF3A-A6E62801E4C6}" name="PivotTable12" cacheId="12" applyNumberFormats="0" applyBorderFormats="0" applyFontFormats="0" applyPatternFormats="0" applyAlignmentFormats="0" applyWidthHeightFormats="1" dataCaption="Values" tag="72fb7afc-d42e-4b1a-a7c5-ad9a6a167980" updatedVersion="8" minRefreshableVersion="3" useAutoFormatting="1" subtotalHiddenItems="1" itemPrintTitles="1" createdVersion="8" indent="0" outline="1" outlineData="1" multipleFieldFilters="0" chartFormat="50">
  <location ref="E1:F10" firstHeaderRow="1" firstDataRow="1" firstDataCol="1"/>
  <pivotFields count="3">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3"/>
    </i>
    <i>
      <x/>
    </i>
    <i>
      <x v="1"/>
    </i>
    <i>
      <x v="2"/>
    </i>
    <i>
      <x v="6"/>
    </i>
    <i>
      <x v="7"/>
    </i>
    <i>
      <x v="5"/>
    </i>
    <i>
      <x v="4"/>
    </i>
    <i t="grand">
      <x/>
    </i>
  </rowItems>
  <colItems count="1">
    <i/>
  </colItems>
  <dataFields count="1">
    <dataField fld="1" subtotal="count" baseField="0" baseItem="0"/>
  </dataFields>
  <formats count="1">
    <format dxfId="18">
      <pivotArea outline="0" collapsedLevelsAreSubtotals="1" fieldPosition="0"/>
    </format>
  </formats>
  <chartFormats count="9">
    <chartFormat chart="49" format="10" series="1">
      <pivotArea type="data" outline="0" fieldPosition="0">
        <references count="1">
          <reference field="4294967294" count="1" selected="0">
            <x v="0"/>
          </reference>
        </references>
      </pivotArea>
    </chartFormat>
    <chartFormat chart="49" format="11">
      <pivotArea type="data" outline="0" fieldPosition="0">
        <references count="2">
          <reference field="4294967294" count="1" selected="0">
            <x v="0"/>
          </reference>
          <reference field="0" count="1" selected="0">
            <x v="3"/>
          </reference>
        </references>
      </pivotArea>
    </chartFormat>
    <chartFormat chart="49" format="12">
      <pivotArea type="data" outline="0" fieldPosition="0">
        <references count="2">
          <reference field="4294967294" count="1" selected="0">
            <x v="0"/>
          </reference>
          <reference field="0" count="1" selected="0">
            <x v="0"/>
          </reference>
        </references>
      </pivotArea>
    </chartFormat>
    <chartFormat chart="49" format="13">
      <pivotArea type="data" outline="0" fieldPosition="0">
        <references count="2">
          <reference field="4294967294" count="1" selected="0">
            <x v="0"/>
          </reference>
          <reference field="0" count="1" selected="0">
            <x v="1"/>
          </reference>
        </references>
      </pivotArea>
    </chartFormat>
    <chartFormat chart="49" format="14">
      <pivotArea type="data" outline="0" fieldPosition="0">
        <references count="2">
          <reference field="4294967294" count="1" selected="0">
            <x v="0"/>
          </reference>
          <reference field="0" count="1" selected="0">
            <x v="2"/>
          </reference>
        </references>
      </pivotArea>
    </chartFormat>
    <chartFormat chart="49" format="15">
      <pivotArea type="data" outline="0" fieldPosition="0">
        <references count="2">
          <reference field="4294967294" count="1" selected="0">
            <x v="0"/>
          </reference>
          <reference field="0" count="1" selected="0">
            <x v="7"/>
          </reference>
        </references>
      </pivotArea>
    </chartFormat>
    <chartFormat chart="49" format="16">
      <pivotArea type="data" outline="0" fieldPosition="0">
        <references count="2">
          <reference field="4294967294" count="1" selected="0">
            <x v="0"/>
          </reference>
          <reference field="0" count="1" selected="0">
            <x v="6"/>
          </reference>
        </references>
      </pivotArea>
    </chartFormat>
    <chartFormat chart="49" format="17">
      <pivotArea type="data" outline="0" fieldPosition="0">
        <references count="2">
          <reference field="4294967294" count="1" selected="0">
            <x v="0"/>
          </reference>
          <reference field="0" count="1" selected="0">
            <x v="5"/>
          </reference>
        </references>
      </pivotArea>
    </chartFormat>
    <chartFormat chart="49" format="18">
      <pivotArea type="data" outline="0" fieldPosition="0">
        <references count="2">
          <reference field="4294967294" count="1" selected="0">
            <x v="0"/>
          </reference>
          <reference field="0" count="1" selected="0">
            <x v="4"/>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persons_table].[Store Name].&amp;[Lee-Myers]"/>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ersons_table]"/>
        <x15:activeTabTopLevelEntity name="[Calculations]"/>
        <x15:activeTabTopLevelEntity name="[Date]"/>
        <x15:activeTabTopLevelEntity name="[product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48ED787-BF51-4F70-94FA-3603AE29044D}" name="PivotTable1" cacheId="11" applyNumberFormats="0" applyBorderFormats="0" applyFontFormats="0" applyPatternFormats="0" applyAlignmentFormats="0" applyWidthHeightFormats="1" dataCaption="Values" tag="1946ffd0-4643-4071-b8b9-3102013217bc" updatedVersion="8" minRefreshableVersion="3" useAutoFormatting="1" subtotalHiddenItems="1" itemPrintTitles="1" createdVersion="8" indent="0" outline="1" outlineData="1" multipleFieldFilters="0" chartFormat="35">
  <location ref="A1:C14"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dataField fld="1" subtotal="count" baseField="0" baseItem="0"/>
  </dataFields>
  <formats count="2">
    <format dxfId="20">
      <pivotArea outline="0" collapsedLevelsAreSubtotals="1" fieldPosition="0"/>
    </format>
    <format dxfId="19">
      <pivotArea dataOnly="0" labelOnly="1" outline="0" fieldPosition="0">
        <references count="1">
          <reference field="4294967294" count="2">
            <x v="0"/>
            <x v="1"/>
          </reference>
        </references>
      </pivotArea>
    </format>
  </formats>
  <chartFormats count="2">
    <chartFormat chart="31" format="4"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1"/>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persons_table].[Store Name].&amp;[Lee-Myers]"/>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ersons_table]"/>
        <x15:activeTabTopLevelEntity name="[Calculation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6480A94-CBA1-4205-94E4-3D2040021968}" name="PivotTable14" cacheId="14" applyNumberFormats="0" applyBorderFormats="0" applyFontFormats="0" applyPatternFormats="0" applyAlignmentFormats="0" applyWidthHeightFormats="1" dataCaption="Values" tag="083687e5-1043-4edd-ab13-b44d802b9fef" updatedVersion="8" minRefreshableVersion="3" useAutoFormatting="1" subtotalHiddenItems="1" itemPrintTitles="1" createdVersion="8" indent="0" outline="1" outlineData="1" multipleFieldFilters="0" chartFormat="69">
  <location ref="H1:I7" firstHeaderRow="1" firstDataRow="1" firstDataCol="1"/>
  <pivotFields count="3">
    <pivotField allDrilled="1" subtotalTop="0" showAll="0" dataSourceSort="1" defaultSubtotal="0" defaultAttributeDrillState="1"/>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6">
    <i>
      <x v="3"/>
    </i>
    <i>
      <x v="2"/>
    </i>
    <i>
      <x v="1"/>
    </i>
    <i>
      <x v="4"/>
    </i>
    <i>
      <x/>
    </i>
    <i t="grand">
      <x/>
    </i>
  </rowItems>
  <colItems count="1">
    <i/>
  </colItems>
  <dataFields count="1">
    <dataField fld="2" subtotal="count" baseField="0" baseItem="0"/>
  </dataFields>
  <formats count="1">
    <format dxfId="21">
      <pivotArea outline="0" collapsedLevelsAreSubtotals="1" fieldPosition="0"/>
    </format>
  </formats>
  <chartFormats count="3">
    <chartFormat chart="63" format="0" series="1">
      <pivotArea type="data" outline="0" fieldPosition="0">
        <references count="1">
          <reference field="4294967294" count="1" selected="0">
            <x v="0"/>
          </reference>
        </references>
      </pivotArea>
    </chartFormat>
    <chartFormat chart="67" format="1" series="1">
      <pivotArea type="data" outline="0" fieldPosition="0">
        <references count="1">
          <reference field="4294967294" count="1" selected="0">
            <x v="0"/>
          </reference>
        </references>
      </pivotArea>
    </chartFormat>
    <chartFormat chart="68"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persons_table].[Store Name].&amp;[Lee-Myers]"/>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4">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ersons_table]"/>
        <x15:activeTabTopLevelEntity name="[Calculations]"/>
        <x15:activeTabTopLevelEntity name="[Date]"/>
        <x15:activeTabTopLevelEntity name="[products_table]"/>
        <x15:activeTabTopLevelEntity name="[fact_table]"/>
        <x15:activeTabTopLevelEntity name="[customers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CBA9CF81-0849-48C2-98A9-038669433439}" sourceName="[Date].[Month_Name]">
  <pivotTables>
    <pivotTable tabId="1" name="Store_RevenueTarget"/>
    <pivotTable tabId="1" name="KPI"/>
    <pivotTable tabId="1" name="PivotTable1"/>
    <pivotTable tabId="1" name="PivotTable2"/>
  </pivotTables>
  <data>
    <olap pivotCacheId="1298365732">
      <levels count="2">
        <level uniqueName="[Date].[Month_Name].[(All)]" sourceCaption="(All)" count="0"/>
        <level uniqueName="[Date].[Month_Name].[Month_Name]" sourceCaption="Month_Name" count="12">
          <ranges>
            <range startItem="0">
              <i n="[Date].[Month_Name].&amp;[Jan]" c="Jan"/>
              <i n="[Date].[Month_Name].&amp;[Feb]" c="Feb"/>
              <i n="[Date].[Month_Name].&amp;[Mar]" c="Mar"/>
              <i n="[Date].[Month_Name].&amp;[Apr]" c="Apr"/>
              <i n="[Date].[Month_Name].&amp;[May]" c="May"/>
              <i n="[Date].[Month_Name].&amp;[Jun]" c="Jun"/>
              <i n="[Date].[Month_Name].&amp;[Jul]" c="Jul"/>
              <i n="[Date].[Month_Name].&amp;[Aug]" c="Aug"/>
              <i n="[Date].[Month_Name].&amp;[Sep]" c="Sep"/>
              <i n="[Date].[Month_Name].&amp;[Oct]" c="Oct"/>
              <i n="[Date].[Month_Name].&amp;[Nov]" c="Nov"/>
              <i n="[Date].[Month_Name].&amp;[Dec]" c="Dec"/>
            </range>
          </ranges>
        </level>
      </levels>
      <selections count="1">
        <selection n="[Date].[Month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81E11238-57CE-4D57-80D3-F23E5F099288}" sourceName="[sales_persons_table].[Store Name]">
  <pivotTables>
    <pivotTable tabId="12" name="PivotTable1"/>
    <pivotTable tabId="12" name="PivotTable12"/>
    <pivotTable tabId="12" name="PivotTable13"/>
    <pivotTable tabId="12" name="PivotTable14"/>
  </pivotTables>
  <data>
    <olap pivotCacheId="412217268">
      <levels count="2">
        <level uniqueName="[sales_persons_table].[Store Name].[(All)]" sourceCaption="(All)" count="0"/>
        <level uniqueName="[sales_persons_table].[Store Name].[Store Name]" sourceCaption="Store Name" count="10">
          <ranges>
            <range startItem="0">
              <i n="[sales_persons_table].[Store Name].&amp;[Barron-Fleming]" c="Barron-Fleming"/>
              <i n="[sales_persons_table].[Store Name].&amp;[Berg-Trujillo]" c="Berg-Trujillo"/>
              <i n="[sales_persons_table].[Store Name].&amp;[Lee-Myers]" c="Lee-Myers"/>
              <i n="[sales_persons_table].[Store Name].&amp;[Lopez]" c="Lopez"/>
              <i n="[sales_persons_table].[Store Name].&amp;[Martinez]" c="Martinez"/>
              <i n="[sales_persons_table].[Store Name].&amp;[Miller]" c="Miller"/>
              <i n="[sales_persons_table].[Store Name].&amp;[Myers-Lopez]" c="Myers-Lopez"/>
              <i n="[sales_persons_table].[Store Name].&amp;[Novak PLC]" c="Novak PLC"/>
              <i n="[sales_persons_table].[Store Name].&amp;[Thomas]" c="Thomas"/>
              <i n="[sales_persons_table].[Store Name].&amp;[Valdez]" c="Valdez"/>
            </range>
          </ranges>
        </level>
      </levels>
      <selections count="1">
        <selection n="[sales_persons_table].[Store Name].&amp;[Lee-Myer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_Name 1" xr10:uid="{6ABBB0DE-65E2-42FE-9651-835101489B10}" cache="Slicer_Month_Name" caption="Filter By Month" columnCount="3" level="1" style="SlicerStyleLight1 2" rowHeight="4572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Name" xr10:uid="{67011939-7556-4439-8A69-254C2A995628}" cache="Slicer_Store_Name" caption="Store Name" columnCount="3" level="1" style="SlicerStyleLight1 2"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FE17935-3B73-4E93-BC4A-1773324C52BC}" name="Table5" displayName="Table5" ref="A17:B29" totalsRowShown="0">
  <autoFilter ref="A17:B29" xr:uid="{4FE17935-3B73-4E93-BC4A-1773324C52BC}"/>
  <tableColumns count="2">
    <tableColumn id="1" xr3:uid="{BEB3DD30-9ED9-408B-BCEA-145270F26D31}" name="Month">
      <calculatedColumnFormula>A2</calculatedColumnFormula>
    </tableColumn>
    <tableColumn id="2" xr3:uid="{8D4A5C1F-4A8C-44A0-90D9-7FA4460B812A}" name="Variance" dataDxfId="16">
      <calculatedColumnFormula>(B2-C2)/C2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2.xml"/></Relationships>
</file>

<file path=xl/webextensions/_rels/webextension1.xml.rels><?xml version="1.0" encoding="UTF-8" standalone="yes"?>
<Relationships xmlns="http://schemas.openxmlformats.org/package/2006/relationships"><Relationship Id="rId1" Type="http://schemas.openxmlformats.org/officeDocument/2006/relationships/image" Target="../media/image3.png"/></Relationships>
</file>

<file path=xl/webextensions/taskpanes.xml><?xml version="1.0" encoding="utf-8"?>
<wetp:taskpanes xmlns:wetp="http://schemas.microsoft.com/office/webextensions/taskpanes/2010/11">
  <wetp:taskpane dockstate="right" visibility="0" width="525"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FC94E33-1AA0-485B-8D01-C082BF05E152}">
  <we:reference id="wa200004689" version="1.0.0.0" store="en-US" storeType="OMEX"/>
  <we:alternateReferences>
    <we:reference id="wa200004689" version="1.0.0.0" store="wa200004689" storeType="OMEX"/>
  </we:alternateReferences>
  <we:properties>
    <we:property name="SourceData" value="{&quot;pivotTable&quot;:&quot;Store_RevenueTarget&quot;,&quot;worksheetId&quot;:&quot;{2E324756-D09B-49C0-8F58-1EA71151C810}&quot;}"/>
    <we:property name="ZBILicenseSettings" value="{&quot;userInfo&quot;:{&quot;name&quot;:&quot;nesreen elfeky&quot;,&quot;email&quot;:&quot;nesreenelfeky64@gmail.com&quot;,&quot;userId&quot;:&quot;00000000-0000-0000-d005-9989ffafe7f7&quot;,&quot;organizationId&quot;:&quot;9188040d-6c67-4c5b-b112-36a304b66dad&quot;,&quot;isViewer&quot;:false}}"/>
    <we:property name="ZBITablesSettings" value="{&quot;proFeaturesEnabled&quot;:true,&quot;proFeaturesUnlocked&quot;:true,&quot;proFeaturesDisabledByUser&quot;:false,&quot;invert&quot;:false,&quot;suppressZeros&quot;:true,&quot;suppressNulls&quot;:true,&quot;suppressAbsoluteVariances&quot;:false,&quot;suppressEmptyColumns&quot;:false,&quot;showAsTable&quot;:false,&quot;showAdSlide&quot;:false,&quot;chartType&quot;:&quot;Actual / Absolute / Relative&quot;,&quot;groupsInColumns&quot;:false,&quot;showGridlines&quot;:true,&quot;showMajorGridlines&quot;:true,&quot;gridlineDensity&quot;:5,&quot;showGridlinesTable&quot;:true,&quot;gridlineDensityTable&quot;:1,&quot;fontSize&quot;:10,&quot;showTotals&quot;:0,&quot;showColumnTotals&quot;:false,&quot;columnTotalLabels&quot;:{},&quot;showRowGrandTotal&quot;:false,&quot;showColumnGrandTotal&quot;:false,&quot;freezeGrandTotal&quot;:true,&quot;grandTotalGap&quot;:false,&quot;rowGrandTotalLabel&quot;:&quot;Total&quot;,&quot;columnGrandTotalLabel&quot;:&quot;Total&quot;,&quot;absoluteChart&quot;:0,&quot;valueChart&quot;:0,&quot;valueChartIntegrated&quot;:false,&quot;onlyOneColumn&quot;:false,&quot;limitOutliers&quot;:false,&quot;minOutlierValue&quot;:null,&quot;maxOutlierValue&quot;:null,&quot;gapBetweenColumnsPercent&quot;:30,&quot;showPrefixes&quot;:true,&quot;columnSettings&quot;:{},&quot;categoryFormatSettings&quot;:{},&quot;columnTotalEmphasize&quot;:{},&quot;columnTotalEmphasizeTable&quot;:{},&quot;suppressLargeRelativeVariance&quot;:false,&quot;suppressLargeRelativeVarianceValue&quot;:100,&quot;valueHeader&quot;:null,&quot;referenceHeader&quot;:null,&quot;absoluteDifferenceHeader&quot;:null,&quot;relativeDifferenceHeader&quot;:null,&quot;secondReferenceHeader&quot;:null,&quot;secondAbsoluteDifferenceHeader&quot;:null,&quot;secondRelativeDifferenceHeader&quot;:null,&quot;thirdReferenceHeader&quot;:null,&quot;thirdAbsoluteDifferenceHeader&quot;:null,&quot;thirdRelativeDifferenceHeader&quot;:null,&quot;fourthReferenceHeader&quot;:null,&quot;fourthAbsoluteDifferenceHeader&quot;:null,&quot;fourthRelativeDifferenceHeader&quot;:null,&quot;fifthReferenceHeader&quot;:null,&quot;fifthAbsoluteDifferenceHeader&quot;:null,&quot;fifthRelativeDifferenceHeader&quot;:null,&quot;sixthReferenceHeader&quot;:null,&quot;sixthAbsoluteDifferenceHeader&quot;:null,&quot;sixthRelativeDifferenceHeader&quot;:null,&quot;seventhReferenceHeader&quot;:null,&quot;seventhAbsoluteDifferenceHeader&quot;:null,&quot;seventhRelativeDifferenceHeader&quot;:null,&quot;additionalMeasure1Header&quot;:null,&quot;additionalMeasure2Header&quot;:null,&quot;additionalMeasure3Header&quot;:null,&quot;additionalMeasure4Header&quot;:null,&quot;additionalMeasure5Header&quot;:null,&quot;additionalMeasure6Header&quot;:null,&quot;additionalMeasure7Header&quot;:null,&quot;additionalMeasure8Header&quot;:null,&quot;additionalMeasure9Header&quot;:null,&quot;additionalMeasure10Header&quot;:null,&quot;additionalMeasure11Header&quot;:null,&quot;additionalMeasure12Header&quot;:null,&quot;additionalMeasure13Header&quot;:null,&quot;additionalMeasure14Header&quot;:null,&quot;additionalMeasure15Header&quot;:null,&quot;additionalMeasure16Header&quot;:null,&quot;additionalMeasure17Header&quot;:null,&quot;additionalMeasure18Header&quot;:null,&quot;additionalMeasure19Header&quot;:null,&quot;additionalMeasure20Header&quot;:null,&quot;previousYear&quot;:&quot;Target&quot;,&quot;actual&quot;:&quot;Revenue&quot;,&quot;forecast&quot;:&quot;FC&quot;,&quot;plan&quot;:null,&quot;plan2&quot;:null,&quot;plan3&quot;:null,&quot;forecast2&quot;:null,&quot;forecast3&quot;:null,&quot;actual-previousYear&quot;:&quot;ΔPY&quot;,&quot;actual-previousYear-percent&quot;:&quot;ΔPY%&quot;,&quot;previousYear-actual&quot;:null,&quot;previousYear-actual-percent&quot;:null,&quot;actual-forecast&quot;:null,&quot;actual-forecast-percent&quot;:null,&quot;forecast-actual&quot;:null,&quot;forecast-actual-percent&quot;:null,&quot;actual-plan&quot;:null,&quot;actual-plan-percent&quot;:null,&quot;plan-actual&quot;:null,&quot;plan-actual-percent&quot;:null,&quot;previousYear-forecast&quot;:null,&quot;previousYear-forecast-percent&quot;:null,&quot;forecast-previousYear&quot;:null,&quot;forecast-previousYear-percent&quot;:null,&quot;previousYear-plan&quot;:null,&quot;previousYear-plan-percent&quot;:null,&quot;plan-previousYear&quot;:null,&quot;plan-previousYear-percent&quot;:null,&quot;forecast-plan&quot;:null,&quot;forecast-plan-percent&quot;:null,&quot;plan-forecast&quot;:null,&quot;plan-forecast-percent&quot;:null,&quot;actual-plan2&quot;:null,&quot;actual-plan2-percent&quot;:null,&quot;actual-plan3&quot;:null,&quot;actual-plan3-percent&quot;:null,&quot;actual-forecast2&quot;:null,&quot;actual-forecast2-percent&quot;:null,&quot;actual-forecast3&quot;:null,&quot;actual-forecast3-percent&quot;:null,&quot;plan2-actual&quot;:null,&quot;plan2-actual-percent&quot;:null,&quot;plan3-actual&quot;:null,&quot;plan3-actual-percent&quot;:null,&quot;forecast2-actual&quot;:null,&quot;forecast2-actual-percent&quot;:null,&quot;forecast3-actual&quot;:null,&quot;forecast3-actual-percent&quot;:null,&quot;plan2-previousYear&quot;:null,&quot;plan2-previousYear-percent&quot;:null,&quot;plan3-previousYear&quot;:null,&quot;plan3-previousYear-percent&quot;:null,&quot;forecast2-previousYear&quot;:null,&quot;forecast2-previousYear-percent&quot;:null,&quot;forecast3-previousYear&quot;:null,&quot;forecast3-previousYear-percent&quot;:null,&quot;previousYear-plan2&quot;:null,&quot;previousYear-plan2-percent&quot;:null,&quot;previousYear-plan3&quot;:null,&quot;previousYear-plan3-percent&quot;:null,&quot;previousYear-forecast2&quot;:null,&quot;previousYear-forecast2-percent&quot;:null,&quot;previousYear-forecast3&quot;:null,&quot;previousYear-forecast3-percent&quot;:null,&quot;forecast-plan2&quot;:null,&quot;forecast-plan2-percent&quot;:null,&quot;forecast-plan3&quot;:null,&quot;forecast-plan3-percent&quot;:null,&quot;forecast2-plan&quot;:null,&quot;forecast2-plan-percent&quot;:null,&quot;forecast2-plan2&quot;:null,&quot;forecast2-plan2-percent&quot;:null,&quot;forecast2-plan3&quot;:null,&quot;forecast2-plan3-percent&quot;:null,&quot;forecast3-plan&quot;:null,&quot;forecast3-plan-percent&quot;:null,&quot;forecast3-plan2&quot;:null,&quot;forecast3-plan2-percent&quot;:null,&quot;forecast3-plan3&quot;:null,&quot;forecast3-plan3-percent&quot;:null,&quot;plan-forecast2&quot;:null,&quot;plan-forecast2-percent&quot;:null,&quot;plan-forecast3&quot;:null,&quot;plan-forecast3-percent&quot;:null,&quot;plan2-forecast&quot;:null,&quot;plan2-forecast-percent&quot;:null,&quot;plan2-forecast2&quot;:null,&quot;plan2-forecast2-percent&quot;:null,&quot;plan2-forecast3&quot;:null,&quot;plan2-forecast3-percent&quot;:null,&quot;plan3-forecast&quot;:null,&quot;plan3-forecast-percent&quot;:null,&quot;plan3-forecast2&quot;:null,&quot;plan3-forecast2-percent&quot;:null,&quot;plan3-forecast3&quot;:null,&quot;plan3-forecast3-percent&quot;:null,&quot;forecast-forecast2&quot;:null,&quot;forecast-forecast2-percent&quot;:null,&quot;forecast-forecast3&quot;:null,&quot;forecast-forecast3-percent&quot;:null,&quot;forecast2-forecast&quot;:null,&quot;forecast2-forecast-percent&quot;:null,&quot;forecast2-forecast3&quot;:null,&quot;forecast2-forecast3-percent&quot;:null,&quot;forecast3-forecast&quot;:null,&quot;forecast3-forecast-percent&quot;:null,&quot;forecast3-forecast2&quot;:null,&quot;forecast3-forecast2-percent&quot;:null,&quot;plan-plan2&quot;:null,&quot;plan-plan2-percent&quot;:null,&quot;plan-plan3&quot;:null,&quot;plan-plan3-percent&quot;:null,&quot;plan2-plan&quot;:null,&quot;plan2-plan-percent&quot;:null,&quot;plan2-plan3&quot;:null,&quot;plan2-plan3-percent&quot;:null,&quot;plan3-plan&quot;:null,&quot;plan3-plan-percent&quot;:null,&quot;plan3-plan2&quot;:null,&quot;plan3-plan2-percent&quot;:null,&quot;freezeHeaders&quot;:true,&quot;firstTimeShowingColumnAdder&quot;:true,&quot;showTitle&quot;:true,&quot;titleWrap&quot;:true,&quot;titleAlignment&quot;:&quot;left&quot;,&quot;titleFontSize&quot;:10,&quot;titleFontColor&quot;:&quot;#000&quot;,&quot;titleText&quot;:&quot;Total_Revenue and Total_Target by Store Name&quot;,&quot;titleFontFamily&quot;:&quot;Arial&quot;,&quot;titleFontWeight&quot;:&quot;normal&quot;,&quot;titleFontStyle&quot;:&quot;normal&quot;,&quot;freezeTitle&quot;:true,&quot;groupTitleAlignment&quot;:&quot;left&quot;,&quot;groupTitleFontSize&quot;:12,&quot;groupTitleFontColor&quot;:&quot;#000&quot;,&quot;groupTitleFontFamily&quot;:&quot;Calibri, helvetica, arial, sans-serif&quot;,&quot;groupTitleDisplayOptions&quot;:0,&quot;groupTitleWidth&quot;:50,&quot;showCategories&quot;:true,&quot;categoriesDisplayOptions&quot;:0,&quot;categoriesWidth&quot;:100,&quot;categoriesRowHeight&quot;:0,&quot;categoriesHeight&quot;:20,&quot;categoriesIndent&quot;:16,&quot;topNType&quot;:0,&quot;topNDataProperty&quot;:0,&quot;plottedDataProperties&quot;:[&quot;1&quot;,&quot;0&quot;,&quot;2&quot;,&quot;3&quot;],&quot;topNCategoriesToKeep&quot;:5,&quot;topNSettings&quot;:[],&quot;topNOtherLabel&quot;:&quot;Others&quot;,&quot;topNOtherShown&quot;:false,&quot;freezeCategories&quot;:true,&quot;showTopNForm&quot;:false,&quot;colorScheme&quot;:{&quot;axisColor&quot;:&quot;#000&quot;,&quot;lineColor&quot;:&quot;#404040&quot;,&quot;markerColor&quot;:&quot;#000&quot;,&quot;neutralColor&quot;:&quot;#404040&quot;,&quot;dotChartColor&quot;:&quot;#4080FF&quot;,&quot;gridlineColor&quot;:&quot;#ccc&quot;,&quot;negativeColor&quot;:&quot;#DC0110&quot;,&quot;positiveColor&quot;:&quot;#0E7537&quot;,&quot;highlightColor&quot;:&quot;#0070C0&quot;,&quot;majorGridlineColor&quot;:&quot;#999&quot;,&quot;useCustomScenarioColors&quot;:false},&quot;chartStyle&quot;:-1,&quot;lightenOverlapped&quot;:true,&quot;varianceDisplayType&quot;:0,&quot;showDataLabels&quot;:true,&quot;labelFontColor&quot;:&quot;#000&quot;,&quot;displayUnits&quot;:&quot;Auto&quot;,&quot;showUnits&quot;:0,&quot;decimalPlaces&quot;:1,&quot;decimalPlacesPercentage&quot;:1,&quot;suppressSmallValues&quot;:true,&quot;labelFontSize&quot;:10,&quot;labelFontFamily&quot;:&quot;Calibri, helvetica, arial, sans-serif&quot;,&quot;integratedDifferenceLabel&quot;:1,&quot;labelPercentagePointUnit&quot;:&quot;pp&quot;,&quot;labelBackgroundTransparency&quot;:20,&quot;negativeValuesFormat&quot;:0,&quot;rightAlignNumbers&quot;:false,&quot;rightAlignParenthesisOffsetNormal&quot;:0,&quot;rightAlignParenthesisOffsetBold&quot;:0,&quot;showPercentageInLabel&quot;:false,&quot;sortColumnName&quot;:&quot;actual&quot;,&quot;chartSort&quot;:1,&quot;categorySort&quot;:1,&quot;sortReferenceChart&quot;:null,&quot;company&quot;:&quot;Free version&quot;,&quot;expiryDate&quot;:null,&quot;disabledInViewMode&quot;:false,&quot;licenseKey&quot;:&quot;&quot;,&quot;lastLicenseCheck&quot;:&quot;&quot;,&quot;resultCategories&quot;:[],&quot;skippedCategories&quot;:[],&quot;flatResultCategories&quot;:[],&quot;invertedCategories&quot;:[],&quot;userOverrideCategories&quot;:[],&quot;highlightedCategories&quot;:[],&quot;highlightedCategoriesCustomColors&quot;:[],&quot;hasAutoResults&quot;:false,&quot;hasAutoInverts&quot;:false,&quot;userChangedExpandCollapse&quot;:false,&quot;invertedGroups&quot;:[],&quot;groupNames&quot;:{},&quot;groupNamesString&quot;:&quot;&quot;,&quot;allowInteractions&quot;:true,&quot;allowChartChange&quot;:true,&quot;allowSliderChange&quot;:true,&quot;allowVarianceCalculationChange&quot;:true,&quot;allowSortChange&quot;:true,&quot;allowExpandCollapseChange&quot;:true,&quot;allowExpandCollapseRowsChange&quot;:true,&quot;allowExpandCollapseColumnsChange&quot;:true,&quot;allowColumnOrderChange&quot;:true,&quot;focusModeFontZoomPercentage&quot;:150,&quot;enableMeasureDrillThrough&quot;:false,&quot;allowInteractiveCommentBox&quot;:true,&quot;analyticsDataProperty&quot;:0,&quot;showAverageLine&quot;:false,&quot;averageLineStyle&quot;:&quot;8,4&quot;,&quot;averageLineTransparency&quot;:0,&quot;averageLabelShow&quot;:true,&quot;averageLabelHorizontalPosition&quot;:1,&quot;averageLabelVerticalPosition&quot;:1,&quot;averageLabelUnits&quot;:&quot;Auto&quot;,&quot;averageLabelDecimalPlaces&quot;:1,&quot;averageLabelTextOption&quot;:0,&quot;averageLabelText&quot;:&quot;Avg.&quot;,&quot;showConstantLine&quot;:false,&quot;constantLineStyle&quot;:&quot;&quot;,&quot;constantLineValue&quot;:0,&quot;constantLineTransparency&quot;:0,&quot;constantLabelShow&quot;:true,&quot;constantLabelHorizontalPosition&quot;:1,&quot;constantLabelVerticalPosition&quot;:1,&quot;constantLabelUnits&quot;:&quot;Auto&quot;,&quot;constantLabelDecimalPlaces&quot;:1,&quot;constantLabelTextOption&quot;:0,&quot;constantLabelText&quot;:&quot;Const.&quot;,&quot;showMedianLine&quot;:false,&quot;medianLineStyle&quot;:&quot;8,4&quot;,&quot;medianLineTransparency&quot;:0,&quot;medianLabelShow&quot;:true,&quot;medianLabelHorizontalPosition&quot;:1,&quot;medianLabelVerticalPosition&quot;:1,&quot;medianLabelUnits&quot;:&quot;Auto&quot;,&quot;medianLabelDecimalPlaces&quot;:1,&quot;medianLabelTextOption&quot;:0,&quot;medianLabelText&quot;:&quot;Med.&quot;,&quot;showPercentileLine&quot;:false,&quot;percentileLineStyle&quot;:&quot;2,4&quot;,&quot;percentileLinePercent&quot;:90,&quot;percentileLineTransparency&quot;:0,&quot;percentileLabelShow&quot;:true,&quot;percentileLabelHorizontalPosition&quot;:1,&quot;percentileLabelVerticalPosition&quot;:1,&quot;percentileLabelUnits&quot;:&quot;Auto&quot;,&quot;percentileLabelDecimalPlaces&quot;:1,&quot;percentileLabelTextOption&quot;:0,&quot;percentileLabelText&quot;:&quot;Perc.&quot;,&quot;formulaCalculation&quot;:{&quot;formulas&quot;:[],&quot;expressionMappings&quot;:{},&quot;expressionElements&quot;:{},&quot;identityDataPoints&quot;:{}},&quot;showCommentBox&quot;:false,&quot;commentBoxCustomTitleStyle&quot;:false,&quot;commentBoxTitle&quot;:3,&quot;commentBoxTitleFontColor&quot;:&quot;#000&quot;,&quot;commentBoxTitleFontFamily&quot;:&quot;Calibri, helvetica, arial, sans-serif&quot;,&quot;commentBoxTitleFontSize&quot;:18,&quot;commentBoxCustomTextStyle&quot;:false,&quot;commentBoxTextFontColor&quot;:&quot;#000&quot;,&quot;commentBoxTextFontFamily&quot;:&quot;Calibri, helvetica, arial, sans-serif&quot;,&quot;commentBoxTextFontSize&quot;:16,&quot;columnSettingsString&quot;:&quot;&quot;,&quot;categoryFormatSettingsString&quot;:&quot;&quot;,&quot;invertedTotalCategories&quot;:[],&quot;collapsedCategories&quot;:[],&quot;calculationsString&quot;:&quot;&quot;,&quot;minChartWidth&quot;:140,&quot;measure1Role&quot;:&quot;Values&quot;,&quot;measure2Role&quot;:&quot;PreviousYear&quot;,&quot;measure3Role&quot;:&quot;Plan&quot;,&quot;measure4Role&quot;:&quot;Forecast&quot;,&quot;measure5Role&quot;:&quot;Comments&quot;,&quot;measureRoles&quot;:[&quot;Values&quot;,&quot;PreviousYear&quot;],&quot;enableFiltering&quot;:true,&quot;viewMode&quot;:1,&quot;commentBoxPlacement&quot;:0,&quot;commentBoxSize&quot;:&quot;0.66&quot;,&quot;commentBoxPadding&quot;:10,&quot;commentBoxListHorizontal&quot;:false,&quot;commentBoxItemsMargin&quot;:10,&quot;commentBoxBorderWidth&quot;:0,&quot;commentBoxBorderColor&quot;:&quot;#808080&quot;,&quot;commentBoxBorderRadius&quot;:0,&quot;commentBoxShadow&quot;:false,&quot;commentBoxBackgroundColor&quot;:&quot;#ffffff00&quot;,&quot;commentBoxVarianceIcon&quot;:2,&quot;commentBoxShowVariance&quot;:1,&quot;showCrossTables&quot;:false,&quot;commentMarkersDataProperties&quot;:{},&quot;selectedOrganizationStyleId&quot;:370,&quot;usedMeasuresCount&quot;:2,&quot;valueScenario&quot;:0,&quot;secondValueScenario&quot;:0,&quot;thirdValueScenario&quot;:0,&quot;fourthValueScenario&quot;:0,&quot;fifthValueScenario&quot;:0,&quot;sixthValueScenario&quot;:0,&quot;seventhValueScenario&quot;:0,&quot;valuePosition&quot;:0,&quot;secondValuePosition&quot;:0,&quot;thirdValuePosition&quot;:0,&quot;fourthValuePosition&quot;:0,&quot;fifthValuePosition&quot;:0,&quot;sixthValuePosition&quot;:0,&quot;seventhValuePosition&quot;:0,&quot;referenceScenario&quot;:1,&quot;secondReferenceScenario&quot;:1,&quot;thirdReferenceScenario&quot;:1,&quot;fourthReferenceScenario&quot;:1,&quot;fifthReferenceScenario&quot;:1,&quot;sixthReferenceScenario&quot;:1,&quot;seventhReferenceScenario&quot;:1,&quot;referencePosition&quot;:null,&quot;secondReferencePosition&quot;:null,&quot;thirdReferencePosition&quot;:null,&quot;fourthReferencePosition&quot;:null,&quot;fifthReferencePosition&quot;:null,&quot;sixthReferencePosition&quot;:null,&quot;seventhReferencePosition&quot;:null,&quot;calculations&quot;:[],&quot;scenarioOptions&quot;:{&quot;value&quot;:{&quot;index&quot;:0,&quot;scenario&quot;:0,&quot;fieldName&quot;:&quot;Total_Revenue&quot;,&quot;position&quot;:null},&quot;reference&quot;:{&quot;index&quot;:1,&quot;scenario&quot;:1,&quot;fieldName&quot;:&quot;Total_Target&quot;,&quot;position&quot;:null},&quot;secondReference&quot;:{&quot;index&quot;:null,&quot;scenario&quot;:null,&quot;fieldName&quot;:&quot;&quot;,&quot;position&quot;:null},&quot;thirdReference&quot;:{&quot;index&quot;:null,&quot;scenario&quot;:null,&quot;fieldName&quot;:&quot;&quot;,&quot;position&quot;:null},&quot;fourthReference&quot;:{&quot;index&quot;:null,&quot;scenario&quot;:null,&quot;fieldName&quot;:&quot;&quot;,&quot;position&quot;:null},&quot;fifthReference&quot;:{&quot;index&quot;:null,&quot;scenario&quot;:null,&quot;fieldName&quot;:&quot;&quot;,&quot;position&quot;:null},&quot;sixthReference&quot;:{&quot;index&quot;:null,&quot;scenario&quot;:null,&quot;fieldName&quot;:&quot;&quot;,&quot;position&quot;:null},&quot;seventhReference&quot;:{&quot;index&quot;:null,&quot;scenario&quot;:null,&quot;fieldName&quot;:&quot;&quot;,&quot;position&quot;:null},&quot;additionalMeasures&quot;:[],&quot;tooltips&quot;:[],&quot;comments&quot;:[]},&quot;dragStarted&quot;:false}"/>
  </we:properties>
  <we:bindings>
    <we:binding id="tablesPivotTableDataChangeEvent" type="matrix" appref="{BDE34A89-AF91-4DA2-8D48-11797473D765}"/>
  </we:bindings>
  <we:snapshot xmlns:r="http://schemas.openxmlformats.org/officeDocument/2006/relationships" r:embed="rId1"/>
</we:webextension>
</file>

<file path=xl/webextensions/webextension2.xml><?xml version="1.0" encoding="utf-8"?>
<we:webextension xmlns:we="http://schemas.microsoft.com/office/webextensions/webextension/2010/11" id="{ABC7A1E7-2B93-4778-9810-C5A3A41E122E}">
  <we:reference id="wa200007436" version="1.0.0.0" store="en-US" storeType="OMEX"/>
  <we:alternateReferences>
    <we:reference id="WA200007436" version="1.0.0.0" store="WA200007436" storeType="OMEX"/>
  </we:alternateReferences>
  <we:properties>
    <we:property name="accessToken" value="&quot;eyJ0eXAiOiJKV1QiLCJhbGciOiJSUzI1NiIsImtpZCI6ImZyNGhFQkVFQ2lFN3hDOEQzdTJ2bHIzbjlvayJ9.eyJ2ZXIiOiIyLjAiLCJpc3MiOiJodHRwczovL2xvZ2luLm1pY3Jvc29mdG9ubGluZS5jb20vOTE4ODA0MGQtNmM2Ny00YzViLWIxMTItMzZhMzA0YjY2ZGFkL3YyLjAiLCJzdWIiOiJBQUFBQUFBQUFBQUFBQUFBQUFBQUFOd011YnpfaXM5Q1BLZ2VlU29mR3RZIiwiYXVkIjoiZjRjMWQyODctNzk2Ni00NzE1LWE0NWQtZGZjMjA5MWMyMDM4IiwiZXhwIjoxNzY1NjUyMTYxLCJpYXQiOjE3NjU2NDgyNjEsIm5iZiI6MTc2NTY0ODI2MSwibmFtZSI6Im5lc3JlZW4gZWxmZWt5IiwicHJlZmVycmVkX3VzZXJuYW1lIjoibmVzcmVlbmVsZmVreTY0QGdtYWlsLmNvbSIsIm9pZCI6IjAwMDAwMDAwLTAwMDAtMDAwMC1kMDA1LTk5ODlmZmFmZTdmNyIsImVtYWlsIjoibmVzcmVlbmVsZmVreTY0QGdtYWlsLmNvbSIsInRpZCI6IjkxODgwNDBkLTZjNjctNGM1Yi1iMTEyLTM2YTMwNGI2NmRhZCIsImF6cCI6ImY0YzFkMjg3LTc5NjYtNDcxNS1hNDVkLWRmYzIwOTFjMjAzOCIsInNjcCI6ImFjY2Vzc19hc191c2VyIiwiYXpwYWNyIjoiMCIsInV0aSI6IjVXR0JWYmoxU0VWbWVnUUFBQUFBQUEiLCJhaW8iOiJEdEJSTiFDTW4zZEZSQkEqYjYhektzMWcxS2dyMm1ZQW9wTUpybWNyMERXSFpQRUlaakQ0T1h1WjRmUVZ5d2w4U2ZHcnF3cjQ3SVhuMFVyaW9QeXRYN0FzKnpxVSFRb3h5RGdiIXRmd0FnbWIyMiFORVROVW1qV2ZiMWVNS00qcEJJVTgwWUZwbmEzeEdjUWRQSkEqTGF5R0w0Y0pSQ280UjRpeUd5MTdGbGFhIn0.COwLQl-EE3IiqqvcoT3t5L75MV7xbbQ8Slb9JT5m-PKUZkPOh9Ji2O_YWSs-GkWnZVRwWebr7x3KxpbiBBet0p4bBOdBHmA6xCAXL7zc0UYs4eOEQMvFY-aElCl4nzazS2Nald_Bk1Vr1SLBZDOADkFabPS_SYzIK2hewtX6bxIUl9Wp82A6784vHHutRJrhBJnpZiUTM7Vt-iX-aQsMaP-4HBnISm4OMMr_YDfYhqKD2nBwzhU8ppM9E7lTsqR01btSxB-Mde6CssqGns-iLYi4JCM34k22w6-I5EoPUrAZ3gaPyYxKXf8qtg9UQA_A8mzR8rNp9ISG8vENrG6Zdg&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_xldudf_MFE_GSGETPLACEDETAILS</we:customFunctionIds>
        <we:customFunctionIds>_xldudf_MFE_GSGETPLACEDETAILSJSON</we:customFunctionIds>
        <we:customFunctionIds>_xldudf_MFE_GSGETPLACEPHOTO</we:customFunctionIds>
        <we:customFunctionIds>_xldudf_MFE_GSGETPLACEDETAILS2</we:customFunctionIds>
        <we:customFunctionIds>_xldudf_MFE_GSGETPLACEDETAILSJSON2</we:customFunctionIds>
        <we:customFunctionIds>_xldudf_MFE_GSGETPLACEPHOTO2</we:customFunctionIds>
        <we:customFunctionIds>_xldudf_MFE_GSGETSTREETVIEW</we:customFunctionIds>
        <we:customFunctionIds>_xldudf_MFE_GSFINDPLACES</we:customFunctionIds>
        <we:customFunctionIds>_xldudf_MFE_GSGETPOINT</we:customFunctionIds>
        <we:customFunctionIds>_xldudf_MFE_GSPLUSCODE</we:customFunctionIds>
        <we:customFunctionIds>_xldudf_MFE_GSGETPLACEID</we:customFunctionIds>
        <we:customFunctionIds>_xldudf_MFE_GSGETLATLNG</we:customFunctionIds>
        <we:customFunctionIds>_xldudf_MFE_GSGEOCODE</we:customFunctionIds>
        <we:customFunctionIds>_xldudf_MFE_GSREVERSEGEOCODE</we:customFunctionIds>
        <we:customFunctionIds>_xldudf_MFE_GSPARSELATLNG</we:customFunctionIds>
        <we:customFunctionIds>_xldudf_MFE_GSGETADDRESS</we:customFunctionIds>
        <we:customFunctionIds>_xldudf_MFE_GSGETADDRESSCOMPONENTS</we:customFunctionIds>
        <we:customFunctionIds>_xldudf_MFE_HSFINDPLACES</we:customFunctionIds>
        <we:customFunctionIds>_xldudf_MFE_HSGETLATLNG</we:customFunctionIds>
        <we:customFunctionIds>_xldudf_MFE_HSGEOCODE</we:customFunctionIds>
        <we:customFunctionIds>_xldudf_MFE_HSGETADDRESSCOMPONENTS</we:customFunctionIds>
        <we:customFunctionIds>_xldudf_MFE_GSNEARBYPLACES</we:customFunctionIds>
        <we:customFunctionIds>_xldudf_MFE_GSGETISOLINEMAPFROM</we:customFunctionIds>
        <we:customFunctionIds>_xldudf_MFE_GSGETISOLINEMAPTO</we:customFunctionIds>
        <we:customFunctionIds>_xldudf_MFE_GSGETLINEARDISTANCE</we:customFunctionIds>
        <we:customFunctionIds>_xldudf_MFE_GSGETDISTANCELATLNG</we:customFunctionIds>
        <we:customFunctionIds>_xldudf_MFE_GSGETROUTEDISTANCE</we:customFunctionIds>
        <we:customFunctionIds>_xldudf_MFE_GSGETROUTETIME</we:customFunctionIds>
        <we:customFunctionIds>_xldudf_MFE_GSGETROUTECOST</we:customFunctionIds>
        <we:customFunctionIds>_xldudf_MFE_GSGETROUTEURL</we:customFunctionIds>
        <we:customFunctionIds>_xldudf_MFE_GSGETROUTE2_</we:customFunctionIds>
        <we:customFunctionIds>_xldudf_MFE_GSGETROUTEDISTANCE2</we:customFunctionIds>
        <we:customFunctionIds>_xldudf_MFE_GSGETROUTETIME2</we:customFunctionIds>
        <we:customFunctionIds>_xldudf_MFE_GSGETROUTEMAP2</we:customFunctionIds>
        <we:customFunctionIds>_xldudf_MFE_GSGETPLACEURL</we:customFunctionIds>
        <we:customFunctionIds>_xldudf_MFE_GSGETPOINTSMAP</we:customFunctionIds>
        <we:customFunctionIds>_xldudf_MFE_GSGETROUTEMAP</we:customFunctionIds>
        <we:customFunctionIds>_xldudf_MFE_GSCOMMUTEURL</we:customFunctionIds>
        <we:customFunctionIds>_xldudf_MFE_GSCOMMUTETIME</we:customFunctionIds>
        <we:customFunctionIds>_xldudf_MFE_GSCOMMUTEDISTANCE</we:customFunctionIds>
        <we:customFunctionIds>_xldudf_MFE_GSCOMMUTETIME2</we:customFunctionIds>
        <we:customFunctionIds>_xldudf_MFE_GSCOMMUTEDISTANCE2</we:customFunctionIds>
        <we:customFunctionIds>_xldudf_MFE_GSCOMMUTECOST</we:customFunctionIds>
        <we:customFunctionIds>_xldudf_MFE_GSCOMMUTEROUTEMAP</we:customFunctionIds>
        <we:customFunctionIds>_xldudf_MFE_GSCOMMUTEROUTEMAP2</we:customFunctionIds>
        <we:customFunctionIds>_xldudf_MFE_GSINSERTHEATMAP</we:customFunctionIds>
        <we:customFunctionIds>_xldudf_MFE_GSINSERTIMAGE</we:customFunctionIds>
        <we:customFunctionIds>_xldudf_MFE_GSMULTIFINDPLACES</we:customFunctionIds>
        <we:customFunctionIds>_xldudf_MFE_GSMULTINEARBYPLACES</we:customFunctionIds>
        <we:customFunctionIds>_xldudf_MFE_GEOGETTYPE</we:customFunctionIds>
        <we:customFunctionIds>_xldudf_MFE_GEOLOADJSON</we:customFunctionIds>
        <we:customFunctionIds>_xldudf_MFE_GEOFLIP</we:customFunctionIds>
        <we:customFunctionIds>_xldudf_MFE_GEOGETCOORDS</we:customFunctionIds>
        <we:customFunctionIds>_xldudf_MFE_GEOLINKCONTAINED</we:customFunctionIds>
        <we:customFunctionIds>_xldudf_MFE_GEOLINKRESOLVE</we:customFunctionIds>
        <we:customFunctionIds>_xldudf_MFE_GEOCOLLECTION</we:customFunctionIds>
        <we:customFunctionIds>_xldudf_MFE_GEOISOLINEFROM</we:customFunctionIds>
        <we:customFunctionIds>_xldudf_MFE_GEOISOLINETO</we:customFunctionIds>
        <we:customFunctionIds>_xldudf_MFE_GEONEARBYPLACES</we:customFunctionIds>
        <we:customFunctionIds>_xldudf_MFE_GEOFINDPLACES</we:customFunctionIds>
        <we:customFunctionIds>_xldudf_MFE_HSFINDSEQUENCE</we:customFunctionIds>
        <we:customFunctionIds>_xldudf_MFE_GEOINTERSECT</we:customFunctionIds>
        <we:customFunctionIds>_xldudf_MFE_GEOGETCHILDS</we:customFunctionIds>
        <we:customFunctionIds>_xldudf_MFE_GEOCONTAINSPOINTS</we:customFunctionIds>
        <we:customFunctionIds>_xldudf_MFE_GEOPOINT</we:customFunctionIds>
        <we:customFunctionIds>_xldudf_MFE_GEOPOLYGON</we:customFunctionIds>
        <we:customFunctionIds>_xldudf_MFE_GEORECTANGLE</we:customFunctionIds>
        <we:customFunctionIds>_xldudf_MFE_GEOBBOX</we:customFunctionIds>
        <we:customFunctionIds>_xldudf_MFE_GEOCIRCLE</we:customFunctionIds>
        <we:customFunctionIds>_xldudf_MFE_GEOSETCOLOR</we:customFunctionIds>
        <we:customFunctionIds>_xldudf_MFE_GEOSETMARKERICON</we:customFunctionIds>
        <we:customFunctionIds>_xldudf_MFE_GEODISTANCE</we:customFunctionIds>
        <we:customFunctionIds>_xldudf_MFE_GEOGETAREA</we:customFunctionIds>
        <we:customFunctionIds>_xldudf_MFE_GEOGETCENTROID</we:customFunctionIds>
        <we:customFunctionIds>_xldudf_MFE_GEOGETCENTER</we:customFunctionIds>
        <we:customFunctionIds>_xldudf_MFE_GEOGETLATLNG</we:customFunctionIds>
        <we:customFunctionIds>_xldudf_MFE_GEOGETLATLNGSTRING</we:customFunctionIds>
        <we:customFunctionIds>_xldudf_MFE_GEOSHAPE</we:customFunctionIds>
        <we:customFunctionIds>_xldudf_MFE_GEOMAPOPTIONS</we:customFunctionIds>
        <we:customFunctionIds>_xldudf_MFE_GEOTOMAP</we:customFunctionIds>
        <we:customFunctionIds>_xldudf_MFE_GEOTOTABLE</we:customFunctionIds>
        <we:customFunctionIds>_xldudf_MFE_GEOPROPERTIES</we:customFunctionIds>
        <we:customFunctionIds>_xldudf_MFE_GEOGEOMETRY</we:customFunctionIds>
        <we:customFunctionIds>_xldudf_MFE_GEOSETPROPERTY</we:customFunctionIds>
        <we:customFunctionIds>_xldudf_MFE_GEOSETPROPERTIES</we:customFunctionIds>
        <we:customFunctionIds>_xldudf_MFE_GEOSIMPLIFY</we:customFunctionIds>
        <we:customFunctionIds>_xldudf_MFE_GEOGETRADIUS</we:customFunctionIds>
        <we:customFunctionIds>_xldudf_MFE_GEOCIRCUMCIRCLE</we:customFunctionIds>
        <we:customFunctionIds>_xldudf_MFE_GEOGETCOORDSSTRING</we:customFunctionIds>
        <we:customFunctionIds>_xldudf_MFE_GEOISCONTAIN</we:customFunctionIds>
        <we:customFunctionIds>_xldudf_MFE_GEOISOVERLAP</we:customFunctionIds>
        <we:customFunctionIds>_xldudf_MFE_GEOGETGRID</we:customFunctionIds>
        <we:customFunctionIds>_xldudf_MFE_GEOGETGRIDPOINTS</we:customFunctionIds>
        <we:customFunctionIds>_xldudf_MFE_GEOSUBTRACT</we:customFunctionIds>
        <we:customFunctionIds>_xldudf_MFE_GEOUNION</we:customFunctionIds>
        <we:customFunctionIds>_xldudf_MFE_HSREVERSEGEOCODE</we:customFunctionIds>
        <we:customFunctionIds>_xldudf_MFE_GEOTOKML</we:customFunctionIds>
        <we:customFunctionIds>_xldudf_MFE_GSFINDPLACEFROMTEXT</we:customFunctionIds>
        <we:customFunctionIds>_xldudf_MFE_BSDIRECTIONSDISTANCE</we:customFunctionIds>
        <we:customFunctionIds>_xldudf_MFE_BSDIRECTIONSTIME</we:customFunctionIds>
        <we:customFunctionIds>_xldudf_MFE_BSDIRECTIONSCOST</we:customFunctionIds>
        <we:customFunctionIds>_xldudf_MFE_BSDIRECTIONSREGIONTRAVELSUMMARY</we:customFunctionIds>
        <we:customFunctionIds>_xldudf_MFE_BSDIRECTIONSMAP</we:customFunctionIds>
        <we:customFunctionIds>_xldudf_MFE_BSDIRECTIONSURL</we:customFunctionIds>
        <we:customFunctionIds>_xldudf_MFE_BSGEOCODE</we:customFunctionIds>
        <we:customFunctionIds>_xldudf_MFE_BSGETLATLNG</we:customFunctionIds>
        <we:customFunctionIds>_xldudf_MFE_BSGETADDRESSCOMPONENTS</we:customFunctionIds>
        <we:customFunctionIds>_xldudf_MFE_BSREVERSEGEOCODE</we:customFunctionIds>
        <we:customFunctionIds>_xldudf_MFE_GENERATERGBAMONOCHROMATIC</we:customFunctionIds>
        <we:customFunctionIds>_xldudf_MFE_GEOBUFFER</we:customFunctionIds>
        <we:customFunctionIds>_xldudf_MFE_GEOLINESTRING</we:customFunctionIds>
        <we:customFunctionIds>_xldudf_MFE_GEOROUTELINE</we:customFunctionIds>
        <we:customFunctionIds>_xldudf_MFE_GEOCOMMUTELINE</we:customFunctionIds>
        <we:customFunctionIds>_xldudf_MFE_GEOROUTELINE2</we:customFunctionIds>
        <we:customFunctionIds>_xldudf_MFE_GEOCOMMUTELINE2</we:customFunctionIds>
        <we:customFunctionIds>_xldudf_MFE_GEOFINDWITHINBOUNDARIES</we:customFunctionIds>
        <we:customFunctionIds>_xldudf_MFE_GEODRAW</we:customFunctionIds>
        <we:customFunctionIds>_xldudf_MFE_HIGHLIGHTDUPLICATES</we:customFunctionIds>
        <we:customFunctionIds>_xldudf_MFE_GSBOUNDARIES</we:customFunctionIds>
        <we:customFunctionIds>_xldudf_MFE_GEOBOUNDARIES</we:customFunctionIds>
        <we:customFunctionIds>_xldudf_MFE_GSNEARBYPLACES2</we:customFunctionIds>
        <we:customFunctionIds>_xldudf_MFE_GSFINDPLACES2</we:customFunctionIds>
        <we:customFunctionIds>_xldudf_MFE_GEOFINDPLACES2</we:customFunctionIds>
        <we:customFunctionIds>_xldudf_MFE_GENERATERGBACOLORS</we:customFunctionIds>
        <we:customFunctionIds>_xldudf_MFE_HSLTORGBA</we:customFunctionIds>
        <we:customFunctionIds>_xldudf_MFE_GSDOWNLOAD</we:customFunctionIds>
        <we:customFunctionIds>_xldudf_MFE_GSDOWNLOADPLACEPHOTO</we:customFunctionIds>
        <we:customFunctionIds>_xldudf_MFE_GSDOWNLOADSTREETVIEWIMAGE</we:customFunctionIds>
        <we:customFunctionIds>_xldudf_MFE_GSDOWNLOADACTIVERANGEIMAGES</we:customFunctionIds>
        <we:customFunctionIds>_xldudf_MFE_GSDOWNLOADFORMULAIMAGES</we:customFunctionIds>
        <we:customFunctionIds>_xldudf_MFE_GSDOWNLOADOVERGRIDIMAGES</we:customFunctionIds>
        <we:customFunctionIds>_xldudf_MFE_GSFORMULASTOGGLE</we:customFunctionIds>
        <we:customFunctionIds>_xldudf_MFE_GSFORMULASENABLE</we:customFunctionIds>
        <we:customFunctionIds>_xldudf_MFE_GSFORMULASDISABLE</we:customFunctionIds>
        <we:customFunctionIds>_xldudf_MFE_ZSGEOCODE</we:customFunctionIds>
        <we:customFunctionIds>_xldudf_MFE_GEOGEOCODEZ</we:customFunctionIds>
        <we:customFunctionIds>_xldudf_MFE_ZSGETLATLNG</we:customFunctionIds>
        <we:customFunctionIds>_xldudf_MFE_ZSGETADDRESSCOMPONENTS</we:customFunctionIds>
        <we:customFunctionIds>_xldudf_MFE_ZSREVERSEGEOCODE</we:customFunctionIds>
        <we:customFunctionIds>_xldudf_MFE_ZSDIRECTIONSDISTANCE</we:customFunctionIds>
        <we:customFunctionIds>_xldudf_MFE_ZSDIRECTIONSTIME</we:customFunctionIds>
        <we:customFunctionIds>_xldudf_MFE_ZSDIRECTIONSREGIONTRAVELSUMMARY</we:customFunctionIds>
        <we:customFunctionIds>_xldudf_MFE_ZSDIRECTIONSMAP</we:customFunctionIds>
        <we:customFunctionIds>_xldudf_MFE_GEOROUTELINEZ</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drawing" Target="../drawings/drawing3.xml"/><Relationship Id="rId4" Type="http://schemas.openxmlformats.org/officeDocument/2006/relationships/pivotTable" Target="../pivotTables/pivotTable13.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5" Type="http://schemas.openxmlformats.org/officeDocument/2006/relationships/table" Target="../tables/table1.xml"/><Relationship Id="rId4"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9CDB5-2CDD-4646-93A4-8268AD3BC459}">
  <dimension ref="U1:Z10"/>
  <sheetViews>
    <sheetView showGridLines="0" showRowColHeaders="0" tabSelected="1" topLeftCell="A2" zoomScale="85" zoomScaleNormal="85" workbookViewId="0">
      <selection activeCell="U20" sqref="U20"/>
    </sheetView>
  </sheetViews>
  <sheetFormatPr defaultRowHeight="14.5" x14ac:dyDescent="0.35"/>
  <cols>
    <col min="1" max="16384" width="8.7265625" style="3"/>
  </cols>
  <sheetData>
    <row r="1" spans="21:26" x14ac:dyDescent="0.35">
      <c r="U1" s="4"/>
      <c r="V1" s="4"/>
      <c r="W1" s="4"/>
      <c r="X1" s="4"/>
      <c r="Y1" s="4"/>
      <c r="Z1" s="4"/>
    </row>
    <row r="2" spans="21:26" x14ac:dyDescent="0.35">
      <c r="U2" s="4"/>
      <c r="V2" s="4"/>
      <c r="W2" s="4"/>
      <c r="X2" s="4"/>
      <c r="Y2" s="4"/>
      <c r="Z2" s="4"/>
    </row>
    <row r="3" spans="21:26" x14ac:dyDescent="0.35">
      <c r="W3" s="4"/>
      <c r="X3" s="4"/>
      <c r="Y3" s="4"/>
      <c r="Z3" s="4"/>
    </row>
    <row r="4" spans="21:26" x14ac:dyDescent="0.35">
      <c r="W4" s="4"/>
      <c r="X4" s="4"/>
      <c r="Y4" s="4"/>
      <c r="Z4" s="4"/>
    </row>
    <row r="5" spans="21:26" x14ac:dyDescent="0.35">
      <c r="W5" s="4"/>
      <c r="X5" s="4"/>
      <c r="Y5" s="4"/>
      <c r="Z5" s="4"/>
    </row>
    <row r="6" spans="21:26" x14ac:dyDescent="0.35">
      <c r="W6" s="4"/>
      <c r="X6" s="4"/>
      <c r="Y6" s="4"/>
      <c r="Z6" s="4"/>
    </row>
    <row r="7" spans="21:26" x14ac:dyDescent="0.35">
      <c r="W7" s="4"/>
      <c r="X7" s="4"/>
      <c r="Y7" s="4"/>
      <c r="Z7" s="4"/>
    </row>
    <row r="8" spans="21:26" x14ac:dyDescent="0.35">
      <c r="W8" s="4"/>
      <c r="X8" s="4"/>
      <c r="Y8" s="4"/>
      <c r="Z8" s="4"/>
    </row>
    <row r="9" spans="21:26" x14ac:dyDescent="0.35">
      <c r="W9" s="4"/>
      <c r="X9" s="4"/>
      <c r="Y9" s="4"/>
      <c r="Z9" s="4"/>
    </row>
    <row r="10" spans="21:26" x14ac:dyDescent="0.35">
      <c r="W10" s="4"/>
      <c r="X10" s="4"/>
      <c r="Y10" s="4"/>
      <c r="Z10" s="4"/>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075" r:id="rId3" name="Option Button 3">
              <controlPr defaultSize="0" autoFill="0" autoLine="0" autoPict="0">
                <anchor moveWithCells="1">
                  <from>
                    <xdr:col>12</xdr:col>
                    <xdr:colOff>495300</xdr:colOff>
                    <xdr:row>10</xdr:row>
                    <xdr:rowOff>127000</xdr:rowOff>
                  </from>
                  <to>
                    <xdr:col>13</xdr:col>
                    <xdr:colOff>158750</xdr:colOff>
                    <xdr:row>11</xdr:row>
                    <xdr:rowOff>152400</xdr:rowOff>
                  </to>
                </anchor>
              </controlPr>
            </control>
          </mc:Choice>
        </mc:AlternateContent>
        <mc:AlternateContent xmlns:mc="http://schemas.openxmlformats.org/markup-compatibility/2006">
          <mc:Choice Requires="x14">
            <control shapeId="3077" r:id="rId4" name="Drop Down 5">
              <controlPr defaultSize="0" autoLine="0" autoPict="0">
                <anchor moveWithCells="1">
                  <from>
                    <xdr:col>10</xdr:col>
                    <xdr:colOff>584200</xdr:colOff>
                    <xdr:row>10</xdr:row>
                    <xdr:rowOff>88900</xdr:rowOff>
                  </from>
                  <to>
                    <xdr:col>12</xdr:col>
                    <xdr:colOff>330200</xdr:colOff>
                    <xdr:row>12</xdr:row>
                    <xdr:rowOff>0</xdr:rowOff>
                  </to>
                </anchor>
              </controlPr>
            </control>
          </mc:Choice>
        </mc:AlternateContent>
        <mc:AlternateContent xmlns:mc="http://schemas.openxmlformats.org/markup-compatibility/2006">
          <mc:Choice Requires="x14">
            <control shapeId="3082" r:id="rId5" name="Option Button 10">
              <controlPr defaultSize="0" autoFill="0" autoLine="0" autoPict="0">
                <anchor moveWithCells="1">
                  <from>
                    <xdr:col>14</xdr:col>
                    <xdr:colOff>311150</xdr:colOff>
                    <xdr:row>10</xdr:row>
                    <xdr:rowOff>114300</xdr:rowOff>
                  </from>
                  <to>
                    <xdr:col>14</xdr:col>
                    <xdr:colOff>577850</xdr:colOff>
                    <xdr:row>11</xdr:row>
                    <xdr:rowOff>139700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D9477-87E2-4C6E-BD88-73FAE99C5C5B}">
  <dimension ref="A1:M41"/>
  <sheetViews>
    <sheetView zoomScale="74" workbookViewId="0">
      <selection activeCell="D8" sqref="D8:E14"/>
    </sheetView>
  </sheetViews>
  <sheetFormatPr defaultRowHeight="14.5" x14ac:dyDescent="0.35"/>
  <cols>
    <col min="1" max="1" width="13.26953125" bestFit="1" customWidth="1"/>
    <col min="2" max="2" width="14.7265625" bestFit="1" customWidth="1"/>
    <col min="3" max="3" width="12.453125" bestFit="1" customWidth="1"/>
    <col min="4" max="4" width="13.26953125" bestFit="1" customWidth="1"/>
    <col min="5" max="5" width="12.7265625" bestFit="1" customWidth="1"/>
    <col min="7" max="7" width="15.90625" bestFit="1" customWidth="1"/>
    <col min="8" max="8" width="12.54296875" bestFit="1" customWidth="1"/>
    <col min="9" max="9" width="13.90625" bestFit="1" customWidth="1"/>
    <col min="10" max="10" width="13.26953125" bestFit="1" customWidth="1"/>
    <col min="11" max="11" width="12.7265625" bestFit="1" customWidth="1"/>
    <col min="12" max="12" width="14" bestFit="1" customWidth="1"/>
    <col min="13" max="13" width="12.08984375" bestFit="1" customWidth="1"/>
    <col min="14" max="14" width="13.7265625" bestFit="1" customWidth="1"/>
    <col min="15" max="15" width="12.1796875" bestFit="1" customWidth="1"/>
    <col min="16" max="16" width="14.54296875" bestFit="1" customWidth="1"/>
    <col min="17" max="17" width="12.54296875" bestFit="1" customWidth="1"/>
  </cols>
  <sheetData>
    <row r="1" spans="1:11" x14ac:dyDescent="0.35">
      <c r="A1" s="5" t="s">
        <v>10</v>
      </c>
      <c r="B1" t="s">
        <v>2</v>
      </c>
    </row>
    <row r="2" spans="1:11" x14ac:dyDescent="0.35">
      <c r="A2" s="6" t="s">
        <v>26</v>
      </c>
      <c r="B2" s="1">
        <v>1114928.7499999802</v>
      </c>
      <c r="D2" t="s">
        <v>52</v>
      </c>
      <c r="E2" s="12">
        <v>2</v>
      </c>
      <c r="G2" t="s">
        <v>54</v>
      </c>
    </row>
    <row r="3" spans="1:11" x14ac:dyDescent="0.35">
      <c r="A3" s="6" t="s">
        <v>27</v>
      </c>
      <c r="B3" s="1">
        <v>1182583.30999999</v>
      </c>
      <c r="D3" t="s">
        <v>53</v>
      </c>
      <c r="E3" s="12">
        <v>2</v>
      </c>
      <c r="G3" t="s">
        <v>55</v>
      </c>
    </row>
    <row r="4" spans="1:11" x14ac:dyDescent="0.35">
      <c r="A4" s="6" t="s">
        <v>21</v>
      </c>
      <c r="B4" s="1">
        <v>2297512.0600000275</v>
      </c>
    </row>
    <row r="7" spans="1:11" x14ac:dyDescent="0.35">
      <c r="A7" t="s">
        <v>38</v>
      </c>
      <c r="D7" t="s">
        <v>39</v>
      </c>
    </row>
    <row r="8" spans="1:11" x14ac:dyDescent="0.35">
      <c r="A8" s="5" t="s">
        <v>10</v>
      </c>
      <c r="B8" t="s">
        <v>2</v>
      </c>
      <c r="D8" s="5" t="s">
        <v>10</v>
      </c>
      <c r="E8" t="s">
        <v>2</v>
      </c>
      <c r="G8" t="s">
        <v>56</v>
      </c>
      <c r="J8" t="s">
        <v>57</v>
      </c>
    </row>
    <row r="9" spans="1:11" x14ac:dyDescent="0.35">
      <c r="A9" s="6" t="s">
        <v>31</v>
      </c>
      <c r="B9" s="1">
        <v>8477.4799999999977</v>
      </c>
      <c r="D9" s="6" t="s">
        <v>28</v>
      </c>
      <c r="E9" s="1">
        <v>992.27999999999975</v>
      </c>
      <c r="G9" t="str">
        <f>IF($E$2=1,A8,D8)</f>
        <v>Row Labels</v>
      </c>
      <c r="H9" s="7" t="str">
        <f>IF($E$2=1,B8,E8)</f>
        <v>Profit_Margin</v>
      </c>
      <c r="J9" t="str">
        <f>IF($E$3=2,A17,D17)</f>
        <v>Row Labels</v>
      </c>
      <c r="K9" s="7" t="str">
        <f>IF($E$3=2,B17,E17)</f>
        <v>Profit_Margin</v>
      </c>
    </row>
    <row r="10" spans="1:11" x14ac:dyDescent="0.35">
      <c r="A10" s="6" t="s">
        <v>36</v>
      </c>
      <c r="B10" s="1">
        <v>7569.0199999999959</v>
      </c>
      <c r="D10" s="6" t="s">
        <v>29</v>
      </c>
      <c r="E10" s="1">
        <v>1362.7800000000007</v>
      </c>
      <c r="G10" t="str">
        <f t="shared" ref="G10:H14" si="0">IF($E$2=1,A9,D9)</f>
        <v>Bobby Abbott</v>
      </c>
      <c r="H10" s="1">
        <f t="shared" si="0"/>
        <v>992.27999999999975</v>
      </c>
      <c r="J10" t="str">
        <f t="shared" ref="J10:K14" si="1">IF($E$3=2,A18,D18)</f>
        <v>Missouri</v>
      </c>
      <c r="K10" s="1">
        <f t="shared" si="1"/>
        <v>128176.22000000032</v>
      </c>
    </row>
    <row r="11" spans="1:11" x14ac:dyDescent="0.35">
      <c r="A11" s="6" t="s">
        <v>34</v>
      </c>
      <c r="B11" s="1">
        <v>7236.9200000000019</v>
      </c>
      <c r="D11" s="6" t="s">
        <v>30</v>
      </c>
      <c r="E11" s="1">
        <v>1387.2399999999998</v>
      </c>
      <c r="G11" t="str">
        <f t="shared" si="0"/>
        <v>Christine Hawkins</v>
      </c>
      <c r="H11" s="1">
        <f t="shared" si="0"/>
        <v>1362.7800000000007</v>
      </c>
      <c r="J11" t="str">
        <f t="shared" si="1"/>
        <v>Virginia</v>
      </c>
      <c r="K11" s="1">
        <f t="shared" si="1"/>
        <v>131335.97000000015</v>
      </c>
    </row>
    <row r="12" spans="1:11" x14ac:dyDescent="0.35">
      <c r="A12" s="6" t="s">
        <v>32</v>
      </c>
      <c r="B12" s="1">
        <v>7191.9699999999975</v>
      </c>
      <c r="D12" s="6" t="s">
        <v>35</v>
      </c>
      <c r="E12" s="1">
        <v>912.82000000000062</v>
      </c>
      <c r="G12" t="str">
        <f t="shared" si="0"/>
        <v>Jeffery Powell</v>
      </c>
      <c r="H12" s="1">
        <f t="shared" si="0"/>
        <v>1387.2399999999998</v>
      </c>
      <c r="J12" t="str">
        <f t="shared" si="1"/>
        <v>Michigan</v>
      </c>
      <c r="K12" s="1">
        <f t="shared" si="1"/>
        <v>132061.01999999973</v>
      </c>
    </row>
    <row r="13" spans="1:11" x14ac:dyDescent="0.35">
      <c r="A13" s="6" t="s">
        <v>33</v>
      </c>
      <c r="B13" s="1">
        <v>6966.5800000000008</v>
      </c>
      <c r="D13" s="6" t="s">
        <v>37</v>
      </c>
      <c r="E13" s="1">
        <v>130.20000000000073</v>
      </c>
      <c r="G13" t="str">
        <f t="shared" si="0"/>
        <v>Lisa West</v>
      </c>
      <c r="H13" s="1">
        <f t="shared" si="0"/>
        <v>912.82000000000062</v>
      </c>
      <c r="J13" t="str">
        <f t="shared" si="1"/>
        <v>California</v>
      </c>
      <c r="K13" s="1">
        <f t="shared" si="1"/>
        <v>132555.79000000024</v>
      </c>
    </row>
    <row r="14" spans="1:11" x14ac:dyDescent="0.35">
      <c r="A14" s="6" t="s">
        <v>21</v>
      </c>
      <c r="B14" s="1">
        <v>37441.970000000023</v>
      </c>
      <c r="D14" s="6" t="s">
        <v>21</v>
      </c>
      <c r="E14" s="1">
        <v>4785.3200000000033</v>
      </c>
      <c r="G14" t="str">
        <f t="shared" si="0"/>
        <v>Travis Ewing</v>
      </c>
      <c r="H14" s="1">
        <f t="shared" si="0"/>
        <v>130.20000000000073</v>
      </c>
      <c r="J14" t="str">
        <f t="shared" si="1"/>
        <v>Washington</v>
      </c>
      <c r="K14" s="1">
        <f t="shared" si="1"/>
        <v>134907.56</v>
      </c>
    </row>
    <row r="16" spans="1:11" x14ac:dyDescent="0.35">
      <c r="A16" s="6" t="s">
        <v>50</v>
      </c>
      <c r="D16" s="6" t="s">
        <v>51</v>
      </c>
      <c r="J16" s="5" t="s">
        <v>10</v>
      </c>
      <c r="K16" s="10" t="s">
        <v>2</v>
      </c>
    </row>
    <row r="17" spans="1:13" x14ac:dyDescent="0.35">
      <c r="A17" s="5" t="s">
        <v>10</v>
      </c>
      <c r="B17" t="s">
        <v>2</v>
      </c>
      <c r="D17" s="5" t="s">
        <v>10</v>
      </c>
      <c r="E17" t="s">
        <v>2</v>
      </c>
      <c r="G17" t="s">
        <v>58</v>
      </c>
      <c r="J17" s="6" t="s">
        <v>59</v>
      </c>
      <c r="K17" s="10">
        <v>37320.789999999943</v>
      </c>
    </row>
    <row r="18" spans="1:13" x14ac:dyDescent="0.35">
      <c r="A18" s="6" t="s">
        <v>45</v>
      </c>
      <c r="B18" s="1">
        <v>128176.22000000032</v>
      </c>
      <c r="D18" s="6" t="s">
        <v>41</v>
      </c>
      <c r="E18" s="1">
        <v>104453.84999999986</v>
      </c>
      <c r="G18" t="str">
        <f>IF($E$3=1,G9,J9)</f>
        <v>Row Labels</v>
      </c>
      <c r="H18" s="13" t="str">
        <f>IF($E$3=1,H9,K9)</f>
        <v>Profit_Margin</v>
      </c>
      <c r="J18" s="6" t="s">
        <v>60</v>
      </c>
      <c r="K18" s="10">
        <v>373283.58000000013</v>
      </c>
    </row>
    <row r="19" spans="1:13" x14ac:dyDescent="0.35">
      <c r="A19" s="6" t="s">
        <v>47</v>
      </c>
      <c r="B19" s="1">
        <v>131335.97000000015</v>
      </c>
      <c r="D19" s="6" t="s">
        <v>42</v>
      </c>
      <c r="E19" s="1">
        <v>101212.63000000015</v>
      </c>
      <c r="G19" t="str">
        <f t="shared" ref="G19:H19" si="2">IF($E$3=1,G10,J10)</f>
        <v>Missouri</v>
      </c>
      <c r="H19" s="10">
        <f t="shared" si="2"/>
        <v>128176.22000000032</v>
      </c>
      <c r="J19" s="6" t="s">
        <v>61</v>
      </c>
      <c r="K19" s="10">
        <v>424829.9099999977</v>
      </c>
    </row>
    <row r="20" spans="1:13" x14ac:dyDescent="0.35">
      <c r="A20" s="6" t="s">
        <v>44</v>
      </c>
      <c r="B20" s="1">
        <v>132061.01999999973</v>
      </c>
      <c r="D20" s="6" t="s">
        <v>43</v>
      </c>
      <c r="E20" s="1">
        <v>91811.079999999856</v>
      </c>
      <c r="G20" t="str">
        <f t="shared" ref="G20:H20" si="3">IF($E$3=1,G11,J11)</f>
        <v>Virginia</v>
      </c>
      <c r="H20" s="10">
        <f t="shared" si="3"/>
        <v>131335.97000000015</v>
      </c>
      <c r="J20" s="6" t="s">
        <v>62</v>
      </c>
      <c r="K20" s="10">
        <v>504072.5299999991</v>
      </c>
    </row>
    <row r="21" spans="1:13" x14ac:dyDescent="0.35">
      <c r="A21" s="6" t="s">
        <v>40</v>
      </c>
      <c r="B21" s="1">
        <v>132555.79000000024</v>
      </c>
      <c r="D21" s="6" t="s">
        <v>46</v>
      </c>
      <c r="E21" s="1">
        <v>86589.619999999952</v>
      </c>
      <c r="G21" t="str">
        <f t="shared" ref="G21:H21" si="4">IF($E$3=1,G12,J12)</f>
        <v>Michigan</v>
      </c>
      <c r="H21" s="10">
        <f t="shared" si="4"/>
        <v>132061.01999999973</v>
      </c>
      <c r="J21" s="6" t="s">
        <v>63</v>
      </c>
      <c r="K21" s="10">
        <v>958005.24999999045</v>
      </c>
    </row>
    <row r="22" spans="1:13" x14ac:dyDescent="0.35">
      <c r="A22" s="6" t="s">
        <v>48</v>
      </c>
      <c r="B22" s="1">
        <v>134907.56</v>
      </c>
      <c r="D22" s="6" t="s">
        <v>49</v>
      </c>
      <c r="E22" s="1">
        <v>96221.15</v>
      </c>
      <c r="G22" t="str">
        <f t="shared" ref="G22:H22" si="5">IF($E$3=1,G13,J13)</f>
        <v>California</v>
      </c>
      <c r="H22" s="10">
        <f t="shared" si="5"/>
        <v>132555.79000000024</v>
      </c>
      <c r="J22" s="6" t="s">
        <v>21</v>
      </c>
      <c r="K22" s="10">
        <v>2297512.0600000275</v>
      </c>
    </row>
    <row r="23" spans="1:13" x14ac:dyDescent="0.35">
      <c r="A23" s="6" t="s">
        <v>21</v>
      </c>
      <c r="B23" s="1">
        <v>659036.56000000262</v>
      </c>
      <c r="D23" s="6" t="s">
        <v>21</v>
      </c>
      <c r="E23" s="1">
        <v>480288.32999999996</v>
      </c>
      <c r="G23" t="str">
        <f t="shared" ref="G23:H23" si="6">IF($E$3=1,G14,J14)</f>
        <v>Washington</v>
      </c>
      <c r="H23" s="10">
        <f t="shared" si="6"/>
        <v>134907.56</v>
      </c>
    </row>
    <row r="27" spans="1:13" x14ac:dyDescent="0.35">
      <c r="H27" s="13"/>
    </row>
    <row r="28" spans="1:13" x14ac:dyDescent="0.35">
      <c r="A28" s="5" t="s">
        <v>10</v>
      </c>
      <c r="B28" t="s">
        <v>3</v>
      </c>
      <c r="D28" s="5" t="s">
        <v>10</v>
      </c>
      <c r="E28" t="s">
        <v>2</v>
      </c>
      <c r="G28" t="str">
        <f>D28</f>
        <v>Row Labels</v>
      </c>
      <c r="H28" s="13" t="str">
        <f>E28</f>
        <v>Profit_Margin</v>
      </c>
      <c r="I28" s="10" t="s">
        <v>76</v>
      </c>
      <c r="K28" s="5" t="s">
        <v>10</v>
      </c>
      <c r="L28" s="9" t="s">
        <v>7</v>
      </c>
      <c r="M28" s="10" t="s">
        <v>5</v>
      </c>
    </row>
    <row r="29" spans="1:13" x14ac:dyDescent="0.35">
      <c r="A29" s="6" t="s">
        <v>64</v>
      </c>
      <c r="B29" s="11"/>
      <c r="D29" s="6" t="s">
        <v>64</v>
      </c>
      <c r="E29" s="1">
        <v>177715.38000000006</v>
      </c>
      <c r="G29" t="str">
        <f t="shared" ref="G29:G40" si="7">D29</f>
        <v>Jan</v>
      </c>
      <c r="H29" s="10">
        <f t="shared" ref="H29:H40" si="8">E29</f>
        <v>177715.38000000006</v>
      </c>
      <c r="I29" s="10">
        <f>H29</f>
        <v>177715.38000000006</v>
      </c>
      <c r="K29" s="6" t="s">
        <v>81</v>
      </c>
      <c r="L29" s="9">
        <v>7666</v>
      </c>
      <c r="M29" s="10">
        <v>1481.7399999999959</v>
      </c>
    </row>
    <row r="30" spans="1:13" x14ac:dyDescent="0.35">
      <c r="A30" s="6" t="s">
        <v>65</v>
      </c>
      <c r="B30" s="11">
        <v>4.8435059685822762E-2</v>
      </c>
      <c r="D30" s="6" t="s">
        <v>65</v>
      </c>
      <c r="E30" s="1">
        <v>177756.57000000004</v>
      </c>
      <c r="G30" t="str">
        <f t="shared" si="7"/>
        <v>Feb</v>
      </c>
      <c r="H30" s="10">
        <f t="shared" si="8"/>
        <v>177756.57000000004</v>
      </c>
      <c r="I30" s="10">
        <f t="shared" ref="I30:I40" si="9">H30</f>
        <v>177756.57000000004</v>
      </c>
      <c r="K30" s="6" t="s">
        <v>80</v>
      </c>
      <c r="L30" s="9">
        <v>7458</v>
      </c>
      <c r="M30" s="10">
        <v>3220</v>
      </c>
    </row>
    <row r="31" spans="1:13" x14ac:dyDescent="0.35">
      <c r="A31" s="6" t="s">
        <v>66</v>
      </c>
      <c r="B31" s="11">
        <v>4.0967477877669439E-2</v>
      </c>
      <c r="D31" s="6" t="s">
        <v>66</v>
      </c>
      <c r="E31" s="1">
        <v>204515.86999999941</v>
      </c>
      <c r="G31" t="str">
        <f t="shared" si="7"/>
        <v>Mar</v>
      </c>
      <c r="H31" s="10">
        <f t="shared" si="8"/>
        <v>204515.86999999941</v>
      </c>
      <c r="I31" s="10">
        <f t="shared" si="9"/>
        <v>204515.86999999941</v>
      </c>
      <c r="K31" s="6" t="s">
        <v>79</v>
      </c>
      <c r="L31" s="9">
        <v>7041</v>
      </c>
      <c r="M31" s="10">
        <v>4510.9000000000033</v>
      </c>
    </row>
    <row r="32" spans="1:13" x14ac:dyDescent="0.35">
      <c r="A32" s="6" t="s">
        <v>67</v>
      </c>
      <c r="B32" s="11">
        <v>-1.5006206317490455E-2</v>
      </c>
      <c r="D32" s="6" t="s">
        <v>67</v>
      </c>
      <c r="E32" s="1">
        <v>192977.04000000018</v>
      </c>
      <c r="G32" t="str">
        <f t="shared" si="7"/>
        <v>Apr</v>
      </c>
      <c r="H32" s="10">
        <f t="shared" si="8"/>
        <v>192977.04000000018</v>
      </c>
      <c r="I32" s="10">
        <f t="shared" si="9"/>
        <v>192977.04000000018</v>
      </c>
      <c r="K32" s="6" t="s">
        <v>77</v>
      </c>
      <c r="L32" s="9">
        <v>6992</v>
      </c>
      <c r="M32" s="10">
        <v>1692.4799999999971</v>
      </c>
    </row>
    <row r="33" spans="1:13" x14ac:dyDescent="0.35">
      <c r="A33" s="6" t="s">
        <v>68</v>
      </c>
      <c r="B33" s="11">
        <v>-5.4524587743301923E-3</v>
      </c>
      <c r="D33" s="6" t="s">
        <v>68</v>
      </c>
      <c r="E33" s="1">
        <v>205642.8500000005</v>
      </c>
      <c r="G33" t="str">
        <f t="shared" si="7"/>
        <v>May</v>
      </c>
      <c r="H33" s="10">
        <f t="shared" si="8"/>
        <v>205642.8500000005</v>
      </c>
      <c r="I33" s="10">
        <f t="shared" si="9"/>
        <v>205642.8500000005</v>
      </c>
      <c r="K33" s="6" t="s">
        <v>78</v>
      </c>
      <c r="L33" s="9">
        <v>6943</v>
      </c>
      <c r="M33" s="10">
        <v>1193.5600000000022</v>
      </c>
    </row>
    <row r="34" spans="1:13" x14ac:dyDescent="0.35">
      <c r="A34" s="6" t="s">
        <v>69</v>
      </c>
      <c r="B34" s="11">
        <v>3.2614440847592839E-3</v>
      </c>
      <c r="D34" s="6" t="s">
        <v>69</v>
      </c>
      <c r="E34" s="1">
        <v>195489.95000000042</v>
      </c>
      <c r="G34" t="str">
        <f t="shared" si="7"/>
        <v>Jun</v>
      </c>
      <c r="H34" s="10">
        <f t="shared" si="8"/>
        <v>195489.95000000042</v>
      </c>
      <c r="I34" s="10">
        <f t="shared" si="9"/>
        <v>195489.95000000042</v>
      </c>
      <c r="K34" s="6" t="s">
        <v>21</v>
      </c>
      <c r="L34" s="9">
        <v>36100</v>
      </c>
      <c r="M34" s="10">
        <v>12098.679999999986</v>
      </c>
    </row>
    <row r="35" spans="1:13" x14ac:dyDescent="0.35">
      <c r="A35" s="6" t="s">
        <v>70</v>
      </c>
      <c r="B35" s="11">
        <v>-1.8304820969087143E-2</v>
      </c>
      <c r="D35" s="6" t="s">
        <v>70</v>
      </c>
      <c r="E35" s="1">
        <v>182737.19000000047</v>
      </c>
      <c r="G35" t="str">
        <f t="shared" si="7"/>
        <v>Jul</v>
      </c>
      <c r="H35" s="10">
        <f t="shared" si="8"/>
        <v>182737.19000000047</v>
      </c>
      <c r="I35" s="10">
        <f t="shared" si="9"/>
        <v>182737.19000000047</v>
      </c>
    </row>
    <row r="36" spans="1:13" x14ac:dyDescent="0.35">
      <c r="A36" s="6" t="s">
        <v>71</v>
      </c>
      <c r="B36" s="11">
        <v>1.9234248398956169E-2</v>
      </c>
      <c r="D36" s="6" t="s">
        <v>71</v>
      </c>
      <c r="E36" s="1">
        <v>208599.36000000034</v>
      </c>
      <c r="G36" t="str">
        <f t="shared" si="7"/>
        <v>Aug</v>
      </c>
      <c r="H36" s="10">
        <f t="shared" si="8"/>
        <v>208599.36000000034</v>
      </c>
      <c r="I36" s="10">
        <f t="shared" si="9"/>
        <v>208599.36000000034</v>
      </c>
    </row>
    <row r="37" spans="1:13" x14ac:dyDescent="0.35">
      <c r="A37" s="6" t="s">
        <v>72</v>
      </c>
      <c r="B37" s="11">
        <v>-1.7951868310583782E-3</v>
      </c>
      <c r="D37" s="6" t="s">
        <v>72</v>
      </c>
      <c r="E37" s="1">
        <v>190084.82000000039</v>
      </c>
      <c r="G37" t="str">
        <f t="shared" si="7"/>
        <v>Sep</v>
      </c>
      <c r="H37" s="10">
        <f t="shared" si="8"/>
        <v>190084.82000000039</v>
      </c>
      <c r="I37" s="10">
        <f t="shared" si="9"/>
        <v>190084.82000000039</v>
      </c>
    </row>
    <row r="38" spans="1:13" x14ac:dyDescent="0.35">
      <c r="A38" s="6" t="s">
        <v>73</v>
      </c>
      <c r="B38" s="11">
        <v>-3.2328947705118419E-2</v>
      </c>
      <c r="D38" s="6" t="s">
        <v>73</v>
      </c>
      <c r="E38" s="1">
        <v>190384.21999999968</v>
      </c>
      <c r="G38" t="str">
        <f t="shared" si="7"/>
        <v>Oct</v>
      </c>
      <c r="H38" s="10">
        <f t="shared" si="8"/>
        <v>190384.21999999968</v>
      </c>
      <c r="I38" s="10">
        <f t="shared" si="9"/>
        <v>190384.21999999968</v>
      </c>
    </row>
    <row r="39" spans="1:13" x14ac:dyDescent="0.35">
      <c r="A39" s="6" t="s">
        <v>74</v>
      </c>
      <c r="B39" s="11">
        <v>2.0601305144100535E-3</v>
      </c>
      <c r="D39" s="6" t="s">
        <v>74</v>
      </c>
      <c r="E39" s="1">
        <v>192253.24999999942</v>
      </c>
      <c r="G39" t="str">
        <f t="shared" si="7"/>
        <v>Nov</v>
      </c>
      <c r="H39" s="10">
        <f t="shared" si="8"/>
        <v>192253.24999999942</v>
      </c>
      <c r="I39" s="10">
        <f t="shared" si="9"/>
        <v>192253.24999999942</v>
      </c>
    </row>
    <row r="40" spans="1:13" x14ac:dyDescent="0.35">
      <c r="A40" s="6" t="s">
        <v>75</v>
      </c>
      <c r="B40" s="11">
        <v>-2.202529715339532E-2</v>
      </c>
      <c r="D40" s="6" t="s">
        <v>75</v>
      </c>
      <c r="E40" s="1">
        <v>179355.56000000011</v>
      </c>
      <c r="G40" t="str">
        <f t="shared" si="7"/>
        <v>Dec</v>
      </c>
      <c r="H40" s="10">
        <f t="shared" si="8"/>
        <v>179355.56000000011</v>
      </c>
      <c r="I40" s="10">
        <f t="shared" si="9"/>
        <v>179355.56000000011</v>
      </c>
    </row>
    <row r="41" spans="1:13" x14ac:dyDescent="0.35">
      <c r="A41" s="6" t="s">
        <v>21</v>
      </c>
      <c r="B41" s="8"/>
      <c r="D41" s="6" t="s">
        <v>21</v>
      </c>
      <c r="E41" s="1">
        <v>2297512.0600000275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F6684-08BD-48B4-B544-729C73C36AF4}">
  <dimension ref="V1:AA4"/>
  <sheetViews>
    <sheetView showGridLines="0" showRowColHeaders="0" topLeftCell="A5" zoomScale="79" zoomScaleNormal="79" workbookViewId="0">
      <selection activeCell="W15" sqref="W15"/>
    </sheetView>
  </sheetViews>
  <sheetFormatPr defaultRowHeight="14.5" x14ac:dyDescent="0.35"/>
  <cols>
    <col min="1" max="16384" width="8.7265625" style="3"/>
  </cols>
  <sheetData>
    <row r="1" spans="22:27" x14ac:dyDescent="0.35">
      <c r="V1" s="4"/>
      <c r="W1" s="4"/>
      <c r="X1" s="4"/>
      <c r="Y1" s="4"/>
      <c r="Z1" s="4"/>
      <c r="AA1" s="4"/>
    </row>
    <row r="2" spans="22:27" x14ac:dyDescent="0.35">
      <c r="W2" s="4"/>
      <c r="X2" s="4"/>
      <c r="Y2" s="4"/>
      <c r="Z2" s="4"/>
      <c r="AA2" s="4"/>
    </row>
    <row r="3" spans="22:27" x14ac:dyDescent="0.35">
      <c r="W3" s="4"/>
      <c r="X3" s="4"/>
      <c r="Y3" s="4"/>
      <c r="Z3" s="4"/>
      <c r="AA3" s="4"/>
    </row>
    <row r="4" spans="22:27" x14ac:dyDescent="0.35">
      <c r="W4" s="4"/>
      <c r="X4" s="4"/>
      <c r="Y4" s="4"/>
      <c r="Z4" s="4"/>
      <c r="AA4" s="4"/>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24756-D09B-49C0-8F58-1EA71151C810}">
  <dimension ref="A1:M20"/>
  <sheetViews>
    <sheetView showGridLines="0" topLeftCell="C1" zoomScale="76" workbookViewId="0">
      <selection activeCell="L25" sqref="L25"/>
    </sheetView>
  </sheetViews>
  <sheetFormatPr defaultRowHeight="14.5" x14ac:dyDescent="0.35"/>
  <cols>
    <col min="1" max="1" width="13.7265625" bestFit="1" customWidth="1"/>
    <col min="2" max="2" width="6.54296875" bestFit="1" customWidth="1"/>
    <col min="3" max="3" width="12.6328125" bestFit="1" customWidth="1"/>
    <col min="4" max="4" width="14.7265625" bestFit="1" customWidth="1"/>
    <col min="5" max="5" width="15.6328125" bestFit="1" customWidth="1"/>
    <col min="6" max="6" width="12.26953125" bestFit="1" customWidth="1"/>
    <col min="7" max="7" width="12.08984375" bestFit="1" customWidth="1"/>
    <col min="8" max="8" width="13.81640625" bestFit="1" customWidth="1"/>
    <col min="9" max="9" width="13.6328125" bestFit="1" customWidth="1"/>
    <col min="10" max="10" width="12.26953125" bestFit="1" customWidth="1"/>
    <col min="11" max="11" width="11.54296875" bestFit="1" customWidth="1"/>
    <col min="12" max="12" width="13.6328125" bestFit="1" customWidth="1"/>
    <col min="13" max="13" width="12.26953125" bestFit="1" customWidth="1"/>
  </cols>
  <sheetData>
    <row r="1" spans="1:13" x14ac:dyDescent="0.35">
      <c r="A1" t="s">
        <v>0</v>
      </c>
      <c r="B1" t="s">
        <v>1</v>
      </c>
      <c r="C1" t="s">
        <v>2</v>
      </c>
      <c r="D1" t="s">
        <v>3</v>
      </c>
      <c r="E1" t="s">
        <v>4</v>
      </c>
      <c r="F1" t="s">
        <v>5</v>
      </c>
      <c r="G1" t="s">
        <v>6</v>
      </c>
      <c r="H1" t="s">
        <v>7</v>
      </c>
      <c r="I1" t="s">
        <v>22</v>
      </c>
      <c r="J1" t="s">
        <v>8</v>
      </c>
      <c r="K1" t="s">
        <v>9</v>
      </c>
      <c r="L1" t="s">
        <v>83</v>
      </c>
    </row>
    <row r="2" spans="1:13" x14ac:dyDescent="0.35">
      <c r="A2" s="10">
        <v>5446809.4700000202</v>
      </c>
      <c r="B2" s="10">
        <v>3149297.4099999927</v>
      </c>
      <c r="C2" s="10">
        <v>2297512.0600000275</v>
      </c>
      <c r="D2" s="2">
        <v>0.42180878047126164</v>
      </c>
      <c r="E2" s="9">
        <v>20000</v>
      </c>
      <c r="F2" s="10">
        <v>438297.51000000123</v>
      </c>
      <c r="G2" s="2">
        <v>8.0468669303389667E-2</v>
      </c>
      <c r="H2" s="9">
        <v>606148</v>
      </c>
      <c r="I2" s="9">
        <v>100</v>
      </c>
      <c r="J2" s="9">
        <v>48662</v>
      </c>
      <c r="K2" s="10">
        <v>5254990</v>
      </c>
      <c r="L2" s="2">
        <v>3.6502347292767488E-2</v>
      </c>
    </row>
    <row r="5" spans="1:13" x14ac:dyDescent="0.35">
      <c r="A5" s="5" t="s">
        <v>10</v>
      </c>
      <c r="B5" t="s">
        <v>0</v>
      </c>
      <c r="C5" t="s">
        <v>9</v>
      </c>
    </row>
    <row r="6" spans="1:13" x14ac:dyDescent="0.35">
      <c r="A6" s="6" t="s">
        <v>11</v>
      </c>
      <c r="B6" s="1">
        <v>546574.63</v>
      </c>
      <c r="C6" s="1">
        <v>422011</v>
      </c>
      <c r="I6" s="15" t="s">
        <v>10</v>
      </c>
      <c r="J6" s="10" t="s">
        <v>5</v>
      </c>
    </row>
    <row r="7" spans="1:13" x14ac:dyDescent="0.35">
      <c r="A7" s="6" t="s">
        <v>12</v>
      </c>
      <c r="B7" s="1">
        <v>526187</v>
      </c>
      <c r="C7" s="1">
        <v>600510</v>
      </c>
      <c r="I7" s="16" t="s">
        <v>64</v>
      </c>
      <c r="J7" s="10">
        <v>35945.250000000007</v>
      </c>
      <c r="L7" s="15" t="s">
        <v>10</v>
      </c>
      <c r="M7" s="11" t="s">
        <v>5</v>
      </c>
    </row>
    <row r="8" spans="1:13" x14ac:dyDescent="0.35">
      <c r="A8" s="6" t="s">
        <v>13</v>
      </c>
      <c r="B8" s="1">
        <v>548423.81999999995</v>
      </c>
      <c r="C8" s="1">
        <v>418186</v>
      </c>
      <c r="E8" t="s">
        <v>23</v>
      </c>
      <c r="F8" t="s">
        <v>24</v>
      </c>
      <c r="G8" t="s">
        <v>25</v>
      </c>
      <c r="I8" s="16" t="s">
        <v>65</v>
      </c>
      <c r="J8" s="10">
        <v>33075.589999999989</v>
      </c>
      <c r="L8" s="16" t="s">
        <v>64</v>
      </c>
      <c r="M8" s="11"/>
    </row>
    <row r="9" spans="1:13" x14ac:dyDescent="0.35">
      <c r="A9" s="6" t="s">
        <v>14</v>
      </c>
      <c r="B9" s="1">
        <v>545095.25999999989</v>
      </c>
      <c r="C9" s="1">
        <v>419431</v>
      </c>
      <c r="E9" s="10">
        <f>A2</f>
        <v>5446809.4700000202</v>
      </c>
      <c r="F9" s="10">
        <f>K2</f>
        <v>5254990</v>
      </c>
      <c r="G9" s="11" t="str">
        <f>IF((E9-F9)/F9&gt;0,"▲"&amp;TEXT((E9-F9)/F9,"+0.00%;-0.005"),"▼"&amp;TEXT((E9-F9)/F9,"+0.00%;-0.00%;-0.00%"))</f>
        <v>▲+3.65%</v>
      </c>
      <c r="H9" s="8">
        <f>(E9-F9)/F9</f>
        <v>3.6502347292767488E-2</v>
      </c>
      <c r="I9" s="16" t="s">
        <v>66</v>
      </c>
      <c r="J9" s="10">
        <v>38493.600000000006</v>
      </c>
      <c r="L9" s="16" t="s">
        <v>65</v>
      </c>
      <c r="M9" s="11">
        <v>-7.9834192278535207E-2</v>
      </c>
    </row>
    <row r="10" spans="1:13" x14ac:dyDescent="0.35">
      <c r="A10" s="6" t="s">
        <v>15</v>
      </c>
      <c r="B10" s="1">
        <v>536475.9</v>
      </c>
      <c r="C10" s="1">
        <v>601307</v>
      </c>
      <c r="I10" s="16" t="s">
        <v>67</v>
      </c>
      <c r="J10" s="10">
        <v>36087.589999999953</v>
      </c>
      <c r="L10" s="16" t="s">
        <v>66</v>
      </c>
      <c r="M10" s="11">
        <v>0.16380690412476448</v>
      </c>
    </row>
    <row r="11" spans="1:13" x14ac:dyDescent="0.35">
      <c r="A11" s="6" t="s">
        <v>16</v>
      </c>
      <c r="B11" s="1">
        <v>547475.30000000005</v>
      </c>
      <c r="C11" s="1">
        <v>646080</v>
      </c>
      <c r="I11" s="16" t="s">
        <v>68</v>
      </c>
      <c r="J11" s="10">
        <v>38547.139999999941</v>
      </c>
      <c r="L11" s="16" t="s">
        <v>67</v>
      </c>
      <c r="M11" s="11">
        <v>-6.2504156535113695E-2</v>
      </c>
    </row>
    <row r="12" spans="1:13" x14ac:dyDescent="0.35">
      <c r="A12" s="6" t="s">
        <v>17</v>
      </c>
      <c r="B12" s="1">
        <v>565168.15000000014</v>
      </c>
      <c r="C12" s="1">
        <v>445958</v>
      </c>
      <c r="I12" s="16" t="s">
        <v>69</v>
      </c>
      <c r="J12" s="10">
        <v>36900.26</v>
      </c>
      <c r="L12" s="16" t="s">
        <v>68</v>
      </c>
      <c r="M12" s="11">
        <v>6.8155008411478618E-2</v>
      </c>
    </row>
    <row r="13" spans="1:13" x14ac:dyDescent="0.35">
      <c r="A13" s="6" t="s">
        <v>18</v>
      </c>
      <c r="B13" s="1">
        <v>536180.92999999993</v>
      </c>
      <c r="C13" s="1">
        <v>711271</v>
      </c>
      <c r="I13" s="16" t="s">
        <v>70</v>
      </c>
      <c r="J13" s="10">
        <v>34711.959999999948</v>
      </c>
      <c r="L13" s="16" t="s">
        <v>69</v>
      </c>
      <c r="M13" s="11">
        <v>-4.2723792219084004E-2</v>
      </c>
    </row>
    <row r="14" spans="1:13" x14ac:dyDescent="0.35">
      <c r="A14" s="6" t="s">
        <v>19</v>
      </c>
      <c r="B14" s="1">
        <v>537047.05999999982</v>
      </c>
      <c r="C14" s="1">
        <v>485684</v>
      </c>
      <c r="I14" s="16" t="s">
        <v>71</v>
      </c>
      <c r="J14" s="10">
        <v>38654.119999999901</v>
      </c>
      <c r="L14" s="16" t="s">
        <v>70</v>
      </c>
      <c r="M14" s="11">
        <v>-5.9303105181374161E-2</v>
      </c>
    </row>
    <row r="15" spans="1:13" x14ac:dyDescent="0.35">
      <c r="A15" s="6" t="s">
        <v>20</v>
      </c>
      <c r="B15" s="1">
        <v>558181.42000000004</v>
      </c>
      <c r="C15" s="1">
        <v>504552</v>
      </c>
      <c r="I15" s="16" t="s">
        <v>72</v>
      </c>
      <c r="J15" s="10">
        <v>36451.809999999969</v>
      </c>
      <c r="L15" s="16" t="s">
        <v>71</v>
      </c>
      <c r="M15" s="11">
        <v>0.11356777318249844</v>
      </c>
    </row>
    <row r="16" spans="1:13" x14ac:dyDescent="0.35">
      <c r="A16" s="6" t="s">
        <v>21</v>
      </c>
      <c r="B16" s="1">
        <v>5446809.4700000202</v>
      </c>
      <c r="C16" s="1">
        <v>5254990</v>
      </c>
      <c r="I16" s="16" t="s">
        <v>73</v>
      </c>
      <c r="J16" s="10">
        <v>37388.55000000001</v>
      </c>
      <c r="L16" s="16" t="s">
        <v>72</v>
      </c>
      <c r="M16" s="11">
        <v>-5.6974780437374799E-2</v>
      </c>
    </row>
    <row r="17" spans="9:13" x14ac:dyDescent="0.35">
      <c r="I17" s="16" t="s">
        <v>74</v>
      </c>
      <c r="J17" s="10">
        <v>36605.329999999944</v>
      </c>
      <c r="L17" s="16" t="s">
        <v>73</v>
      </c>
      <c r="M17" s="11">
        <v>2.569803803981318E-2</v>
      </c>
    </row>
    <row r="18" spans="9:13" x14ac:dyDescent="0.35">
      <c r="I18" s="16" t="s">
        <v>75</v>
      </c>
      <c r="J18" s="10">
        <v>35436.309999999932</v>
      </c>
      <c r="L18" s="16" t="s">
        <v>74</v>
      </c>
      <c r="M18" s="11">
        <v>-2.0948124492660626E-2</v>
      </c>
    </row>
    <row r="19" spans="9:13" x14ac:dyDescent="0.35">
      <c r="I19" s="16" t="s">
        <v>21</v>
      </c>
      <c r="J19" s="10">
        <v>438297.51000000123</v>
      </c>
      <c r="L19" s="16" t="s">
        <v>75</v>
      </c>
      <c r="M19" s="11">
        <v>-3.1935786400505421E-2</v>
      </c>
    </row>
    <row r="20" spans="9:13" x14ac:dyDescent="0.35">
      <c r="L20" s="16" t="s">
        <v>21</v>
      </c>
      <c r="M20" s="8"/>
    </row>
  </sheetData>
  <conditionalFormatting sqref="G9">
    <cfRule type="expression" dxfId="15" priority="1">
      <formula>$H$9&lt;0</formula>
    </cfRule>
    <cfRule type="expression" dxfId="14" priority="2">
      <formula>$H$9&gt;0</formula>
    </cfRule>
  </conditionalFormatting>
  <pageMargins left="0.7" right="0.7" top="0.75" bottom="0.75" header="0.3" footer="0.3"/>
  <drawing r:id="rId5"/>
  <extLst>
    <ext xmlns:x15="http://schemas.microsoft.com/office/spreadsheetml/2010/11/main" uri="{F7C9EE02-42E1-4005-9D12-6889AFFD525C}">
      <x15:webExtensions xmlns:xm="http://schemas.microsoft.com/office/excel/2006/main">
        <x15:webExtension appRef="{BDE34A89-AF91-4DA2-8D48-11797473D765}">
          <xm:f>Sheet2!$A$5:$C$16</xm:f>
        </x15:webExtension>
      </x15:webExtens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E91BB-9C56-45F2-87BA-AD89C44203E7}">
  <dimension ref="O1:W6"/>
  <sheetViews>
    <sheetView showGridLines="0" showRowColHeaders="0" topLeftCell="A2" zoomScale="87" zoomScaleNormal="87" workbookViewId="0">
      <selection activeCell="U21" sqref="U21"/>
    </sheetView>
  </sheetViews>
  <sheetFormatPr defaultRowHeight="14.5" x14ac:dyDescent="0.35"/>
  <cols>
    <col min="1" max="16384" width="8.7265625" style="3"/>
  </cols>
  <sheetData>
    <row r="1" spans="15:23" x14ac:dyDescent="0.35">
      <c r="T1" s="4"/>
      <c r="U1" s="4"/>
      <c r="V1" s="4"/>
      <c r="W1" s="4"/>
    </row>
    <row r="2" spans="15:23" x14ac:dyDescent="0.35">
      <c r="O2" s="4"/>
      <c r="T2" s="4"/>
      <c r="U2" s="4"/>
      <c r="V2" s="4"/>
      <c r="W2" s="4"/>
    </row>
    <row r="3" spans="15:23" x14ac:dyDescent="0.35">
      <c r="O3" s="4"/>
      <c r="U3" s="4"/>
      <c r="V3" s="4"/>
      <c r="W3" s="4"/>
    </row>
    <row r="4" spans="15:23" x14ac:dyDescent="0.35">
      <c r="O4" s="4"/>
      <c r="U4" s="4"/>
      <c r="V4" s="4"/>
      <c r="W4" s="4"/>
    </row>
    <row r="5" spans="15:23" x14ac:dyDescent="0.35">
      <c r="U5" s="4"/>
      <c r="V5" s="4"/>
      <c r="W5" s="4"/>
    </row>
    <row r="6" spans="15:23" x14ac:dyDescent="0.35">
      <c r="U6" s="4"/>
      <c r="V6" s="4"/>
      <c r="W6"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C4665-A20B-4AE6-B69D-831EC7D2A5DA}">
  <dimension ref="A1:I29"/>
  <sheetViews>
    <sheetView workbookViewId="0">
      <selection activeCell="I12" sqref="I12"/>
    </sheetView>
  </sheetViews>
  <sheetFormatPr defaultRowHeight="14.5" x14ac:dyDescent="0.35"/>
  <cols>
    <col min="1" max="1" width="12.36328125" bestFit="1" customWidth="1"/>
    <col min="2" max="2" width="13.36328125" bestFit="1" customWidth="1"/>
    <col min="3" max="3" width="11.453125" bestFit="1" customWidth="1"/>
    <col min="4" max="4" width="12.36328125" bestFit="1" customWidth="1"/>
    <col min="5" max="5" width="14.08984375" bestFit="1" customWidth="1"/>
    <col min="6" max="7" width="15.54296875" bestFit="1" customWidth="1"/>
    <col min="8" max="8" width="13.1796875" bestFit="1" customWidth="1"/>
    <col min="9" max="9" width="13.36328125" bestFit="1" customWidth="1"/>
    <col min="10" max="10" width="18.36328125" bestFit="1" customWidth="1"/>
    <col min="11" max="11" width="7.81640625" bestFit="1" customWidth="1"/>
    <col min="12" max="14" width="6.81640625" bestFit="1" customWidth="1"/>
    <col min="15" max="19" width="6.453125" bestFit="1" customWidth="1"/>
    <col min="20" max="20" width="10.7265625" bestFit="1" customWidth="1"/>
  </cols>
  <sheetData>
    <row r="1" spans="1:9" x14ac:dyDescent="0.35">
      <c r="A1" s="5" t="s">
        <v>10</v>
      </c>
      <c r="B1" s="10" t="s">
        <v>0</v>
      </c>
      <c r="C1" s="10" t="s">
        <v>9</v>
      </c>
      <c r="E1" s="5" t="s">
        <v>10</v>
      </c>
      <c r="F1" t="s">
        <v>2</v>
      </c>
      <c r="H1" s="5" t="s">
        <v>10</v>
      </c>
      <c r="I1" t="s">
        <v>0</v>
      </c>
    </row>
    <row r="2" spans="1:9" x14ac:dyDescent="0.35">
      <c r="A2" s="6" t="s">
        <v>64</v>
      </c>
      <c r="B2" s="10">
        <v>50177.009999999966</v>
      </c>
      <c r="C2" s="10">
        <v>30607</v>
      </c>
      <c r="E2" s="6" t="s">
        <v>87</v>
      </c>
      <c r="F2" s="10">
        <v>7159.2900000000227</v>
      </c>
      <c r="H2" s="6" t="s">
        <v>45</v>
      </c>
      <c r="I2" s="10">
        <v>33528.340000000004</v>
      </c>
    </row>
    <row r="3" spans="1:9" x14ac:dyDescent="0.35">
      <c r="A3" s="6" t="s">
        <v>65</v>
      </c>
      <c r="B3" s="10">
        <v>44245.00999999998</v>
      </c>
      <c r="C3" s="10">
        <v>30374</v>
      </c>
      <c r="E3" s="6" t="s">
        <v>84</v>
      </c>
      <c r="F3" s="10">
        <v>10027.269999999982</v>
      </c>
      <c r="H3" s="6" t="s">
        <v>98</v>
      </c>
      <c r="I3" s="10">
        <v>31622.270000000004</v>
      </c>
    </row>
    <row r="4" spans="1:9" x14ac:dyDescent="0.35">
      <c r="A4" s="6" t="s">
        <v>66</v>
      </c>
      <c r="B4" s="10">
        <v>51239.479999999996</v>
      </c>
      <c r="C4" s="10">
        <v>39846</v>
      </c>
      <c r="E4" s="6" t="s">
        <v>85</v>
      </c>
      <c r="F4" s="10">
        <v>10141.450000000004</v>
      </c>
      <c r="H4" s="6" t="s">
        <v>97</v>
      </c>
      <c r="I4" s="10">
        <v>31416.87000000001</v>
      </c>
    </row>
    <row r="5" spans="1:9" x14ac:dyDescent="0.35">
      <c r="A5" s="6" t="s">
        <v>67</v>
      </c>
      <c r="B5" s="10">
        <v>41275.410000000011</v>
      </c>
      <c r="C5" s="10">
        <v>39231</v>
      </c>
      <c r="E5" s="6" t="s">
        <v>86</v>
      </c>
      <c r="F5" s="10">
        <v>21382.669999999976</v>
      </c>
      <c r="H5" s="6" t="s">
        <v>47</v>
      </c>
      <c r="I5" s="10">
        <v>30147.779999999995</v>
      </c>
    </row>
    <row r="6" spans="1:9" x14ac:dyDescent="0.35">
      <c r="A6" s="6" t="s">
        <v>68</v>
      </c>
      <c r="B6" s="10">
        <v>46496.76999999999</v>
      </c>
      <c r="C6" s="10">
        <v>38692</v>
      </c>
      <c r="E6" s="6" t="s">
        <v>90</v>
      </c>
      <c r="F6" s="10">
        <v>33412.839999999997</v>
      </c>
      <c r="H6" s="6" t="s">
        <v>96</v>
      </c>
      <c r="I6" s="10">
        <v>30137.550000000003</v>
      </c>
    </row>
    <row r="7" spans="1:9" x14ac:dyDescent="0.35">
      <c r="A7" s="6" t="s">
        <v>69</v>
      </c>
      <c r="B7" s="10">
        <v>44362.009999999987</v>
      </c>
      <c r="C7" s="10">
        <v>32774</v>
      </c>
      <c r="E7" s="6" t="s">
        <v>91</v>
      </c>
      <c r="F7" s="10">
        <v>34548.61</v>
      </c>
      <c r="H7" s="6" t="s">
        <v>21</v>
      </c>
      <c r="I7" s="10">
        <v>156852.81000000003</v>
      </c>
    </row>
    <row r="8" spans="1:9" x14ac:dyDescent="0.35">
      <c r="A8" s="6" t="s">
        <v>70</v>
      </c>
      <c r="B8" s="10">
        <v>43823.200000000004</v>
      </c>
      <c r="C8" s="10">
        <v>34866</v>
      </c>
      <c r="E8" s="6" t="s">
        <v>89</v>
      </c>
      <c r="F8" s="10">
        <v>41734.800000000039</v>
      </c>
    </row>
    <row r="9" spans="1:9" x14ac:dyDescent="0.35">
      <c r="A9" s="6" t="s">
        <v>71</v>
      </c>
      <c r="B9" s="10">
        <v>54720.87000000001</v>
      </c>
      <c r="C9" s="10">
        <v>35861</v>
      </c>
      <c r="E9" s="6" t="s">
        <v>88</v>
      </c>
      <c r="F9" s="10">
        <v>70220.290000000037</v>
      </c>
    </row>
    <row r="10" spans="1:9" x14ac:dyDescent="0.35">
      <c r="A10" s="6" t="s">
        <v>72</v>
      </c>
      <c r="B10" s="10">
        <v>46473.150000000031</v>
      </c>
      <c r="C10" s="10">
        <v>31909</v>
      </c>
      <c r="E10" s="6" t="s">
        <v>21</v>
      </c>
      <c r="F10" s="10">
        <v>228627.21999999997</v>
      </c>
    </row>
    <row r="11" spans="1:9" x14ac:dyDescent="0.35">
      <c r="A11" s="6" t="s">
        <v>73</v>
      </c>
      <c r="B11" s="10">
        <v>38198.989999999991</v>
      </c>
      <c r="C11" s="10">
        <v>35570</v>
      </c>
    </row>
    <row r="12" spans="1:9" x14ac:dyDescent="0.35">
      <c r="A12" s="6" t="s">
        <v>74</v>
      </c>
      <c r="B12" s="10">
        <v>44191.010000000009</v>
      </c>
      <c r="C12" s="10">
        <v>37648</v>
      </c>
    </row>
    <row r="13" spans="1:9" x14ac:dyDescent="0.35">
      <c r="A13" s="6" t="s">
        <v>75</v>
      </c>
      <c r="B13" s="10">
        <v>43220.910000000025</v>
      </c>
      <c r="C13" s="10">
        <v>30808</v>
      </c>
      <c r="E13" s="5" t="s">
        <v>10</v>
      </c>
      <c r="F13" t="s">
        <v>4</v>
      </c>
    </row>
    <row r="14" spans="1:9" x14ac:dyDescent="0.35">
      <c r="A14" s="6" t="s">
        <v>21</v>
      </c>
      <c r="B14" s="10">
        <v>548423.81999999995</v>
      </c>
      <c r="C14" s="10">
        <v>418186</v>
      </c>
      <c r="E14" s="6" t="s">
        <v>92</v>
      </c>
      <c r="F14" s="10">
        <v>508</v>
      </c>
    </row>
    <row r="15" spans="1:9" x14ac:dyDescent="0.35">
      <c r="E15" s="6" t="s">
        <v>93</v>
      </c>
      <c r="F15" s="10">
        <v>533</v>
      </c>
    </row>
    <row r="16" spans="1:9" x14ac:dyDescent="0.35">
      <c r="E16" s="6" t="s">
        <v>94</v>
      </c>
      <c r="F16" s="10">
        <v>484</v>
      </c>
    </row>
    <row r="17" spans="1:7" x14ac:dyDescent="0.35">
      <c r="A17" t="s">
        <v>82</v>
      </c>
      <c r="B17" t="s">
        <v>25</v>
      </c>
      <c r="E17" s="6" t="s">
        <v>95</v>
      </c>
      <c r="F17" s="10">
        <v>509</v>
      </c>
    </row>
    <row r="18" spans="1:7" x14ac:dyDescent="0.35">
      <c r="A18" t="str">
        <f t="shared" ref="A18:A29" si="0">A2</f>
        <v>Jan</v>
      </c>
      <c r="B18" s="14">
        <f t="shared" ref="B18:B29" si="1">(B2-C2)/C2</f>
        <v>0.6393965432744132</v>
      </c>
      <c r="E18" s="6" t="s">
        <v>21</v>
      </c>
      <c r="F18" s="10">
        <v>2034</v>
      </c>
    </row>
    <row r="19" spans="1:7" x14ac:dyDescent="0.35">
      <c r="A19" t="str">
        <f t="shared" si="0"/>
        <v>Feb</v>
      </c>
      <c r="B19" s="14">
        <f t="shared" si="1"/>
        <v>0.4566737999604919</v>
      </c>
      <c r="G19" s="14"/>
    </row>
    <row r="20" spans="1:7" x14ac:dyDescent="0.35">
      <c r="A20" t="str">
        <f t="shared" si="0"/>
        <v>Mar</v>
      </c>
      <c r="B20" s="14">
        <f t="shared" si="1"/>
        <v>0.28593786076394107</v>
      </c>
      <c r="G20" s="14"/>
    </row>
    <row r="21" spans="1:7" x14ac:dyDescent="0.35">
      <c r="A21" t="str">
        <f t="shared" si="0"/>
        <v>Apr</v>
      </c>
      <c r="B21" s="14">
        <f t="shared" si="1"/>
        <v>5.211210522291073E-2</v>
      </c>
      <c r="G21" s="14"/>
    </row>
    <row r="22" spans="1:7" x14ac:dyDescent="0.35">
      <c r="A22" t="str">
        <f t="shared" si="0"/>
        <v>May</v>
      </c>
      <c r="B22" s="14">
        <f t="shared" si="1"/>
        <v>0.20171534167269692</v>
      </c>
      <c r="G22" s="14"/>
    </row>
    <row r="23" spans="1:7" x14ac:dyDescent="0.35">
      <c r="A23" t="str">
        <f t="shared" si="0"/>
        <v>Jun</v>
      </c>
      <c r="B23" s="14">
        <f t="shared" si="1"/>
        <v>0.35357325929090094</v>
      </c>
      <c r="G23" s="14"/>
    </row>
    <row r="24" spans="1:7" x14ac:dyDescent="0.35">
      <c r="A24" t="str">
        <f t="shared" si="0"/>
        <v>Jul</v>
      </c>
      <c r="B24" s="14">
        <f t="shared" si="1"/>
        <v>0.25690357368209732</v>
      </c>
      <c r="G24" s="14"/>
    </row>
    <row r="25" spans="1:7" x14ac:dyDescent="0.35">
      <c r="A25" t="str">
        <f t="shared" si="0"/>
        <v>Aug</v>
      </c>
      <c r="B25" s="14">
        <f t="shared" si="1"/>
        <v>0.52591589749309864</v>
      </c>
      <c r="G25" s="14"/>
    </row>
    <row r="26" spans="1:7" x14ac:dyDescent="0.35">
      <c r="A26" t="str">
        <f t="shared" si="0"/>
        <v>Sep</v>
      </c>
      <c r="B26" s="14">
        <f t="shared" si="1"/>
        <v>0.45642765364003984</v>
      </c>
      <c r="G26" s="14"/>
    </row>
    <row r="27" spans="1:7" x14ac:dyDescent="0.35">
      <c r="A27" t="str">
        <f t="shared" si="0"/>
        <v>Oct</v>
      </c>
      <c r="B27" s="14">
        <f t="shared" si="1"/>
        <v>7.3910317683440835E-2</v>
      </c>
      <c r="G27" s="14"/>
    </row>
    <row r="28" spans="1:7" x14ac:dyDescent="0.35">
      <c r="A28" t="str">
        <f t="shared" si="0"/>
        <v>Nov</v>
      </c>
      <c r="B28" s="14">
        <f t="shared" si="1"/>
        <v>0.17379435826604359</v>
      </c>
      <c r="G28" s="14"/>
    </row>
    <row r="29" spans="1:7" x14ac:dyDescent="0.35">
      <c r="A29" t="str">
        <f t="shared" si="0"/>
        <v>Dec</v>
      </c>
      <c r="B29" s="14">
        <f t="shared" si="1"/>
        <v>0.40291190599844279</v>
      </c>
      <c r="G29" s="14"/>
    </row>
  </sheetData>
  <pageMargins left="0.7" right="0.7" top="0.75" bottom="0.75" header="0.3" footer="0.3"/>
  <tableParts count="1">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Props1.xml><?xml version="1.0" encoding="utf-8"?>
<ds:datastoreItem xmlns:ds="http://schemas.openxmlformats.org/officeDocument/2006/customXml" ds:itemID="{BAF57BC3-9F3A-439F-8F09-BBF79A3A2EAD}">
  <ds:schemaRefs/>
</ds:datastoreItem>
</file>

<file path=customXml/itemProps2.xml><?xml version="1.0" encoding="utf-8"?>
<ds:datastoreItem xmlns:ds="http://schemas.openxmlformats.org/officeDocument/2006/customXml" ds:itemID="{3FE8DD61-5067-42A4-928F-732CEE260FE2}">
  <ds:schemaRefs/>
</ds:datastoreItem>
</file>

<file path=customXml/itemProps3.xml><?xml version="1.0" encoding="utf-8"?>
<ds:datastoreItem xmlns:ds="http://schemas.openxmlformats.org/officeDocument/2006/customXml" ds:itemID="{5F40C178-D1FF-4386-B1EF-1BF0F505C98E}">
  <ds:schemaRefs/>
</ds:datastoreItem>
</file>

<file path=customXml/itemProps4.xml><?xml version="1.0" encoding="utf-8"?>
<ds:datastoreItem xmlns:ds="http://schemas.openxmlformats.org/officeDocument/2006/customXml" ds:itemID="{FC53DA34-AC24-4648-972A-C194C553B617}">
  <ds:schemaRefs/>
</ds:datastoreItem>
</file>

<file path=customXml/itemProps5.xml><?xml version="1.0" encoding="utf-8"?>
<ds:datastoreItem xmlns:ds="http://schemas.openxmlformats.org/officeDocument/2006/customXml" ds:itemID="{F0A56C94-DCB5-47CD-BF70-EACE6481E682}">
  <ds:schemaRefs/>
</ds:datastoreItem>
</file>

<file path=customXml/itemProps6.xml><?xml version="1.0" encoding="utf-8"?>
<ds:datastoreItem xmlns:ds="http://schemas.openxmlformats.org/officeDocument/2006/customXml" ds:itemID="{72E4F7EE-70A7-4FD4-9A8E-A50785ED86F0}">
  <ds:schemaRefs/>
</ds:datastoreItem>
</file>

<file path=customXml/itemProps7.xml><?xml version="1.0" encoding="utf-8"?>
<ds:datastoreItem xmlns:ds="http://schemas.openxmlformats.org/officeDocument/2006/customXml" ds:itemID="{CA806A28-4570-475A-9870-6565AE96DFB4}">
  <ds:schemaRefs/>
</ds:datastoreItem>
</file>

<file path=customXml/itemProps8.xml><?xml version="1.0" encoding="utf-8"?>
<ds:datastoreItem xmlns:ds="http://schemas.openxmlformats.org/officeDocument/2006/customXml" ds:itemID="{C4F95EB0-C86E-4245-84B4-41925B1F462A}">
  <ds:schemaRefs/>
</ds:datastoreItem>
</file>

<file path=customXml/itemProps9.xml><?xml version="1.0" encoding="utf-8"?>
<ds:datastoreItem xmlns:ds="http://schemas.openxmlformats.org/officeDocument/2006/customXml" ds:itemID="{E30D51EB-6F52-49AE-8457-29D2B49D7194}">
  <ds:schemaRefs/>
</ds:datastoreItem>
</file>

<file path=customXml/itemProps10.xml><?xml version="1.0" encoding="utf-8"?>
<ds:datastoreItem xmlns:ds="http://schemas.openxmlformats.org/officeDocument/2006/customXml" ds:itemID="{ECFE1CCC-A44F-4BBA-B80A-D1253D82F1A7}">
  <ds:schemaRefs/>
</ds:datastoreItem>
</file>

<file path=customXml/itemProps11.xml><?xml version="1.0" encoding="utf-8"?>
<ds:datastoreItem xmlns:ds="http://schemas.openxmlformats.org/officeDocument/2006/customXml" ds:itemID="{F7C0D31A-61C0-4EF1-B2FD-097CE6149D94}">
  <ds:schemaRefs/>
</ds:datastoreItem>
</file>

<file path=customXml/itemProps12.xml><?xml version="1.0" encoding="utf-8"?>
<ds:datastoreItem xmlns:ds="http://schemas.openxmlformats.org/officeDocument/2006/customXml" ds:itemID="{FB4FA702-0CE4-402F-BA60-6D9141785860}">
  <ds:schemaRefs/>
</ds:datastoreItem>
</file>

<file path=customXml/itemProps13.xml><?xml version="1.0" encoding="utf-8"?>
<ds:datastoreItem xmlns:ds="http://schemas.openxmlformats.org/officeDocument/2006/customXml" ds:itemID="{5DDB7B4F-383C-404C-8DFD-D88FEA3F33F0}">
  <ds:schemaRefs/>
</ds:datastoreItem>
</file>

<file path=customXml/itemProps14.xml><?xml version="1.0" encoding="utf-8"?>
<ds:datastoreItem xmlns:ds="http://schemas.openxmlformats.org/officeDocument/2006/customXml" ds:itemID="{FE96B86E-B332-404B-BD11-EAC02E315F6A}">
  <ds:schemaRefs/>
</ds:datastoreItem>
</file>

<file path=customXml/itemProps15.xml><?xml version="1.0" encoding="utf-8"?>
<ds:datastoreItem xmlns:ds="http://schemas.openxmlformats.org/officeDocument/2006/customXml" ds:itemID="{B9C40F4A-A3F3-4DD8-B0A4-1ADDF113E3A4}">
  <ds:schemaRefs/>
</ds:datastoreItem>
</file>

<file path=customXml/itemProps16.xml><?xml version="1.0" encoding="utf-8"?>
<ds:datastoreItem xmlns:ds="http://schemas.openxmlformats.org/officeDocument/2006/customXml" ds:itemID="{C3C1C93D-FC5E-4038-B356-012D066BD926}">
  <ds:schemaRefs/>
</ds:datastoreItem>
</file>

<file path=customXml/itemProps17.xml><?xml version="1.0" encoding="utf-8"?>
<ds:datastoreItem xmlns:ds="http://schemas.openxmlformats.org/officeDocument/2006/customXml" ds:itemID="{84773F4C-AB14-4A12-96A4-5844B35CE9EF}">
  <ds:schemaRefs/>
</ds:datastoreItem>
</file>

<file path=customXml/itemProps18.xml><?xml version="1.0" encoding="utf-8"?>
<ds:datastoreItem xmlns:ds="http://schemas.openxmlformats.org/officeDocument/2006/customXml" ds:itemID="{38494D0E-C49E-4609-8442-79D287398EDE}">
  <ds:schemaRefs/>
</ds:datastoreItem>
</file>

<file path=customXml/itemProps19.xml><?xml version="1.0" encoding="utf-8"?>
<ds:datastoreItem xmlns:ds="http://schemas.openxmlformats.org/officeDocument/2006/customXml" ds:itemID="{5A6DD8F5-18ED-4B11-BDFB-5CE0E6FF2344}">
  <ds:schemaRefs/>
</ds:datastoreItem>
</file>

<file path=customXml/itemProps20.xml><?xml version="1.0" encoding="utf-8"?>
<ds:datastoreItem xmlns:ds="http://schemas.openxmlformats.org/officeDocument/2006/customXml" ds:itemID="{25F6463A-A613-4214-A3A7-0969B5F8CDF2}">
  <ds:schemaRefs/>
</ds:datastoreItem>
</file>

<file path=customXml/itemProps21.xml><?xml version="1.0" encoding="utf-8"?>
<ds:datastoreItem xmlns:ds="http://schemas.openxmlformats.org/officeDocument/2006/customXml" ds:itemID="{FB9E0207-3A3A-40A5-83F0-4308D35575C0}">
  <ds:schemaRefs/>
</ds:datastoreItem>
</file>

<file path=customXml/itemProps22.xml><?xml version="1.0" encoding="utf-8"?>
<ds:datastoreItem xmlns:ds="http://schemas.openxmlformats.org/officeDocument/2006/customXml" ds:itemID="{677844C5-1C81-40CB-BA79-B10DB9EB3F30}">
  <ds:schemaRefs/>
</ds:datastoreItem>
</file>

<file path=customXml/itemProps23.xml><?xml version="1.0" encoding="utf-8"?>
<ds:datastoreItem xmlns:ds="http://schemas.openxmlformats.org/officeDocument/2006/customXml" ds:itemID="{4FB43D73-C6B9-407D-851B-EA6CBCC9EE37}">
  <ds:schemaRefs/>
</ds:datastoreItem>
</file>

<file path=customXml/itemProps24.xml><?xml version="1.0" encoding="utf-8"?>
<ds:datastoreItem xmlns:ds="http://schemas.openxmlformats.org/officeDocument/2006/customXml" ds:itemID="{7339AB4E-A436-446D-AA47-180F2A9CA43C}">
  <ds:schemaRefs/>
</ds:datastoreItem>
</file>

<file path=customXml/itemProps25.xml><?xml version="1.0" encoding="utf-8"?>
<ds:datastoreItem xmlns:ds="http://schemas.openxmlformats.org/officeDocument/2006/customXml" ds:itemID="{13EFDA4F-B626-4A82-90A4-4F0F143C9DB3}">
  <ds:schemaRefs/>
</ds:datastoreItem>
</file>

<file path=customXml/itemProps26.xml><?xml version="1.0" encoding="utf-8"?>
<ds:datastoreItem xmlns:ds="http://schemas.openxmlformats.org/officeDocument/2006/customXml" ds:itemID="{86C4837F-239B-494B-8C0A-B9A04B2F844B}">
  <ds:schemaRefs/>
</ds:datastoreItem>
</file>

<file path=customXml/itemProps27.xml><?xml version="1.0" encoding="utf-8"?>
<ds:datastoreItem xmlns:ds="http://schemas.openxmlformats.org/officeDocument/2006/customXml" ds:itemID="{CE51468F-F0B9-4800-BD2A-7C157497B5E0}">
  <ds:schemaRefs/>
</ds:datastoreItem>
</file>

<file path=customXml/itemProps28.xml><?xml version="1.0" encoding="utf-8"?>
<ds:datastoreItem xmlns:ds="http://schemas.openxmlformats.org/officeDocument/2006/customXml" ds:itemID="{113F6FD8-5796-4822-8CB4-165EC86093D1}">
  <ds:schemaRefs/>
</ds:datastoreItem>
</file>

<file path=customXml/itemProps29.xml><?xml version="1.0" encoding="utf-8"?>
<ds:datastoreItem xmlns:ds="http://schemas.openxmlformats.org/officeDocument/2006/customXml" ds:itemID="{6E035CA7-08F8-4945-9144-F74849FAD4DE}">
  <ds:schemaRefs/>
</ds:datastoreItem>
</file>

<file path=customXml/itemProps30.xml><?xml version="1.0" encoding="utf-8"?>
<ds:datastoreItem xmlns:ds="http://schemas.openxmlformats.org/officeDocument/2006/customXml" ds:itemID="{48A4731C-82A5-4220-8464-761B4C1767C4}">
  <ds:schemaRefs/>
</ds:datastoreItem>
</file>

<file path=customXml/itemProps31.xml><?xml version="1.0" encoding="utf-8"?>
<ds:datastoreItem xmlns:ds="http://schemas.openxmlformats.org/officeDocument/2006/customXml" ds:itemID="{74A53875-A3C6-429F-8097-1EDEA39A2B00}">
  <ds:schemaRefs/>
</ds:datastoreItem>
</file>

<file path=customXml/itemProps32.xml><?xml version="1.0" encoding="utf-8"?>
<ds:datastoreItem xmlns:ds="http://schemas.openxmlformats.org/officeDocument/2006/customXml" ds:itemID="{DF7BA7C5-92CA-4BCE-AF3D-174F0B377F24}">
  <ds:schemaRefs/>
</ds:datastoreItem>
</file>

<file path=customXml/itemProps33.xml><?xml version="1.0" encoding="utf-8"?>
<ds:datastoreItem xmlns:ds="http://schemas.openxmlformats.org/officeDocument/2006/customXml" ds:itemID="{903669A9-1F79-476D-B809-B233F496A857}">
  <ds:schemaRefs/>
</ds:datastoreItem>
</file>

<file path=customXml/itemProps34.xml><?xml version="1.0" encoding="utf-8"?>
<ds:datastoreItem xmlns:ds="http://schemas.openxmlformats.org/officeDocument/2006/customXml" ds:itemID="{0DBD2EAA-DDD0-4233-9D2B-2C67CCBC1959}">
  <ds:schemaRefs/>
</ds:datastoreItem>
</file>

<file path=customXml/itemProps35.xml><?xml version="1.0" encoding="utf-8"?>
<ds:datastoreItem xmlns:ds="http://schemas.openxmlformats.org/officeDocument/2006/customXml" ds:itemID="{6F937F39-F828-4C12-BFC6-C839A672EF6A}">
  <ds:schemaRefs/>
</ds:datastoreItem>
</file>

<file path=customXml/itemProps36.xml><?xml version="1.0" encoding="utf-8"?>
<ds:datastoreItem xmlns:ds="http://schemas.openxmlformats.org/officeDocument/2006/customXml" ds:itemID="{9CF90848-BE0A-4470-9A44-B8CFA03908F0}">
  <ds:schemaRefs/>
</ds:datastoreItem>
</file>

<file path=customXml/itemProps37.xml><?xml version="1.0" encoding="utf-8"?>
<ds:datastoreItem xmlns:ds="http://schemas.openxmlformats.org/officeDocument/2006/customXml" ds:itemID="{E61393F1-90B7-4E0A-9D54-2587FDB8E9AF}">
  <ds:schemaRefs/>
</ds:datastoreItem>
</file>

<file path=customXml/itemProps38.xml><?xml version="1.0" encoding="utf-8"?>
<ds:datastoreItem xmlns:ds="http://schemas.openxmlformats.org/officeDocument/2006/customXml" ds:itemID="{1CCE2A80-1F17-4A10-B4C5-F78325146040}">
  <ds:schemaRefs/>
</ds:datastoreItem>
</file>

<file path=customXml/itemProps39.xml><?xml version="1.0" encoding="utf-8"?>
<ds:datastoreItem xmlns:ds="http://schemas.openxmlformats.org/officeDocument/2006/customXml" ds:itemID="{A124AC63-2C61-4FA8-9C35-DA1984099F8B}">
  <ds:schemaRefs/>
</ds:datastoreItem>
</file>

<file path=customXml/itemProps40.xml><?xml version="1.0" encoding="utf-8"?>
<ds:datastoreItem xmlns:ds="http://schemas.openxmlformats.org/officeDocument/2006/customXml" ds:itemID="{D7025BAE-3A62-4C56-A346-B3C401918548}">
  <ds:schemaRefs/>
</ds:datastoreItem>
</file>

<file path=customXml/itemProps41.xml><?xml version="1.0" encoding="utf-8"?>
<ds:datastoreItem xmlns:ds="http://schemas.openxmlformats.org/officeDocument/2006/customXml" ds:itemID="{1BCF7843-B8D7-4EAE-8FAA-B586F0B7750B}">
  <ds:schemaRefs/>
</ds:datastoreItem>
</file>

<file path=customXml/itemProps42.xml><?xml version="1.0" encoding="utf-8"?>
<ds:datastoreItem xmlns:ds="http://schemas.openxmlformats.org/officeDocument/2006/customXml" ds:itemID="{EC5FCCA7-3435-4A0D-9B09-841855020B6A}">
  <ds:schemaRefs/>
</ds:datastoreItem>
</file>

<file path=customXml/itemProps43.xml><?xml version="1.0" encoding="utf-8"?>
<ds:datastoreItem xmlns:ds="http://schemas.openxmlformats.org/officeDocument/2006/customXml" ds:itemID="{CDD0DA0A-57A7-4059-A545-8680A6B578D5}">
  <ds:schemaRefs/>
</ds:datastoreItem>
</file>

<file path=customXml/itemProps44.xml><?xml version="1.0" encoding="utf-8"?>
<ds:datastoreItem xmlns:ds="http://schemas.openxmlformats.org/officeDocument/2006/customXml" ds:itemID="{F7546ECD-25FA-4F8D-9401-1E3AB053B299}">
  <ds:schemaRefs/>
</ds:datastoreItem>
</file>

<file path=customXml/itemProps45.xml><?xml version="1.0" encoding="utf-8"?>
<ds:datastoreItem xmlns:ds="http://schemas.openxmlformats.org/officeDocument/2006/customXml" ds:itemID="{CFF9540E-6503-49E9-B7F9-F53DF053F8C3}">
  <ds:schemaRefs/>
</ds:datastoreItem>
</file>

<file path=customXml/itemProps46.xml><?xml version="1.0" encoding="utf-8"?>
<ds:datastoreItem xmlns:ds="http://schemas.openxmlformats.org/officeDocument/2006/customXml" ds:itemID="{DC2D12C9-2262-49A2-A3DB-6C74097008A5}">
  <ds:schemaRefs/>
</ds:datastoreItem>
</file>

<file path=customXml/itemProps47.xml><?xml version="1.0" encoding="utf-8"?>
<ds:datastoreItem xmlns:ds="http://schemas.openxmlformats.org/officeDocument/2006/customXml" ds:itemID="{2CDCE74A-CA49-4E41-8D05-34BA66980944}">
  <ds:schemaRefs/>
</ds:datastoreItem>
</file>

<file path=customXml/itemProps48.xml><?xml version="1.0" encoding="utf-8"?>
<ds:datastoreItem xmlns:ds="http://schemas.openxmlformats.org/officeDocument/2006/customXml" ds:itemID="{FA4968AE-DF0E-4B4F-B0B5-3C93F468BCD5}">
  <ds:schemaRefs/>
</ds:datastoreItem>
</file>

<file path=customXml/itemProps49.xml><?xml version="1.0" encoding="utf-8"?>
<ds:datastoreItem xmlns:ds="http://schemas.openxmlformats.org/officeDocument/2006/customXml" ds:itemID="{FF19C8EE-BB2E-4783-8B12-36D1D12790BB}">
  <ds:schemaRefs/>
</ds:datastoreItem>
</file>

<file path=customXml/itemProps50.xml><?xml version="1.0" encoding="utf-8"?>
<ds:datastoreItem xmlns:ds="http://schemas.openxmlformats.org/officeDocument/2006/customXml" ds:itemID="{F8BC5A1F-F2E9-4404-9B71-565FA8A56BA6}">
  <ds:schemaRefs/>
</ds:datastoreItem>
</file>

<file path=customXml/itemProps51.xml><?xml version="1.0" encoding="utf-8"?>
<ds:datastoreItem xmlns:ds="http://schemas.openxmlformats.org/officeDocument/2006/customXml" ds:itemID="{0A5BCD4C-4E0E-422A-88A5-EA993A362AF8}">
  <ds:schemaRefs/>
</ds:datastoreItem>
</file>

<file path=customXml/itemProps52.xml><?xml version="1.0" encoding="utf-8"?>
<ds:datastoreItem xmlns:ds="http://schemas.openxmlformats.org/officeDocument/2006/customXml" ds:itemID="{61063B8A-A7BB-428F-819A-5C436176946B}">
  <ds:schemaRefs/>
</ds:datastoreItem>
</file>

<file path=customXml/itemProps53.xml><?xml version="1.0" encoding="utf-8"?>
<ds:datastoreItem xmlns:ds="http://schemas.openxmlformats.org/officeDocument/2006/customXml" ds:itemID="{C1AFDEBA-3DD8-46C2-9119-9F5B50A00EDB}">
  <ds:schemaRefs/>
</ds:datastoreItem>
</file>

<file path=customXml/itemProps54.xml><?xml version="1.0" encoding="utf-8"?>
<ds:datastoreItem xmlns:ds="http://schemas.openxmlformats.org/officeDocument/2006/customXml" ds:itemID="{EE35A3A0-8DB6-47FB-BFC5-14B8C3D39E12}">
  <ds:schemaRefs/>
</ds:datastoreItem>
</file>

<file path=customXml/itemProps55.xml><?xml version="1.0" encoding="utf-8"?>
<ds:datastoreItem xmlns:ds="http://schemas.openxmlformats.org/officeDocument/2006/customXml" ds:itemID="{17F7B042-C5DC-499A-BACC-9B23E6434EF4}">
  <ds:schemaRefs/>
</ds:datastoreItem>
</file>

<file path=customXml/itemProps56.xml><?xml version="1.0" encoding="utf-8"?>
<ds:datastoreItem xmlns:ds="http://schemas.openxmlformats.org/officeDocument/2006/customXml" ds:itemID="{8F99BE57-0C14-4747-9256-4CA8CE5AC8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 1</vt:lpstr>
      <vt:lpstr>Sheet1</vt:lpstr>
      <vt:lpstr>Dash2</vt:lpstr>
      <vt:lpstr>Sheet2</vt:lpstr>
      <vt:lpstr>Dash3</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nesreen elfeky</dc:creator>
  <cp:lastModifiedBy>nesreen elfeky</cp:lastModifiedBy>
  <dcterms:created xsi:type="dcterms:W3CDTF">2025-12-11T22:03:42Z</dcterms:created>
  <dcterms:modified xsi:type="dcterms:W3CDTF">2025-12-14T09:36:29Z</dcterms:modified>
</cp:coreProperties>
</file>