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O\Documents\"/>
    </mc:Choice>
  </mc:AlternateContent>
  <xr:revisionPtr revIDLastSave="0" documentId="8_{7FB77349-9EF4-4A4C-934D-D656F5048FD4}" xr6:coauthVersionLast="47" xr6:coauthVersionMax="47" xr10:uidLastSave="{00000000-0000-0000-0000-000000000000}"/>
  <bookViews>
    <workbookView xWindow="-120" yWindow="-120" windowWidth="29040" windowHeight="15840" xr2:uid="{E68AEF10-0BC4-49AF-AEB5-5DA4A9D3A6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07" i="1" l="1"/>
  <c r="O107" i="1"/>
  <c r="Q104" i="1"/>
  <c r="O104" i="1"/>
  <c r="G102" i="1"/>
  <c r="H102" i="1"/>
  <c r="F102" i="1"/>
  <c r="G97" i="1"/>
  <c r="H97" i="1"/>
  <c r="I97" i="1"/>
  <c r="F97" i="1"/>
  <c r="G98" i="1"/>
  <c r="H98" i="1"/>
  <c r="I98" i="1"/>
  <c r="F98" i="1"/>
  <c r="G99" i="1"/>
  <c r="H99" i="1"/>
  <c r="I99" i="1"/>
  <c r="F99" i="1"/>
  <c r="G100" i="1"/>
  <c r="H100" i="1"/>
  <c r="I100" i="1"/>
  <c r="F100" i="1"/>
  <c r="J80" i="1"/>
  <c r="D77" i="1"/>
  <c r="F92" i="1" a="1"/>
  <c r="F92" i="1" s="1"/>
  <c r="F93" i="1"/>
  <c r="Q90" i="1"/>
  <c r="O90" i="1" a="1"/>
  <c r="O90" i="1" s="1"/>
  <c r="Q86" i="1"/>
  <c r="O86" i="1"/>
  <c r="G83" i="1"/>
  <c r="H83" i="1"/>
  <c r="F83" i="1"/>
  <c r="G80" i="1"/>
  <c r="H80" i="1"/>
  <c r="I80" i="1"/>
  <c r="F80" i="1"/>
  <c r="G77" i="1"/>
  <c r="H77" i="1"/>
  <c r="I77" i="1"/>
  <c r="F77" i="1"/>
  <c r="G78" i="1"/>
  <c r="H78" i="1"/>
  <c r="I78" i="1"/>
  <c r="F78" i="1"/>
  <c r="G79" i="1"/>
  <c r="H79" i="1"/>
  <c r="I79" i="1"/>
  <c r="F79" i="1"/>
  <c r="J73" i="1"/>
  <c r="J72" i="1"/>
  <c r="O69" i="1" a="1"/>
  <c r="O69" i="1" s="1"/>
  <c r="U53" i="1" a="1"/>
  <c r="U53" i="1" s="1"/>
  <c r="V53" i="1"/>
  <c r="T48" i="1" a="1"/>
  <c r="T48" i="1" s="1"/>
  <c r="G52" i="1"/>
  <c r="H52" i="1"/>
  <c r="I52" i="1"/>
  <c r="F52" i="1"/>
  <c r="G51" i="1"/>
  <c r="H51" i="1"/>
  <c r="I51" i="1"/>
  <c r="F51" i="1"/>
  <c r="G49" i="1"/>
  <c r="H49" i="1"/>
  <c r="I49" i="1"/>
  <c r="F49" i="1"/>
  <c r="G50" i="1"/>
  <c r="H50" i="1"/>
  <c r="I50" i="1"/>
  <c r="F50" i="1"/>
  <c r="J44" i="1"/>
  <c r="J43" i="1"/>
  <c r="D42" i="1"/>
  <c r="F94" i="1" l="1"/>
  <c r="O71" i="1"/>
  <c r="O70" i="1"/>
  <c r="W53" i="1"/>
  <c r="T49" i="1"/>
  <c r="U50" i="1"/>
  <c r="V48" i="1"/>
  <c r="T50" i="1"/>
  <c r="U49" i="1"/>
  <c r="U48" i="1"/>
  <c r="V49" i="1"/>
  <c r="V50" i="1"/>
</calcChain>
</file>

<file path=xl/sharedStrings.xml><?xml version="1.0" encoding="utf-8"?>
<sst xmlns="http://schemas.openxmlformats.org/spreadsheetml/2006/main" count="155" uniqueCount="61">
  <si>
    <t>Min z=-x1-2x2</t>
  </si>
  <si>
    <t>s.a.:</t>
  </si>
  <si>
    <t>-2x1+x2+x3=2</t>
  </si>
  <si>
    <t>-x1+2x2 +x4=7</t>
  </si>
  <si>
    <t>x1+x5=3</t>
  </si>
  <si>
    <t>x1,x2,x3,x4,x5&gt;=0</t>
  </si>
  <si>
    <t>A=</t>
  </si>
  <si>
    <t>Solución inicial básica factible:</t>
  </si>
  <si>
    <r>
      <t>x</t>
    </r>
    <r>
      <rPr>
        <vertAlign val="subscript"/>
        <sz val="16"/>
        <color theme="1"/>
        <rFont val="Calibri"/>
        <family val="2"/>
        <scheme val="minor"/>
      </rPr>
      <t>B</t>
    </r>
    <r>
      <rPr>
        <sz val="16"/>
        <color theme="1"/>
        <rFont val="Calibri"/>
        <family val="2"/>
        <scheme val="minor"/>
      </rPr>
      <t>=</t>
    </r>
  </si>
  <si>
    <t>x3</t>
  </si>
  <si>
    <t>x4</t>
  </si>
  <si>
    <t>x5</t>
  </si>
  <si>
    <t>B=</t>
  </si>
  <si>
    <t>I</t>
  </si>
  <si>
    <r>
      <t>B=B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=</t>
    </r>
  </si>
  <si>
    <t>b=</t>
  </si>
  <si>
    <r>
      <t>y</t>
    </r>
    <r>
      <rPr>
        <vertAlign val="superscript"/>
        <sz val="16"/>
        <color theme="1"/>
        <rFont val="Calibri"/>
        <family val="2"/>
        <scheme val="minor"/>
      </rPr>
      <t>T</t>
    </r>
    <r>
      <rPr>
        <sz val="16"/>
        <color theme="1"/>
        <rFont val="Calibri"/>
        <family val="2"/>
        <scheme val="minor"/>
      </rPr>
      <t>=</t>
    </r>
  </si>
  <si>
    <r>
      <t>c</t>
    </r>
    <r>
      <rPr>
        <vertAlign val="subscript"/>
        <sz val="16"/>
        <color theme="1"/>
        <rFont val="Calibri"/>
        <family val="2"/>
        <scheme val="minor"/>
      </rPr>
      <t>B</t>
    </r>
    <r>
      <rPr>
        <vertAlign val="superscript"/>
        <sz val="16"/>
        <color theme="1"/>
        <rFont val="Calibri"/>
        <family val="2"/>
        <scheme val="minor"/>
      </rPr>
      <t>T</t>
    </r>
    <r>
      <rPr>
        <sz val="16"/>
        <color theme="1"/>
        <rFont val="Calibri"/>
        <family val="2"/>
        <scheme val="minor"/>
      </rPr>
      <t>B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=</t>
    </r>
  </si>
  <si>
    <r>
      <t>c</t>
    </r>
    <r>
      <rPr>
        <vertAlign val="subscript"/>
        <sz val="16"/>
        <color theme="1"/>
        <rFont val="Calibri"/>
        <family val="2"/>
        <scheme val="minor"/>
      </rPr>
      <t>B</t>
    </r>
    <r>
      <rPr>
        <vertAlign val="superscript"/>
        <sz val="16"/>
        <color theme="1"/>
        <rFont val="Calibri"/>
        <family val="2"/>
        <scheme val="minor"/>
      </rPr>
      <t>T</t>
    </r>
    <r>
      <rPr>
        <sz val="16"/>
        <color theme="1"/>
        <rFont val="Calibri"/>
        <family val="2"/>
        <scheme val="minor"/>
      </rPr>
      <t>=</t>
    </r>
  </si>
  <si>
    <t>La tabla simplex inicial revisada</t>
  </si>
  <si>
    <t>base</t>
  </si>
  <si>
    <t>-z</t>
  </si>
  <si>
    <t>inversa</t>
  </si>
  <si>
    <t>rhs</t>
  </si>
  <si>
    <t xml:space="preserve">Calcular </t>
  </si>
  <si>
    <r>
      <t>c</t>
    </r>
    <r>
      <rPr>
        <vertAlign val="subscript"/>
        <sz val="16"/>
        <color theme="1"/>
        <rFont val="Calibri"/>
        <family val="2"/>
        <scheme val="minor"/>
      </rPr>
      <t>j</t>
    </r>
    <r>
      <rPr>
        <sz val="16"/>
        <color theme="1"/>
        <rFont val="Calibri"/>
        <family val="2"/>
        <scheme val="minor"/>
      </rPr>
      <t>*=</t>
    </r>
  </si>
  <si>
    <t>para cada variable no básica</t>
  </si>
  <si>
    <r>
      <t>c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*=</t>
    </r>
  </si>
  <si>
    <r>
      <t>c</t>
    </r>
    <r>
      <rPr>
        <vertAlign val="subscript"/>
        <sz val="16"/>
        <color theme="1"/>
        <rFont val="Calibri"/>
        <family val="2"/>
        <scheme val="minor"/>
      </rPr>
      <t>j</t>
    </r>
    <r>
      <rPr>
        <sz val="16"/>
        <color theme="1"/>
        <rFont val="Calibri"/>
        <family val="2"/>
        <scheme val="minor"/>
      </rPr>
      <t>-y</t>
    </r>
    <r>
      <rPr>
        <vertAlign val="superscript"/>
        <sz val="16"/>
        <color theme="1"/>
        <rFont val="Calibri"/>
        <family val="2"/>
        <scheme val="minor"/>
      </rPr>
      <t>T</t>
    </r>
    <r>
      <rPr>
        <sz val="16"/>
        <color theme="1"/>
        <rFont val="Calibri"/>
        <family val="2"/>
        <scheme val="minor"/>
      </rPr>
      <t>A</t>
    </r>
    <r>
      <rPr>
        <vertAlign val="subscript"/>
        <sz val="16"/>
        <color theme="1"/>
        <rFont val="Calibri"/>
        <family val="2"/>
        <scheme val="minor"/>
      </rPr>
      <t>j</t>
    </r>
  </si>
  <si>
    <t>-</t>
  </si>
  <si>
    <t>=</t>
  </si>
  <si>
    <r>
      <t>c</t>
    </r>
    <r>
      <rPr>
        <vertAlign val="sub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>*=</t>
    </r>
  </si>
  <si>
    <t xml:space="preserve">Ambos costos reducidos son negativos </t>
  </si>
  <si>
    <t>Las solución actual no es óptima</t>
  </si>
  <si>
    <r>
      <t>Seleccionamos a x2 como variable entrante por tener el c</t>
    </r>
    <r>
      <rPr>
        <vertAlign val="subscript"/>
        <sz val="16"/>
        <color theme="1"/>
        <rFont val="Calibri"/>
        <family val="2"/>
        <scheme val="minor"/>
      </rPr>
      <t>j</t>
    </r>
    <r>
      <rPr>
        <sz val="16"/>
        <color theme="1"/>
        <rFont val="Calibri"/>
        <family val="2"/>
        <scheme val="minor"/>
      </rPr>
      <t xml:space="preserve"> mas negativo</t>
    </r>
  </si>
  <si>
    <t>Luego,</t>
  </si>
  <si>
    <r>
      <t>A</t>
    </r>
    <r>
      <rPr>
        <vertAlign val="sub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>*=</t>
    </r>
  </si>
  <si>
    <r>
      <t>B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A</t>
    </r>
    <r>
      <rPr>
        <vertAlign val="sub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>=</t>
    </r>
  </si>
  <si>
    <t>*</t>
  </si>
  <si>
    <t>x2</t>
  </si>
  <si>
    <t>ratio test</t>
  </si>
  <si>
    <r>
      <t>B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=</t>
    </r>
  </si>
  <si>
    <r>
      <t>c</t>
    </r>
    <r>
      <rPr>
        <vertAlign val="subscript"/>
        <sz val="16"/>
        <color theme="1"/>
        <rFont val="Calibri"/>
        <family val="2"/>
        <scheme val="minor"/>
      </rPr>
      <t>3</t>
    </r>
    <r>
      <rPr>
        <sz val="16"/>
        <color theme="1"/>
        <rFont val="Calibri"/>
        <family val="2"/>
        <scheme val="minor"/>
      </rPr>
      <t>*=</t>
    </r>
  </si>
  <si>
    <t>variable entrante x1</t>
  </si>
  <si>
    <t>x1</t>
  </si>
  <si>
    <r>
      <t>A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*=</t>
    </r>
  </si>
  <si>
    <r>
      <t>B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A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=</t>
    </r>
  </si>
  <si>
    <r>
      <t>c</t>
    </r>
    <r>
      <rPr>
        <vertAlign val="subscript"/>
        <sz val="16"/>
        <color theme="1"/>
        <rFont val="Calibri"/>
        <family val="2"/>
        <scheme val="minor"/>
      </rPr>
      <t>4</t>
    </r>
    <r>
      <rPr>
        <sz val="16"/>
        <color theme="1"/>
        <rFont val="Calibri"/>
        <family val="2"/>
        <scheme val="minor"/>
      </rPr>
      <t>*=</t>
    </r>
  </si>
  <si>
    <t>solución no óptima</t>
  </si>
  <si>
    <r>
      <t>A</t>
    </r>
    <r>
      <rPr>
        <vertAlign val="subscript"/>
        <sz val="16"/>
        <color theme="1"/>
        <rFont val="Calibri"/>
        <family val="2"/>
        <scheme val="minor"/>
      </rPr>
      <t>3</t>
    </r>
    <r>
      <rPr>
        <sz val="16"/>
        <color theme="1"/>
        <rFont val="Calibri"/>
        <family val="2"/>
        <scheme val="minor"/>
      </rPr>
      <t>*=</t>
    </r>
  </si>
  <si>
    <r>
      <t>c</t>
    </r>
    <r>
      <rPr>
        <vertAlign val="subscript"/>
        <sz val="16"/>
        <color theme="1"/>
        <rFont val="Calibri"/>
        <family val="2"/>
        <scheme val="minor"/>
      </rPr>
      <t>5</t>
    </r>
    <r>
      <rPr>
        <sz val="16"/>
        <color theme="1"/>
        <rFont val="Calibri"/>
        <family val="2"/>
        <scheme val="minor"/>
      </rPr>
      <t>*=</t>
    </r>
  </si>
  <si>
    <t>solución óptima</t>
  </si>
  <si>
    <t>x=</t>
  </si>
  <si>
    <t>z=</t>
  </si>
  <si>
    <t>Min z=-200x1-180x2-220x3-160x4</t>
  </si>
  <si>
    <t>2x1+x2+x3+2x4&lt;=24</t>
  </si>
  <si>
    <t xml:space="preserve">2x1+2x2+x3      &lt;=20        </t>
  </si>
  <si>
    <t>2x3+2x4            &lt;=20</t>
  </si>
  <si>
    <t>4x4                     &lt;=16</t>
  </si>
  <si>
    <t>x1,x2,x3,x4&gt;=0</t>
  </si>
  <si>
    <t>Resolver el problema lineal usanda la tabla reducida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</si>
</sst>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0504-F1CA-46B6-B744-652732BA50E9}">
  <dimension ref="B2:W137"/>
  <sheetViews>
    <sheetView tabSelected="1" topLeftCell="A129" zoomScale="110" zoomScaleNormal="110" workbookViewId="0">
      <selection activeCell="D137" sqref="D137"/>
    </sheetView>
  </sheetViews>
  <sheetFormatPr baseColWidth="10" defaultColWidth="9.5703125" defaultRowHeight="21" x14ac:dyDescent="0.25"/>
  <cols>
    <col min="1" max="9" width="9.5703125" style="1"/>
    <col min="10" max="10" width="13.5703125" style="1" customWidth="1"/>
    <col min="11" max="16384" width="9.5703125" style="1"/>
  </cols>
  <sheetData>
    <row r="2" spans="2:16" x14ac:dyDescent="0.25">
      <c r="B2" s="3" t="s">
        <v>0</v>
      </c>
    </row>
    <row r="3" spans="2:16" x14ac:dyDescent="0.25">
      <c r="B3" s="1" t="s">
        <v>1</v>
      </c>
      <c r="C3" s="2" t="s">
        <v>2</v>
      </c>
      <c r="G3" s="1">
        <v>-2</v>
      </c>
      <c r="H3" s="1">
        <v>1</v>
      </c>
      <c r="I3" s="1">
        <v>1</v>
      </c>
      <c r="J3" s="1">
        <v>0</v>
      </c>
      <c r="K3" s="1">
        <v>0</v>
      </c>
    </row>
    <row r="4" spans="2:16" x14ac:dyDescent="0.25">
      <c r="C4" s="2" t="s">
        <v>3</v>
      </c>
      <c r="F4" s="1" t="s">
        <v>6</v>
      </c>
      <c r="G4" s="1">
        <v>-1</v>
      </c>
      <c r="H4" s="1">
        <v>2</v>
      </c>
      <c r="I4" s="1">
        <v>0</v>
      </c>
      <c r="J4" s="1">
        <v>1</v>
      </c>
      <c r="K4" s="1">
        <v>0</v>
      </c>
    </row>
    <row r="5" spans="2:16" x14ac:dyDescent="0.25">
      <c r="C5" s="3" t="s">
        <v>4</v>
      </c>
      <c r="G5" s="1">
        <v>1</v>
      </c>
      <c r="H5" s="1">
        <v>0</v>
      </c>
      <c r="I5" s="1">
        <v>0</v>
      </c>
      <c r="J5" s="1">
        <v>0</v>
      </c>
      <c r="K5" s="1">
        <v>1</v>
      </c>
    </row>
    <row r="6" spans="2:16" x14ac:dyDescent="0.25">
      <c r="C6" s="3" t="s">
        <v>5</v>
      </c>
    </row>
    <row r="8" spans="2:16" x14ac:dyDescent="0.25">
      <c r="B8" s="3" t="s">
        <v>7</v>
      </c>
    </row>
    <row r="9" spans="2:16" x14ac:dyDescent="0.25">
      <c r="K9" s="1">
        <v>2</v>
      </c>
    </row>
    <row r="10" spans="2:16" ht="24" x14ac:dyDescent="0.25">
      <c r="C10" s="1" t="s">
        <v>8</v>
      </c>
      <c r="D10" s="1" t="s">
        <v>9</v>
      </c>
      <c r="F10" s="1" t="s">
        <v>14</v>
      </c>
      <c r="G10" s="1" t="s">
        <v>13</v>
      </c>
      <c r="I10" s="1" t="s">
        <v>8</v>
      </c>
      <c r="J10" s="1" t="s">
        <v>15</v>
      </c>
      <c r="K10" s="1">
        <v>7</v>
      </c>
      <c r="M10" s="1" t="s">
        <v>18</v>
      </c>
      <c r="N10" s="1">
        <v>0</v>
      </c>
      <c r="O10" s="1">
        <v>0</v>
      </c>
      <c r="P10" s="1">
        <v>0</v>
      </c>
    </row>
    <row r="11" spans="2:16" x14ac:dyDescent="0.25">
      <c r="D11" s="1" t="s">
        <v>10</v>
      </c>
      <c r="K11" s="1">
        <v>3</v>
      </c>
    </row>
    <row r="12" spans="2:16" x14ac:dyDescent="0.25">
      <c r="D12" s="1" t="s">
        <v>11</v>
      </c>
    </row>
    <row r="14" spans="2:16" ht="24" x14ac:dyDescent="0.25">
      <c r="C14" s="1" t="s">
        <v>16</v>
      </c>
      <c r="D14" s="1" t="s">
        <v>17</v>
      </c>
      <c r="E14" s="1">
        <v>0</v>
      </c>
      <c r="F14" s="1">
        <v>0</v>
      </c>
      <c r="G14" s="1">
        <v>0</v>
      </c>
    </row>
    <row r="16" spans="2:16" x14ac:dyDescent="0.25">
      <c r="C16" s="3" t="s">
        <v>19</v>
      </c>
    </row>
    <row r="18" spans="3:12" x14ac:dyDescent="0.25">
      <c r="D18" s="5" t="s">
        <v>20</v>
      </c>
      <c r="E18" s="6" t="s">
        <v>22</v>
      </c>
      <c r="F18" s="6"/>
      <c r="G18" s="6"/>
      <c r="H18" s="5" t="s">
        <v>23</v>
      </c>
    </row>
    <row r="19" spans="3:12" x14ac:dyDescent="0.25">
      <c r="D19" s="7" t="s">
        <v>21</v>
      </c>
      <c r="E19" s="5">
        <v>0</v>
      </c>
      <c r="F19" s="5">
        <v>0</v>
      </c>
      <c r="G19" s="5">
        <v>0</v>
      </c>
      <c r="H19" s="5">
        <v>0</v>
      </c>
    </row>
    <row r="20" spans="3:12" x14ac:dyDescent="0.25">
      <c r="D20" s="5" t="s">
        <v>9</v>
      </c>
      <c r="E20" s="5">
        <v>1</v>
      </c>
      <c r="F20" s="5">
        <v>0</v>
      </c>
      <c r="G20" s="5">
        <v>0</v>
      </c>
      <c r="H20" s="5">
        <v>2</v>
      </c>
    </row>
    <row r="21" spans="3:12" x14ac:dyDescent="0.25">
      <c r="D21" s="5" t="s">
        <v>10</v>
      </c>
      <c r="E21" s="5">
        <v>0</v>
      </c>
      <c r="F21" s="5">
        <v>1</v>
      </c>
      <c r="G21" s="5">
        <v>0</v>
      </c>
      <c r="H21" s="5">
        <v>7</v>
      </c>
    </row>
    <row r="22" spans="3:12" x14ac:dyDescent="0.25">
      <c r="D22" s="5" t="s">
        <v>11</v>
      </c>
      <c r="E22" s="5">
        <v>0</v>
      </c>
      <c r="F22" s="5">
        <v>0</v>
      </c>
      <c r="G22" s="5">
        <v>1</v>
      </c>
      <c r="H22" s="5">
        <v>3</v>
      </c>
    </row>
    <row r="24" spans="3:12" ht="24" x14ac:dyDescent="0.25">
      <c r="C24" s="1" t="s">
        <v>24</v>
      </c>
      <c r="D24" s="1" t="s">
        <v>25</v>
      </c>
      <c r="E24" s="1" t="s">
        <v>28</v>
      </c>
      <c r="F24" s="4"/>
      <c r="G24" s="3" t="s">
        <v>26</v>
      </c>
    </row>
    <row r="26" spans="3:12" ht="24" x14ac:dyDescent="0.25">
      <c r="D26" s="1" t="s">
        <v>27</v>
      </c>
      <c r="E26" s="1">
        <v>-1</v>
      </c>
      <c r="F26" s="1" t="s">
        <v>29</v>
      </c>
      <c r="G26" s="1">
        <v>0</v>
      </c>
      <c r="H26" s="1">
        <v>0</v>
      </c>
      <c r="I26" s="1">
        <v>0</v>
      </c>
      <c r="J26" s="1">
        <v>-2</v>
      </c>
      <c r="K26" s="1" t="s">
        <v>30</v>
      </c>
      <c r="L26" s="1">
        <v>-1</v>
      </c>
    </row>
    <row r="27" spans="3:12" x14ac:dyDescent="0.25">
      <c r="J27" s="1">
        <v>-1</v>
      </c>
    </row>
    <row r="28" spans="3:12" x14ac:dyDescent="0.25">
      <c r="J28" s="1">
        <v>1</v>
      </c>
    </row>
    <row r="30" spans="3:12" ht="24" x14ac:dyDescent="0.25">
      <c r="D30" s="1" t="s">
        <v>31</v>
      </c>
      <c r="E30" s="1">
        <v>-2</v>
      </c>
      <c r="F30" s="1" t="s">
        <v>29</v>
      </c>
      <c r="G30" s="1">
        <v>0</v>
      </c>
      <c r="H30" s="1">
        <v>0</v>
      </c>
      <c r="I30" s="1">
        <v>0</v>
      </c>
      <c r="J30" s="1">
        <v>1</v>
      </c>
      <c r="K30" s="1" t="s">
        <v>30</v>
      </c>
      <c r="L30" s="1">
        <v>-2</v>
      </c>
    </row>
    <row r="31" spans="3:12" x14ac:dyDescent="0.25">
      <c r="J31" s="1">
        <v>2</v>
      </c>
    </row>
    <row r="32" spans="3:12" x14ac:dyDescent="0.25">
      <c r="J32" s="1">
        <v>0</v>
      </c>
    </row>
    <row r="33" spans="2:22" x14ac:dyDescent="0.25">
      <c r="C33" s="3" t="s">
        <v>32</v>
      </c>
    </row>
    <row r="34" spans="2:22" x14ac:dyDescent="0.25">
      <c r="C34" s="3" t="s">
        <v>33</v>
      </c>
    </row>
    <row r="35" spans="2:22" ht="24" x14ac:dyDescent="0.25">
      <c r="C35" s="3" t="s">
        <v>34</v>
      </c>
    </row>
    <row r="36" spans="2:22" x14ac:dyDescent="0.25">
      <c r="C36" s="1" t="s">
        <v>35</v>
      </c>
    </row>
    <row r="37" spans="2:22" x14ac:dyDescent="0.25">
      <c r="F37" s="1">
        <v>1</v>
      </c>
      <c r="G37" s="1">
        <v>0</v>
      </c>
      <c r="H37" s="1">
        <v>0</v>
      </c>
      <c r="J37" s="1">
        <v>1</v>
      </c>
      <c r="L37" s="1">
        <v>1</v>
      </c>
    </row>
    <row r="38" spans="2:22" ht="24" x14ac:dyDescent="0.25">
      <c r="D38" s="1" t="s">
        <v>36</v>
      </c>
      <c r="E38" s="1" t="s">
        <v>37</v>
      </c>
      <c r="F38" s="1">
        <v>0</v>
      </c>
      <c r="G38" s="1">
        <v>1</v>
      </c>
      <c r="H38" s="1">
        <v>0</v>
      </c>
      <c r="I38" s="1" t="s">
        <v>38</v>
      </c>
      <c r="J38" s="1">
        <v>2</v>
      </c>
      <c r="K38" s="1" t="s">
        <v>30</v>
      </c>
      <c r="L38" s="1">
        <v>2</v>
      </c>
    </row>
    <row r="39" spans="2:22" x14ac:dyDescent="0.25">
      <c r="F39" s="1">
        <v>0</v>
      </c>
      <c r="G39" s="1">
        <v>0</v>
      </c>
      <c r="H39" s="1">
        <v>1</v>
      </c>
      <c r="J39" s="1">
        <v>0</v>
      </c>
      <c r="L39" s="1">
        <v>0</v>
      </c>
    </row>
    <row r="41" spans="2:22" x14ac:dyDescent="0.25">
      <c r="D41" s="8" t="s">
        <v>39</v>
      </c>
      <c r="E41" s="5" t="s">
        <v>20</v>
      </c>
      <c r="F41" s="6" t="s">
        <v>22</v>
      </c>
      <c r="G41" s="6"/>
      <c r="H41" s="6"/>
      <c r="I41" s="5" t="s">
        <v>23</v>
      </c>
      <c r="J41" s="1" t="s">
        <v>40</v>
      </c>
    </row>
    <row r="42" spans="2:22" x14ac:dyDescent="0.25">
      <c r="B42" s="1">
        <v>0</v>
      </c>
      <c r="D42" s="8">
        <f>L30</f>
        <v>-2</v>
      </c>
      <c r="E42" s="7" t="s">
        <v>21</v>
      </c>
      <c r="F42" s="5">
        <v>0</v>
      </c>
      <c r="G42" s="5">
        <v>0</v>
      </c>
      <c r="H42" s="5">
        <v>0</v>
      </c>
      <c r="I42" s="5">
        <v>0</v>
      </c>
    </row>
    <row r="43" spans="2:22" x14ac:dyDescent="0.25">
      <c r="B43" s="1">
        <v>1</v>
      </c>
      <c r="D43" s="8">
        <v>1</v>
      </c>
      <c r="E43" s="9" t="s">
        <v>9</v>
      </c>
      <c r="F43" s="9">
        <v>1</v>
      </c>
      <c r="G43" s="9">
        <v>0</v>
      </c>
      <c r="H43" s="9">
        <v>0</v>
      </c>
      <c r="I43" s="9">
        <v>2</v>
      </c>
      <c r="J43" s="1">
        <f>I43/D43</f>
        <v>2</v>
      </c>
    </row>
    <row r="44" spans="2:22" x14ac:dyDescent="0.25">
      <c r="B44" s="1">
        <v>0</v>
      </c>
      <c r="D44" s="8">
        <v>2</v>
      </c>
      <c r="E44" s="5" t="s">
        <v>10</v>
      </c>
      <c r="F44" s="5">
        <v>0</v>
      </c>
      <c r="G44" s="5">
        <v>1</v>
      </c>
      <c r="H44" s="5">
        <v>0</v>
      </c>
      <c r="I44" s="5">
        <v>7</v>
      </c>
      <c r="J44" s="1">
        <f>I44/D44</f>
        <v>3.5</v>
      </c>
    </row>
    <row r="45" spans="2:22" x14ac:dyDescent="0.25">
      <c r="B45" s="1">
        <v>0</v>
      </c>
      <c r="D45" s="8">
        <v>0</v>
      </c>
      <c r="E45" s="5" t="s">
        <v>11</v>
      </c>
      <c r="F45" s="5">
        <v>0</v>
      </c>
      <c r="G45" s="5">
        <v>0</v>
      </c>
      <c r="H45" s="5">
        <v>1</v>
      </c>
      <c r="I45" s="5">
        <v>3</v>
      </c>
      <c r="J45" s="1" t="s">
        <v>38</v>
      </c>
    </row>
    <row r="48" spans="2:22" x14ac:dyDescent="0.25">
      <c r="E48" s="5" t="s">
        <v>20</v>
      </c>
      <c r="F48" s="6" t="s">
        <v>22</v>
      </c>
      <c r="G48" s="6"/>
      <c r="H48" s="6"/>
      <c r="I48" s="5" t="s">
        <v>23</v>
      </c>
      <c r="L48" s="1" t="s">
        <v>39</v>
      </c>
      <c r="O48" s="1">
        <v>1</v>
      </c>
      <c r="P48" s="1">
        <v>0</v>
      </c>
      <c r="Q48" s="1">
        <v>0</v>
      </c>
      <c r="T48" s="11">
        <f t="array" ref="T48:V50">MINVERSE(O48:Q50)</f>
        <v>1</v>
      </c>
      <c r="U48" s="11">
        <v>0</v>
      </c>
      <c r="V48" s="11">
        <v>0</v>
      </c>
    </row>
    <row r="49" spans="3:23" ht="24" x14ac:dyDescent="0.25">
      <c r="E49" s="7" t="s">
        <v>21</v>
      </c>
      <c r="F49" s="5">
        <f>F43*2+F42</f>
        <v>2</v>
      </c>
      <c r="G49" s="5">
        <f t="shared" ref="G49:I49" si="0">G43*2+G42</f>
        <v>0</v>
      </c>
      <c r="H49" s="5">
        <f t="shared" si="0"/>
        <v>0</v>
      </c>
      <c r="I49" s="5">
        <f t="shared" si="0"/>
        <v>4</v>
      </c>
      <c r="K49" s="1" t="s">
        <v>8</v>
      </c>
      <c r="L49" s="1" t="s">
        <v>10</v>
      </c>
      <c r="N49" s="1" t="s">
        <v>12</v>
      </c>
      <c r="O49" s="1">
        <v>2</v>
      </c>
      <c r="P49" s="1">
        <v>1</v>
      </c>
      <c r="Q49" s="1">
        <v>0</v>
      </c>
      <c r="S49" s="1" t="s">
        <v>41</v>
      </c>
      <c r="T49" s="11">
        <v>-2</v>
      </c>
      <c r="U49" s="11">
        <v>1</v>
      </c>
      <c r="V49" s="11">
        <v>0</v>
      </c>
    </row>
    <row r="50" spans="3:23" x14ac:dyDescent="0.25">
      <c r="E50" s="10" t="s">
        <v>39</v>
      </c>
      <c r="F50" s="12">
        <f>F43</f>
        <v>1</v>
      </c>
      <c r="G50" s="12">
        <f t="shared" ref="G50:I50" si="1">G43</f>
        <v>0</v>
      </c>
      <c r="H50" s="12">
        <f t="shared" si="1"/>
        <v>0</v>
      </c>
      <c r="I50" s="10">
        <f t="shared" si="1"/>
        <v>2</v>
      </c>
      <c r="L50" s="1" t="s">
        <v>11</v>
      </c>
      <c r="O50" s="1">
        <v>0</v>
      </c>
      <c r="P50" s="1">
        <v>0</v>
      </c>
      <c r="Q50" s="1">
        <v>1</v>
      </c>
      <c r="T50" s="11">
        <v>0</v>
      </c>
      <c r="U50" s="11">
        <v>0</v>
      </c>
      <c r="V50" s="11">
        <v>1</v>
      </c>
    </row>
    <row r="51" spans="3:23" x14ac:dyDescent="0.25">
      <c r="E51" s="5" t="s">
        <v>10</v>
      </c>
      <c r="F51" s="13">
        <f>F43*-2+F44</f>
        <v>-2</v>
      </c>
      <c r="G51" s="13">
        <f t="shared" ref="G51:I51" si="2">G43*-2+G44</f>
        <v>1</v>
      </c>
      <c r="H51" s="13">
        <f t="shared" si="2"/>
        <v>0</v>
      </c>
      <c r="I51" s="5">
        <f t="shared" si="2"/>
        <v>3</v>
      </c>
    </row>
    <row r="52" spans="3:23" x14ac:dyDescent="0.25">
      <c r="E52" s="5" t="s">
        <v>11</v>
      </c>
      <c r="F52" s="13">
        <f>F45</f>
        <v>0</v>
      </c>
      <c r="G52" s="13">
        <f t="shared" ref="G52:I52" si="3">G45</f>
        <v>0</v>
      </c>
      <c r="H52" s="13">
        <f t="shared" si="3"/>
        <v>1</v>
      </c>
      <c r="I52" s="5">
        <f t="shared" si="3"/>
        <v>3</v>
      </c>
    </row>
    <row r="53" spans="3:23" ht="24" x14ac:dyDescent="0.25">
      <c r="L53" s="1" t="s">
        <v>18</v>
      </c>
      <c r="M53" s="1">
        <v>-2</v>
      </c>
      <c r="N53" s="1">
        <v>0</v>
      </c>
      <c r="O53" s="1">
        <v>0</v>
      </c>
      <c r="S53" s="1" t="s">
        <v>16</v>
      </c>
      <c r="T53" s="1" t="s">
        <v>17</v>
      </c>
      <c r="U53" s="11">
        <f t="array" ref="U53:W53">MMULT(M53:O53,T48:V50)</f>
        <v>-2</v>
      </c>
      <c r="V53" s="11">
        <v>0</v>
      </c>
      <c r="W53" s="11">
        <v>0</v>
      </c>
    </row>
    <row r="55" spans="3:23" ht="23.25" x14ac:dyDescent="0.25">
      <c r="E55" s="1" t="s">
        <v>16</v>
      </c>
      <c r="F55" s="1">
        <v>-2</v>
      </c>
      <c r="G55" s="1">
        <v>0</v>
      </c>
      <c r="H55" s="1">
        <v>0</v>
      </c>
    </row>
    <row r="57" spans="3:23" ht="24" x14ac:dyDescent="0.25">
      <c r="C57" s="1" t="s">
        <v>24</v>
      </c>
      <c r="D57" s="1" t="s">
        <v>25</v>
      </c>
      <c r="E57" s="1" t="s">
        <v>28</v>
      </c>
      <c r="F57" s="4"/>
      <c r="G57" s="3" t="s">
        <v>26</v>
      </c>
    </row>
    <row r="59" spans="3:23" ht="24" x14ac:dyDescent="0.25">
      <c r="D59" s="1" t="s">
        <v>27</v>
      </c>
      <c r="E59" s="1">
        <v>-1</v>
      </c>
      <c r="F59" s="1" t="s">
        <v>29</v>
      </c>
      <c r="G59" s="1">
        <v>-2</v>
      </c>
      <c r="H59" s="1">
        <v>0</v>
      </c>
      <c r="I59" s="1">
        <v>0</v>
      </c>
      <c r="J59" s="1">
        <v>-2</v>
      </c>
      <c r="K59" s="1" t="s">
        <v>30</v>
      </c>
      <c r="L59" s="11">
        <v>-5</v>
      </c>
    </row>
    <row r="60" spans="3:23" x14ac:dyDescent="0.25">
      <c r="J60" s="1">
        <v>-1</v>
      </c>
    </row>
    <row r="61" spans="3:23" x14ac:dyDescent="0.25">
      <c r="J61" s="1">
        <v>1</v>
      </c>
    </row>
    <row r="64" spans="3:23" ht="24" x14ac:dyDescent="0.25">
      <c r="D64" s="1" t="s">
        <v>42</v>
      </c>
      <c r="E64" s="1">
        <v>0</v>
      </c>
      <c r="F64" s="1" t="s">
        <v>29</v>
      </c>
      <c r="G64" s="1">
        <v>-2</v>
      </c>
      <c r="H64" s="1">
        <v>0</v>
      </c>
      <c r="I64" s="1">
        <v>0</v>
      </c>
      <c r="J64" s="1">
        <v>1</v>
      </c>
      <c r="K64" s="1" t="s">
        <v>30</v>
      </c>
      <c r="L64" s="1">
        <v>2</v>
      </c>
    </row>
    <row r="65" spans="3:15" x14ac:dyDescent="0.25">
      <c r="J65" s="1">
        <v>0</v>
      </c>
    </row>
    <row r="66" spans="3:15" x14ac:dyDescent="0.25">
      <c r="J66" s="1">
        <v>0</v>
      </c>
    </row>
    <row r="67" spans="3:15" x14ac:dyDescent="0.25">
      <c r="D67" s="3" t="s">
        <v>43</v>
      </c>
    </row>
    <row r="69" spans="3:15" x14ac:dyDescent="0.25">
      <c r="D69" s="8" t="s">
        <v>44</v>
      </c>
      <c r="E69" s="5" t="s">
        <v>20</v>
      </c>
      <c r="F69" s="14" t="s">
        <v>22</v>
      </c>
      <c r="G69" s="15"/>
      <c r="H69" s="16"/>
      <c r="I69" s="5" t="s">
        <v>23</v>
      </c>
      <c r="J69" s="1" t="s">
        <v>40</v>
      </c>
      <c r="O69" s="1">
        <f t="array" ref="O69:O71">MMULT(F71:H73,G3:G5)</f>
        <v>-2</v>
      </c>
    </row>
    <row r="70" spans="3:15" ht="24" x14ac:dyDescent="0.25">
      <c r="C70" s="1">
        <v>0</v>
      </c>
      <c r="D70" s="8">
        <v>-5</v>
      </c>
      <c r="E70" s="5" t="s">
        <v>21</v>
      </c>
      <c r="F70" s="5">
        <v>2</v>
      </c>
      <c r="G70" s="5">
        <v>0</v>
      </c>
      <c r="H70" s="5">
        <v>0</v>
      </c>
      <c r="I70" s="5">
        <v>4</v>
      </c>
      <c r="M70" s="1" t="s">
        <v>45</v>
      </c>
      <c r="N70" s="1" t="s">
        <v>46</v>
      </c>
      <c r="O70" s="1">
        <v>3</v>
      </c>
    </row>
    <row r="71" spans="3:15" x14ac:dyDescent="0.25">
      <c r="C71" s="1">
        <v>0</v>
      </c>
      <c r="D71" s="8">
        <v>-2</v>
      </c>
      <c r="E71" s="5" t="s">
        <v>39</v>
      </c>
      <c r="F71" s="5">
        <v>1</v>
      </c>
      <c r="G71" s="5">
        <v>0</v>
      </c>
      <c r="H71" s="5">
        <v>0</v>
      </c>
      <c r="I71" s="5">
        <v>2</v>
      </c>
      <c r="J71" s="1" t="s">
        <v>38</v>
      </c>
      <c r="O71" s="1">
        <v>1</v>
      </c>
    </row>
    <row r="72" spans="3:15" x14ac:dyDescent="0.25">
      <c r="C72" s="1">
        <v>1</v>
      </c>
      <c r="D72" s="8">
        <v>3</v>
      </c>
      <c r="E72" s="9" t="s">
        <v>10</v>
      </c>
      <c r="F72" s="9">
        <v>-2</v>
      </c>
      <c r="G72" s="9">
        <v>1</v>
      </c>
      <c r="H72" s="9">
        <v>0</v>
      </c>
      <c r="I72" s="9">
        <v>3</v>
      </c>
      <c r="J72" s="1">
        <f>I72/D72</f>
        <v>1</v>
      </c>
    </row>
    <row r="73" spans="3:15" x14ac:dyDescent="0.25">
      <c r="C73" s="1">
        <v>0</v>
      </c>
      <c r="D73" s="8">
        <v>1</v>
      </c>
      <c r="E73" s="5" t="s">
        <v>11</v>
      </c>
      <c r="F73" s="5">
        <v>0</v>
      </c>
      <c r="G73" s="5">
        <v>0</v>
      </c>
      <c r="H73" s="5">
        <v>1</v>
      </c>
      <c r="I73" s="5">
        <v>3</v>
      </c>
      <c r="J73" s="1">
        <f>I73/D73</f>
        <v>3</v>
      </c>
    </row>
    <row r="76" spans="3:15" x14ac:dyDescent="0.25">
      <c r="D76" s="8" t="s">
        <v>9</v>
      </c>
      <c r="E76" s="5" t="s">
        <v>20</v>
      </c>
      <c r="F76" s="14" t="s">
        <v>22</v>
      </c>
      <c r="G76" s="15"/>
      <c r="H76" s="16"/>
      <c r="I76" s="5" t="s">
        <v>23</v>
      </c>
      <c r="J76" s="1" t="s">
        <v>40</v>
      </c>
      <c r="L76" s="1">
        <v>-0.33333333333333326</v>
      </c>
      <c r="M76" s="1">
        <v>0.66666666666666663</v>
      </c>
      <c r="N76" s="1">
        <v>0</v>
      </c>
    </row>
    <row r="77" spans="3:15" ht="23.25" x14ac:dyDescent="0.25">
      <c r="C77" s="1">
        <v>0</v>
      </c>
      <c r="D77" s="8">
        <f>Q86</f>
        <v>-1.3333333333333335</v>
      </c>
      <c r="E77" s="5" t="s">
        <v>21</v>
      </c>
      <c r="F77" s="5">
        <f>F72*5/3+F70</f>
        <v>-1.3333333333333335</v>
      </c>
      <c r="G77" s="5">
        <f t="shared" ref="G77:I77" si="4">G72*5/3+G70</f>
        <v>1.6666666666666667</v>
      </c>
      <c r="H77" s="5">
        <f t="shared" si="4"/>
        <v>0</v>
      </c>
      <c r="I77" s="5">
        <f t="shared" si="4"/>
        <v>9</v>
      </c>
      <c r="K77" s="1" t="s">
        <v>41</v>
      </c>
      <c r="L77" s="1">
        <v>-0.66666666666666663</v>
      </c>
      <c r="M77" s="1">
        <v>0.33333333333333331</v>
      </c>
      <c r="N77" s="1">
        <v>0</v>
      </c>
    </row>
    <row r="78" spans="3:15" x14ac:dyDescent="0.25">
      <c r="C78" s="1">
        <v>0</v>
      </c>
      <c r="D78" s="8">
        <v>-0.33333333333333326</v>
      </c>
      <c r="E78" s="5" t="s">
        <v>39</v>
      </c>
      <c r="F78" s="5">
        <f>F72*2/3+F71</f>
        <v>-0.33333333333333326</v>
      </c>
      <c r="G78" s="5">
        <f t="shared" ref="G78:I78" si="5">G72*2/3+G71</f>
        <v>0.66666666666666663</v>
      </c>
      <c r="H78" s="5">
        <f t="shared" si="5"/>
        <v>0</v>
      </c>
      <c r="I78" s="5">
        <f t="shared" si="5"/>
        <v>4</v>
      </c>
      <c r="J78" s="1" t="s">
        <v>38</v>
      </c>
      <c r="L78" s="1">
        <v>0.66666666666666663</v>
      </c>
      <c r="M78" s="1">
        <v>-0.33333333333333331</v>
      </c>
      <c r="N78" s="1">
        <v>1</v>
      </c>
    </row>
    <row r="79" spans="3:15" x14ac:dyDescent="0.25">
      <c r="C79" s="1">
        <v>0</v>
      </c>
      <c r="D79" s="8">
        <v>-0.66666666666666663</v>
      </c>
      <c r="E79" s="10" t="s">
        <v>44</v>
      </c>
      <c r="F79" s="10">
        <f>F72/3</f>
        <v>-0.66666666666666663</v>
      </c>
      <c r="G79" s="10">
        <f t="shared" ref="G79:I79" si="6">G72/3</f>
        <v>0.33333333333333331</v>
      </c>
      <c r="H79" s="10">
        <f t="shared" si="6"/>
        <v>0</v>
      </c>
      <c r="I79" s="10">
        <f t="shared" si="6"/>
        <v>1</v>
      </c>
      <c r="J79" s="1" t="s">
        <v>38</v>
      </c>
    </row>
    <row r="80" spans="3:15" x14ac:dyDescent="0.25">
      <c r="C80" s="1">
        <v>1</v>
      </c>
      <c r="D80" s="18">
        <v>0.66666666666666663</v>
      </c>
      <c r="E80" s="9" t="s">
        <v>11</v>
      </c>
      <c r="F80" s="9">
        <f>F72/-3+F73</f>
        <v>0.66666666666666663</v>
      </c>
      <c r="G80" s="9">
        <f t="shared" ref="G80:I80" si="7">G72/-3+G73</f>
        <v>-0.33333333333333331</v>
      </c>
      <c r="H80" s="9">
        <f t="shared" si="7"/>
        <v>1</v>
      </c>
      <c r="I80" s="9">
        <f t="shared" si="7"/>
        <v>2</v>
      </c>
      <c r="J80" s="1">
        <f>I80/D80</f>
        <v>3</v>
      </c>
    </row>
    <row r="83" spans="5:19" ht="23.25" x14ac:dyDescent="0.25">
      <c r="E83" s="1" t="s">
        <v>16</v>
      </c>
      <c r="F83" s="1">
        <f>-1*F77</f>
        <v>1.3333333333333335</v>
      </c>
      <c r="G83" s="1">
        <f t="shared" ref="G83:H83" si="8">-1*G77</f>
        <v>-1.6666666666666667</v>
      </c>
      <c r="H83" s="1">
        <f t="shared" si="8"/>
        <v>0</v>
      </c>
    </row>
    <row r="85" spans="5:19" x14ac:dyDescent="0.25">
      <c r="K85" s="1">
        <v>1</v>
      </c>
    </row>
    <row r="86" spans="5:19" ht="24" x14ac:dyDescent="0.25">
      <c r="E86" s="1" t="s">
        <v>42</v>
      </c>
      <c r="F86" s="1">
        <v>0</v>
      </c>
      <c r="G86" s="1" t="s">
        <v>29</v>
      </c>
      <c r="H86" s="1">
        <v>1.3333333333333335</v>
      </c>
      <c r="I86" s="1">
        <v>-1.6666666666666667</v>
      </c>
      <c r="J86" s="1">
        <v>0</v>
      </c>
      <c r="K86" s="1">
        <v>0</v>
      </c>
      <c r="L86" s="1" t="s">
        <v>30</v>
      </c>
      <c r="M86" s="1">
        <v>0</v>
      </c>
      <c r="N86" s="1" t="s">
        <v>29</v>
      </c>
      <c r="O86" s="1">
        <f>MMULT(H86:J86,K85:K87)</f>
        <v>1.3333333333333335</v>
      </c>
      <c r="P86" s="1" t="s">
        <v>30</v>
      </c>
      <c r="Q86" s="17">
        <f>M86-O86</f>
        <v>-1.3333333333333335</v>
      </c>
      <c r="S86" s="3" t="s">
        <v>48</v>
      </c>
    </row>
    <row r="87" spans="5:19" x14ac:dyDescent="0.25">
      <c r="K87" s="1">
        <v>0</v>
      </c>
    </row>
    <row r="89" spans="5:19" x14ac:dyDescent="0.25">
      <c r="K89" s="1">
        <v>0</v>
      </c>
    </row>
    <row r="90" spans="5:19" ht="24" x14ac:dyDescent="0.25">
      <c r="E90" s="1" t="s">
        <v>47</v>
      </c>
      <c r="F90" s="1">
        <v>0</v>
      </c>
      <c r="G90" s="1" t="s">
        <v>29</v>
      </c>
      <c r="H90" s="1">
        <v>1.3333333333333335</v>
      </c>
      <c r="I90" s="1">
        <v>-1.6666666666666667</v>
      </c>
      <c r="J90" s="1">
        <v>0</v>
      </c>
      <c r="K90" s="1">
        <v>1</v>
      </c>
      <c r="L90" s="1" t="s">
        <v>30</v>
      </c>
      <c r="M90" s="1">
        <v>0</v>
      </c>
      <c r="N90" s="1" t="s">
        <v>29</v>
      </c>
      <c r="O90" s="1">
        <f t="array" ref="O90">MMULT(H90:J90,K89:K91)</f>
        <v>-1.6666666666666667</v>
      </c>
      <c r="P90" s="1" t="s">
        <v>30</v>
      </c>
      <c r="Q90" s="1">
        <f>M90-O90</f>
        <v>1.6666666666666667</v>
      </c>
    </row>
    <row r="91" spans="5:19" x14ac:dyDescent="0.25">
      <c r="K91" s="1">
        <v>0</v>
      </c>
    </row>
    <row r="92" spans="5:19" x14ac:dyDescent="0.25">
      <c r="F92" s="1">
        <f t="array" ref="F92:F94">MMULT(F78:H80,I3:I5)</f>
        <v>-0.33333333333333326</v>
      </c>
    </row>
    <row r="93" spans="5:19" ht="24" x14ac:dyDescent="0.25">
      <c r="E93" s="1" t="s">
        <v>49</v>
      </c>
      <c r="F93" s="1">
        <v>-0.66666666666666663</v>
      </c>
    </row>
    <row r="94" spans="5:19" x14ac:dyDescent="0.25">
      <c r="F94" s="1">
        <v>0.66666666666666663</v>
      </c>
    </row>
    <row r="96" spans="5:19" x14ac:dyDescent="0.25">
      <c r="E96" s="5" t="s">
        <v>20</v>
      </c>
      <c r="F96" s="14" t="s">
        <v>22</v>
      </c>
      <c r="G96" s="15"/>
      <c r="H96" s="16"/>
      <c r="I96" s="5" t="s">
        <v>23</v>
      </c>
      <c r="L96" s="1">
        <v>0</v>
      </c>
      <c r="M96" s="1">
        <v>0.5</v>
      </c>
      <c r="N96" s="1">
        <v>0.5</v>
      </c>
    </row>
    <row r="97" spans="5:19" ht="23.25" x14ac:dyDescent="0.25">
      <c r="E97" s="5" t="s">
        <v>21</v>
      </c>
      <c r="F97" s="5">
        <f>F80*2+F77</f>
        <v>0</v>
      </c>
      <c r="G97" s="5">
        <f t="shared" ref="G97:I97" si="9">G80*2+G77</f>
        <v>1</v>
      </c>
      <c r="H97" s="5">
        <f t="shared" si="9"/>
        <v>2</v>
      </c>
      <c r="I97" s="5">
        <f t="shared" si="9"/>
        <v>13</v>
      </c>
      <c r="K97" s="1" t="s">
        <v>41</v>
      </c>
      <c r="L97" s="1">
        <v>0</v>
      </c>
      <c r="M97" s="1">
        <v>0</v>
      </c>
      <c r="N97" s="1">
        <v>1</v>
      </c>
    </row>
    <row r="98" spans="5:19" x14ac:dyDescent="0.25">
      <c r="E98" s="5" t="s">
        <v>39</v>
      </c>
      <c r="F98" s="5">
        <f>F80/2+F78</f>
        <v>0</v>
      </c>
      <c r="G98" s="5">
        <f t="shared" ref="G98:I98" si="10">G80/2+G78</f>
        <v>0.5</v>
      </c>
      <c r="H98" s="5">
        <f t="shared" si="10"/>
        <v>0.5</v>
      </c>
      <c r="I98" s="5">
        <f t="shared" si="10"/>
        <v>5</v>
      </c>
      <c r="L98" s="1">
        <v>1</v>
      </c>
      <c r="M98" s="1">
        <v>-0.5</v>
      </c>
      <c r="N98" s="1">
        <v>1.5</v>
      </c>
    </row>
    <row r="99" spans="5:19" x14ac:dyDescent="0.25">
      <c r="E99" s="5" t="s">
        <v>44</v>
      </c>
      <c r="F99" s="5">
        <f>F80+F79</f>
        <v>0</v>
      </c>
      <c r="G99" s="5">
        <f t="shared" ref="G99:I99" si="11">G80+G79</f>
        <v>0</v>
      </c>
      <c r="H99" s="5">
        <f t="shared" si="11"/>
        <v>1</v>
      </c>
      <c r="I99" s="5">
        <f t="shared" si="11"/>
        <v>3</v>
      </c>
    </row>
    <row r="100" spans="5:19" x14ac:dyDescent="0.25">
      <c r="E100" s="5" t="s">
        <v>9</v>
      </c>
      <c r="F100" s="5">
        <f>F80/$D$80</f>
        <v>1</v>
      </c>
      <c r="G100" s="5">
        <f t="shared" ref="G100:I100" si="12">G80/$D$80</f>
        <v>-0.5</v>
      </c>
      <c r="H100" s="5">
        <f t="shared" si="12"/>
        <v>1.5</v>
      </c>
      <c r="I100" s="5">
        <f t="shared" si="12"/>
        <v>3</v>
      </c>
    </row>
    <row r="102" spans="5:19" ht="23.25" x14ac:dyDescent="0.25">
      <c r="E102" s="1" t="s">
        <v>16</v>
      </c>
      <c r="F102" s="1">
        <f>-1*F97</f>
        <v>0</v>
      </c>
      <c r="G102" s="1">
        <f t="shared" ref="G102:J104" si="13">-1*G97</f>
        <v>-1</v>
      </c>
      <c r="H102" s="1">
        <f t="shared" si="13"/>
        <v>-2</v>
      </c>
    </row>
    <row r="103" spans="5:19" x14ac:dyDescent="0.25">
      <c r="K103" s="1">
        <v>0</v>
      </c>
    </row>
    <row r="104" spans="5:19" ht="24" x14ac:dyDescent="0.25">
      <c r="E104" s="1" t="s">
        <v>47</v>
      </c>
      <c r="F104" s="1">
        <v>0</v>
      </c>
      <c r="G104" s="1" t="s">
        <v>29</v>
      </c>
      <c r="H104" s="1">
        <v>0</v>
      </c>
      <c r="I104" s="1">
        <v>-1</v>
      </c>
      <c r="J104" s="1">
        <v>-2</v>
      </c>
      <c r="K104" s="1">
        <v>1</v>
      </c>
      <c r="L104" s="1" t="s">
        <v>30</v>
      </c>
      <c r="M104" s="1">
        <v>0</v>
      </c>
      <c r="N104" s="1" t="s">
        <v>29</v>
      </c>
      <c r="O104" s="1">
        <f>MMULT(H104:J104,K103:K105)</f>
        <v>-1</v>
      </c>
      <c r="P104" s="1" t="s">
        <v>30</v>
      </c>
      <c r="Q104" s="1">
        <f>M104-O104</f>
        <v>1</v>
      </c>
    </row>
    <row r="105" spans="5:19" x14ac:dyDescent="0.25">
      <c r="K105" s="1">
        <v>0</v>
      </c>
    </row>
    <row r="106" spans="5:19" x14ac:dyDescent="0.25">
      <c r="S106" s="3" t="s">
        <v>51</v>
      </c>
    </row>
    <row r="107" spans="5:19" ht="24" x14ac:dyDescent="0.25">
      <c r="E107" s="1" t="s">
        <v>50</v>
      </c>
      <c r="F107" s="1">
        <v>0</v>
      </c>
      <c r="G107" s="1" t="s">
        <v>29</v>
      </c>
      <c r="H107" s="1">
        <v>0</v>
      </c>
      <c r="I107" s="1">
        <v>-1</v>
      </c>
      <c r="J107" s="1">
        <v>-2</v>
      </c>
      <c r="K107" s="1">
        <v>0</v>
      </c>
      <c r="L107" s="1" t="s">
        <v>30</v>
      </c>
      <c r="M107" s="1">
        <v>0</v>
      </c>
      <c r="N107" s="1" t="s">
        <v>29</v>
      </c>
      <c r="O107" s="1">
        <f>MMULT(H107:J107,K107:K109)</f>
        <v>-2</v>
      </c>
      <c r="P107" s="1" t="s">
        <v>30</v>
      </c>
      <c r="Q107" s="1">
        <f>M107-O107</f>
        <v>2</v>
      </c>
    </row>
    <row r="108" spans="5:19" x14ac:dyDescent="0.25">
      <c r="K108" s="1">
        <v>0</v>
      </c>
    </row>
    <row r="109" spans="5:19" x14ac:dyDescent="0.25">
      <c r="K109" s="1">
        <v>1</v>
      </c>
    </row>
    <row r="111" spans="5:19" x14ac:dyDescent="0.25">
      <c r="G111" s="1" t="s">
        <v>44</v>
      </c>
      <c r="H111" s="1">
        <v>3</v>
      </c>
    </row>
    <row r="112" spans="5:19" x14ac:dyDescent="0.25">
      <c r="F112" s="1" t="s">
        <v>52</v>
      </c>
      <c r="G112" s="1" t="s">
        <v>39</v>
      </c>
      <c r="H112" s="1">
        <v>5</v>
      </c>
      <c r="J112" s="1" t="s">
        <v>53</v>
      </c>
      <c r="K112" s="1">
        <v>-13</v>
      </c>
    </row>
    <row r="113" spans="7:8" x14ac:dyDescent="0.25">
      <c r="G113" s="1" t="s">
        <v>9</v>
      </c>
      <c r="H113" s="1">
        <v>3</v>
      </c>
    </row>
    <row r="114" spans="7:8" x14ac:dyDescent="0.25">
      <c r="G114" s="1" t="s">
        <v>10</v>
      </c>
      <c r="H114" s="1">
        <v>0</v>
      </c>
    </row>
    <row r="115" spans="7:8" x14ac:dyDescent="0.25">
      <c r="G115" s="1" t="s">
        <v>11</v>
      </c>
      <c r="H115" s="1">
        <v>0</v>
      </c>
    </row>
    <row r="129" spans="3:4" x14ac:dyDescent="0.25">
      <c r="C129" s="3" t="s">
        <v>60</v>
      </c>
    </row>
    <row r="131" spans="3:4" x14ac:dyDescent="0.25">
      <c r="C131" s="3" t="s">
        <v>54</v>
      </c>
    </row>
    <row r="132" spans="3:4" x14ac:dyDescent="0.25">
      <c r="C132" s="1" t="s">
        <v>1</v>
      </c>
    </row>
    <row r="133" spans="3:4" x14ac:dyDescent="0.25">
      <c r="D133" s="3" t="s">
        <v>55</v>
      </c>
    </row>
    <row r="134" spans="3:4" x14ac:dyDescent="0.25">
      <c r="D134" s="3" t="s">
        <v>56</v>
      </c>
    </row>
    <row r="135" spans="3:4" x14ac:dyDescent="0.25">
      <c r="D135" s="3" t="s">
        <v>57</v>
      </c>
    </row>
    <row r="136" spans="3:4" x14ac:dyDescent="0.25">
      <c r="D136" s="3" t="s">
        <v>58</v>
      </c>
    </row>
    <row r="137" spans="3:4" x14ac:dyDescent="0.25">
      <c r="D137" s="3" t="s">
        <v>59</v>
      </c>
    </row>
  </sheetData>
  <mergeCells count="6">
    <mergeCell ref="E18:G18"/>
    <mergeCell ref="F41:H41"/>
    <mergeCell ref="F48:H48"/>
    <mergeCell ref="F69:H69"/>
    <mergeCell ref="F76:H76"/>
    <mergeCell ref="F96:H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</dc:creator>
  <cp:lastModifiedBy>RINO</cp:lastModifiedBy>
  <dcterms:created xsi:type="dcterms:W3CDTF">2022-07-26T22:15:35Z</dcterms:created>
  <dcterms:modified xsi:type="dcterms:W3CDTF">2022-07-26T23:57:54Z</dcterms:modified>
</cp:coreProperties>
</file>