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yezhova/Desktop/"/>
    </mc:Choice>
  </mc:AlternateContent>
  <xr:revisionPtr revIDLastSave="0" documentId="13_ncr:1_{93CBF8A7-5285-A849-8CF4-12509194F2FD}" xr6:coauthVersionLast="28" xr6:coauthVersionMax="28" xr10:uidLastSave="{00000000-0000-0000-0000-000000000000}"/>
  <bookViews>
    <workbookView xWindow="0" yWindow="460" windowWidth="25600" windowHeight="14340" tabRatio="748" xr2:uid="{00000000-000D-0000-FFFF-FFFF00000000}"/>
  </bookViews>
  <sheets>
    <sheet name="Ответы на форму (1)" sheetId="1" r:id="rId1"/>
    <sheet name="Лист1" sheetId="2" r:id="rId2"/>
    <sheet name="Лист2" sheetId="4" r:id="rId3"/>
  </sheets>
  <definedNames>
    <definedName name="_xlnm._FilterDatabase" localSheetId="0" hidden="1">'Ответы на форму (1)'!$A$1:$N$21</definedName>
    <definedName name="_xlnm.Print_Area" localSheetId="2">Лист2!$A$1:$C$28</definedName>
  </definedNames>
  <calcPr calcId="171027"/>
</workbook>
</file>

<file path=xl/calcChain.xml><?xml version="1.0" encoding="utf-8"?>
<calcChain xmlns="http://schemas.openxmlformats.org/spreadsheetml/2006/main">
  <c r="B3" i="4" l="1"/>
  <c r="C3" i="4" s="1"/>
  <c r="B2" i="4"/>
  <c r="C2" i="4" s="1"/>
  <c r="B3" i="2"/>
  <c r="C3" i="2" s="1"/>
  <c r="C2" i="2"/>
  <c r="L28" i="1" l="1"/>
  <c r="L27" i="1"/>
  <c r="L26" i="1"/>
  <c r="L25" i="1"/>
  <c r="K28" i="1"/>
  <c r="K27" i="1"/>
  <c r="K26" i="1"/>
  <c r="K25" i="1"/>
  <c r="J28" i="1"/>
  <c r="J27" i="1"/>
  <c r="J26" i="1"/>
  <c r="J25" i="1"/>
</calcChain>
</file>

<file path=xl/sharedStrings.xml><?xml version="1.0" encoding="utf-8"?>
<sst xmlns="http://schemas.openxmlformats.org/spreadsheetml/2006/main" count="188" uniqueCount="85">
  <si>
    <t>Отметка времени</t>
  </si>
  <si>
    <t>Ваше имя:</t>
  </si>
  <si>
    <t>Возрастная группа:</t>
  </si>
  <si>
    <t>Как часто вы играете в настольные игры?</t>
  </si>
  <si>
    <t>Есть ли у вас любимая настольная игра?</t>
  </si>
  <si>
    <t>Почему вам не нравится играть в настольные игры? [Пустая трата времени]</t>
  </si>
  <si>
    <t>Почему вам не нравится играть в настольные игры? [Отсутствие пользы]</t>
  </si>
  <si>
    <t>С кем вы предпочитаете играть в настольные игры?</t>
  </si>
  <si>
    <t>Знаете ли вы о таком крупном магазине настольных игр, как "Мосигра"?</t>
  </si>
  <si>
    <t>В какую игру вы играли последний раз?</t>
  </si>
  <si>
    <t>Аиша</t>
  </si>
  <si>
    <t>17-20</t>
  </si>
  <si>
    <t>Иногда</t>
  </si>
  <si>
    <t>Jenga, Монополия, Scrabble, UNO, Тик... Так Бумм, Имаджинариум</t>
  </si>
  <si>
    <t>Да</t>
  </si>
  <si>
    <t>С семьей</t>
  </si>
  <si>
    <t>Монополия</t>
  </si>
  <si>
    <t>Алиса</t>
  </si>
  <si>
    <t>Jenga, Монополия, Alias, Ответь за 5 секунд, Scrabble, UNO</t>
  </si>
  <si>
    <t>Нет</t>
  </si>
  <si>
    <t>Гномы-вредители</t>
  </si>
  <si>
    <t>Алсу</t>
  </si>
  <si>
    <t>Jenga, Монополия, Alias, Scrabble, UNO, Имаджинариум</t>
  </si>
  <si>
    <t>С друзьями</t>
  </si>
  <si>
    <t>Скрабл</t>
  </si>
  <si>
    <t xml:space="preserve">Анастасия </t>
  </si>
  <si>
    <t>Крайне редко</t>
  </si>
  <si>
    <t>Jenga, Монополия, Scrabble, UNO</t>
  </si>
  <si>
    <t>Экивоки</t>
  </si>
  <si>
    <t>Анна</t>
  </si>
  <si>
    <t>Jenga, Монополия, Scrabble</t>
  </si>
  <si>
    <t>Нарды</t>
  </si>
  <si>
    <t>Даниил</t>
  </si>
  <si>
    <t>Jenga, Монополия, Alias, Ответь за 5 секунд, Scrabble, UNO, Данетки, Имаджинариум</t>
  </si>
  <si>
    <t>Данетки</t>
  </si>
  <si>
    <t>Даша</t>
  </si>
  <si>
    <t>Jenga, Монополия, Alias, Scrabble, UNO, Эволюция</t>
  </si>
  <si>
    <t>Эволюция</t>
  </si>
  <si>
    <t>Дмитрий</t>
  </si>
  <si>
    <t>12-16</t>
  </si>
  <si>
    <t>Jenga, Монополия, Alias, Ответь за 5 секунд, Scrabble, UNO, Тик... Так Бумм, Данетки, Имаджинариум</t>
  </si>
  <si>
    <t xml:space="preserve">Екатерина </t>
  </si>
  <si>
    <t>Jenga, Монополия, Alias, Scrabble, UNO, Тик... Так Бумм, Имаджинариум</t>
  </si>
  <si>
    <t>Имаджинариум</t>
  </si>
  <si>
    <t>Максим</t>
  </si>
  <si>
    <t>40-50</t>
  </si>
  <si>
    <t>Jenga, Монополия, UNO</t>
  </si>
  <si>
    <t>Шахматы</t>
  </si>
  <si>
    <t>Мария</t>
  </si>
  <si>
    <t>Jenga, Монополия, Alias, Scrabble, UNO, Тик... Так Бумм, Данетки, Имаджинариум</t>
  </si>
  <si>
    <t>Маша</t>
  </si>
  <si>
    <t>Jenga, Монополия, Alias, Ответь за 5 секунд, Scrabble, UNO, Эволюция, Тик... Так Бумм, Данетки, Имаджинариум</t>
  </si>
  <si>
    <t xml:space="preserve">Настя </t>
  </si>
  <si>
    <t>Монополия, Scrabble, UNO</t>
  </si>
  <si>
    <t xml:space="preserve">Монополия </t>
  </si>
  <si>
    <t>Поля</t>
  </si>
  <si>
    <t>Jenga, Монополия, Scrabble, UNO, Тик... Так Бумм, Данетки, Имаджинариум</t>
  </si>
  <si>
    <t>Танечка</t>
  </si>
  <si>
    <t>20-30</t>
  </si>
  <si>
    <t>Монополия, UNO</t>
  </si>
  <si>
    <t xml:space="preserve">"Свинтус" </t>
  </si>
  <si>
    <t>Эмили</t>
  </si>
  <si>
    <t>Jenga, Монополия, Alias, Данетки, Имаджинариум</t>
  </si>
  <si>
    <t>Манчкин</t>
  </si>
  <si>
    <t>Юлия</t>
  </si>
  <si>
    <t>Jenga, Монополия, Ответь за 5 секунд, UNO</t>
  </si>
  <si>
    <t>Ой, что-то по истории России)</t>
  </si>
  <si>
    <t>Юля</t>
  </si>
  <si>
    <t>30-40</t>
  </si>
  <si>
    <t xml:space="preserve">Юля </t>
  </si>
  <si>
    <t>Яна</t>
  </si>
  <si>
    <t>Jenga, Монополия, Alias, Scrabble, UNO</t>
  </si>
  <si>
    <t>Alias</t>
  </si>
  <si>
    <t>Интеллектуальное развитие</t>
  </si>
  <si>
    <t>Общение в компании</t>
  </si>
  <si>
    <t>Веселое времяпрепровождение</t>
  </si>
  <si>
    <t>Среднее:</t>
  </si>
  <si>
    <t>Сумма:</t>
  </si>
  <si>
    <t>Минимум:</t>
  </si>
  <si>
    <t>Максимум:</t>
  </si>
  <si>
    <t>–</t>
  </si>
  <si>
    <t>Количество студентов</t>
  </si>
  <si>
    <t>Функция если</t>
  </si>
  <si>
    <t>Функция если:</t>
  </si>
  <si>
    <t>Знакомы ли вам эти игры?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</si>
</sst>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6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  <family val="2"/>
      <charset val="204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/>
    <xf numFmtId="0" fontId="0" fillId="2" borderId="1" xfId="0" applyFont="1" applyFill="1" applyBorder="1" applyAlignment="1"/>
    <xf numFmtId="0" fontId="0" fillId="0" borderId="1" xfId="0" applyFont="1" applyBorder="1" applyAlignment="1"/>
    <xf numFmtId="164" fontId="1" fillId="0" borderId="1" xfId="0" applyNumberFormat="1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0" fontId="2" fillId="0" borderId="1" xfId="0" applyFont="1" applyBorder="1" applyAlignment="1"/>
    <xf numFmtId="0" fontId="3" fillId="0" borderId="3" xfId="0" applyFont="1" applyBorder="1" applyAlignment="1"/>
    <xf numFmtId="0" fontId="4" fillId="0" borderId="6" xfId="0" applyFont="1" applyBorder="1" applyAlignment="1"/>
    <xf numFmtId="0" fontId="3" fillId="0" borderId="7" xfId="0" applyFont="1" applyBorder="1" applyAlignment="1"/>
    <xf numFmtId="0" fontId="4" fillId="3" borderId="2" xfId="0" applyFont="1" applyFill="1" applyBorder="1" applyAlignment="1"/>
    <xf numFmtId="0" fontId="5" fillId="4" borderId="4" xfId="0" applyFont="1" applyFill="1" applyBorder="1" applyAlignment="1"/>
    <xf numFmtId="0" fontId="5" fillId="4" borderId="5" xfId="0" applyFont="1" applyFill="1" applyBorder="1" applyAlignment="1"/>
    <xf numFmtId="0" fontId="5" fillId="5" borderId="0" xfId="0" applyFont="1" applyFill="1" applyAlignment="1"/>
    <xf numFmtId="0" fontId="3" fillId="0" borderId="1" xfId="0" applyFont="1" applyBorder="1" applyAlignment="1"/>
  </cellXfs>
  <cellStyles count="1">
    <cellStyle name="Обычный" xfId="0" builtinId="0"/>
  </cellStyles>
  <dxfs count="8"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Как часто вы играете в настольные игры?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Лист1!$B$1</c:f>
              <c:strCache>
                <c:ptCount val="1"/>
                <c:pt idx="0">
                  <c:v>Количество студентов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B35-CF42-850A-DD7CD734857B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B35-CF42-850A-DD7CD734857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5B35-CF42-850A-DD7CD734857B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5B35-CF42-850A-DD7CD734857B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Лист1!$A$2:$A$3</c:f>
              <c:strCache>
                <c:ptCount val="2"/>
                <c:pt idx="0">
                  <c:v>Иногда</c:v>
                </c:pt>
                <c:pt idx="1">
                  <c:v>Крайне редко</c:v>
                </c:pt>
              </c:strCache>
            </c:strRef>
          </c:cat>
          <c:val>
            <c:numRef>
              <c:f>Лист1!$B$2:$B$3</c:f>
              <c:numCache>
                <c:formatCode>General</c:formatCode>
                <c:ptCount val="2"/>
                <c:pt idx="0">
                  <c:v>14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35-CF42-850A-DD7CD734857B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" l="0" r="0" t="0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Есть ли у вас любимая настольная игра?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Лист2!$B$1</c:f>
              <c:strCache>
                <c:ptCount val="1"/>
                <c:pt idx="0">
                  <c:v>Количество студентов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Лист2!$A$2:$A$3</c:f>
              <c:strCache>
                <c:ptCount val="2"/>
                <c:pt idx="0">
                  <c:v>Да</c:v>
                </c:pt>
                <c:pt idx="1">
                  <c:v>Нет</c:v>
                </c:pt>
              </c:strCache>
            </c:strRef>
          </c:cat>
          <c:val>
            <c:numRef>
              <c:f>Лист2!$B$2:$B$3</c:f>
              <c:numCache>
                <c:formatCode>General</c:formatCode>
                <c:ptCount val="2"/>
                <c:pt idx="0">
                  <c:v>15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E3-0C41-8D15-93B7718F804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502191144"/>
        <c:axId val="502191536"/>
      </c:barChart>
      <c:catAx>
        <c:axId val="50219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Ответы студентов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2191536"/>
        <c:crosses val="autoZero"/>
        <c:auto val="1"/>
        <c:lblAlgn val="ctr"/>
        <c:lblOffset val="100"/>
        <c:noMultiLvlLbl val="0"/>
      </c:catAx>
      <c:valAx>
        <c:axId val="50219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студентов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219114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" l="0" r="0" t="0" header="0" footer="0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19586" y="642230"/>
    <xdr:ext cx="4714413" cy="3370970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6CAC461-3D84-F94E-BFA1-4708B2E4B0A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292100" y="698500"/>
    <xdr:ext cx="5104363" cy="3791339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2F80763-5E2B-9049-81DD-80C12AB68C9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B3" totalsRowShown="0" headerRowDxfId="1" dataDxfId="0" headerRowBorderDxfId="6" tableBorderDxfId="5" totalsRowBorderDxfId="4">
  <autoFilter ref="A1:B3" xr:uid="{00000000-0009-0000-0100-000001000000}"/>
  <tableColumns count="2">
    <tableColumn id="1" xr3:uid="{00000000-0010-0000-0000-000001000000}" name="Как часто вы играете в настольные игры?" dataDxfId="3"/>
    <tableColumn id="2" xr3:uid="{00000000-0010-0000-0000-000002000000}" name="Количество студентов" dataDxfId="2">
      <calculatedColumnFormula>COUNTIF('Ответы на форму (1)'!D:D,"Крайне редко")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Таблица2" displayName="Таблица2" ref="A1:B3" totalsRowShown="0">
  <autoFilter ref="A1:B3" xr:uid="{00000000-0009-0000-0100-000002000000}"/>
  <tableColumns count="2">
    <tableColumn id="1" xr3:uid="{00000000-0010-0000-0100-000001000000}" name="Есть ли у вас любимая настольная игра?"/>
    <tableColumn id="2" xr3:uid="{00000000-0010-0000-0100-000002000000}" name="Количество студентов">
      <calculatedColumnFormula>COUNTIF('Ответы на форму (1)'!F:F,"Нет")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"/>
  <sheetViews>
    <sheetView tabSelected="1" view="pageBreakPreview" zoomScaleNormal="110" workbookViewId="0">
      <selection activeCell="J24" sqref="J24"/>
    </sheetView>
  </sheetViews>
  <sheetFormatPr baseColWidth="10" defaultColWidth="14.5" defaultRowHeight="15.75" customHeight="1" x14ac:dyDescent="0.15"/>
  <cols>
    <col min="1" max="4" width="21.5" customWidth="1"/>
    <col min="5" max="5" width="22.5" customWidth="1"/>
    <col min="6" max="6" width="28.33203125" customWidth="1"/>
    <col min="7" max="12" width="21.5" customWidth="1"/>
    <col min="13" max="13" width="28.5" customWidth="1"/>
    <col min="14" max="14" width="34.1640625" customWidth="1"/>
    <col min="15" max="20" width="21.5" customWidth="1"/>
  </cols>
  <sheetData>
    <row r="1" spans="1:14" ht="15.75" customHeight="1" x14ac:dyDescent="0.15">
      <c r="A1" s="3" t="s">
        <v>0</v>
      </c>
      <c r="B1" s="3" t="s">
        <v>1</v>
      </c>
      <c r="C1" s="3" t="s">
        <v>2</v>
      </c>
      <c r="D1" s="3" t="s">
        <v>3</v>
      </c>
      <c r="E1" s="16" t="s">
        <v>84</v>
      </c>
      <c r="F1" s="3" t="s">
        <v>4</v>
      </c>
      <c r="G1" s="3" t="s">
        <v>5</v>
      </c>
      <c r="H1" s="3" t="s">
        <v>6</v>
      </c>
      <c r="I1" s="16" t="s">
        <v>7</v>
      </c>
      <c r="J1" s="3" t="s">
        <v>73</v>
      </c>
      <c r="K1" s="3" t="s">
        <v>74</v>
      </c>
      <c r="L1" s="3" t="s">
        <v>75</v>
      </c>
      <c r="M1" s="3" t="s">
        <v>8</v>
      </c>
      <c r="N1" s="3" t="s">
        <v>9</v>
      </c>
    </row>
    <row r="2" spans="1:14" ht="15.75" customHeight="1" x14ac:dyDescent="0.15">
      <c r="A2" s="4">
        <v>43146.977465555552</v>
      </c>
      <c r="B2" s="5" t="s">
        <v>10</v>
      </c>
      <c r="C2" s="5" t="s">
        <v>11</v>
      </c>
      <c r="D2" s="6" t="s">
        <v>12</v>
      </c>
      <c r="E2" s="5" t="s">
        <v>13</v>
      </c>
      <c r="F2" s="7" t="s">
        <v>14</v>
      </c>
      <c r="G2" s="3"/>
      <c r="H2" s="3"/>
      <c r="I2" s="7" t="s">
        <v>15</v>
      </c>
      <c r="J2" s="5">
        <v>5</v>
      </c>
      <c r="K2" s="5">
        <v>5</v>
      </c>
      <c r="L2" s="5">
        <v>1</v>
      </c>
      <c r="M2" s="7" t="s">
        <v>14</v>
      </c>
      <c r="N2" s="7" t="s">
        <v>16</v>
      </c>
    </row>
    <row r="3" spans="1:14" ht="15.75" customHeight="1" x14ac:dyDescent="0.15">
      <c r="A3" s="4">
        <v>43148.406298159724</v>
      </c>
      <c r="B3" s="5" t="s">
        <v>17</v>
      </c>
      <c r="C3" s="5" t="s">
        <v>11</v>
      </c>
      <c r="D3" s="6" t="s">
        <v>12</v>
      </c>
      <c r="E3" s="5" t="s">
        <v>18</v>
      </c>
      <c r="F3" s="7" t="s">
        <v>14</v>
      </c>
      <c r="G3" s="3"/>
      <c r="H3" s="3"/>
      <c r="I3" s="7" t="s">
        <v>15</v>
      </c>
      <c r="J3" s="5">
        <v>2</v>
      </c>
      <c r="K3" s="5">
        <v>2</v>
      </c>
      <c r="L3" s="5">
        <v>2</v>
      </c>
      <c r="M3" s="7" t="s">
        <v>14</v>
      </c>
      <c r="N3" s="7" t="s">
        <v>20</v>
      </c>
    </row>
    <row r="4" spans="1:14" ht="15.75" customHeight="1" x14ac:dyDescent="0.15">
      <c r="A4" s="4">
        <v>43147.639382152774</v>
      </c>
      <c r="B4" s="5" t="s">
        <v>21</v>
      </c>
      <c r="C4" s="5" t="s">
        <v>11</v>
      </c>
      <c r="D4" s="6" t="s">
        <v>12</v>
      </c>
      <c r="E4" s="5" t="s">
        <v>22</v>
      </c>
      <c r="F4" s="7" t="s">
        <v>14</v>
      </c>
      <c r="G4" s="3"/>
      <c r="H4" s="3"/>
      <c r="I4" s="7" t="s">
        <v>23</v>
      </c>
      <c r="J4" s="5">
        <v>3</v>
      </c>
      <c r="K4" s="5">
        <v>5</v>
      </c>
      <c r="L4" s="5">
        <v>2</v>
      </c>
      <c r="M4" s="7" t="s">
        <v>14</v>
      </c>
      <c r="N4" s="7" t="s">
        <v>24</v>
      </c>
    </row>
    <row r="5" spans="1:14" ht="15.75" customHeight="1" x14ac:dyDescent="0.15">
      <c r="A5" s="4">
        <v>43148.645662164352</v>
      </c>
      <c r="B5" s="5" t="s">
        <v>25</v>
      </c>
      <c r="C5" s="5" t="s">
        <v>11</v>
      </c>
      <c r="D5" s="6" t="s">
        <v>12</v>
      </c>
      <c r="E5" s="5" t="s">
        <v>27</v>
      </c>
      <c r="F5" s="7" t="s">
        <v>14</v>
      </c>
      <c r="G5" s="3"/>
      <c r="H5" s="3"/>
      <c r="I5" s="7" t="s">
        <v>23</v>
      </c>
      <c r="J5" s="5">
        <v>3</v>
      </c>
      <c r="K5" s="5">
        <v>5</v>
      </c>
      <c r="L5" s="5">
        <v>3</v>
      </c>
      <c r="M5" s="7" t="s">
        <v>19</v>
      </c>
      <c r="N5" s="7" t="s">
        <v>28</v>
      </c>
    </row>
    <row r="6" spans="1:14" ht="15.75" customHeight="1" x14ac:dyDescent="0.15">
      <c r="A6" s="4">
        <v>43146.966018252315</v>
      </c>
      <c r="B6" s="5" t="s">
        <v>29</v>
      </c>
      <c r="C6" s="5" t="s">
        <v>11</v>
      </c>
      <c r="D6" s="6" t="s">
        <v>12</v>
      </c>
      <c r="E6" s="5" t="s">
        <v>30</v>
      </c>
      <c r="F6" s="7" t="s">
        <v>14</v>
      </c>
      <c r="G6" s="3"/>
      <c r="H6" s="3"/>
      <c r="I6" s="7" t="s">
        <v>23</v>
      </c>
      <c r="J6" s="5">
        <v>5</v>
      </c>
      <c r="K6" s="5">
        <v>5</v>
      </c>
      <c r="L6" s="5">
        <v>4</v>
      </c>
      <c r="M6" s="7" t="s">
        <v>14</v>
      </c>
      <c r="N6" s="7" t="s">
        <v>31</v>
      </c>
    </row>
    <row r="7" spans="1:14" ht="15.75" customHeight="1" x14ac:dyDescent="0.15">
      <c r="A7" s="4">
        <v>43146.987157222218</v>
      </c>
      <c r="B7" s="5" t="s">
        <v>32</v>
      </c>
      <c r="C7" s="5" t="s">
        <v>11</v>
      </c>
      <c r="D7" s="6" t="s">
        <v>12</v>
      </c>
      <c r="E7" s="5" t="s">
        <v>33</v>
      </c>
      <c r="F7" s="7" t="s">
        <v>14</v>
      </c>
      <c r="G7" s="3"/>
      <c r="H7" s="3"/>
      <c r="I7" s="7" t="s">
        <v>23</v>
      </c>
      <c r="J7" s="5">
        <v>3</v>
      </c>
      <c r="K7" s="5">
        <v>5</v>
      </c>
      <c r="L7" s="5">
        <v>5</v>
      </c>
      <c r="M7" s="7" t="s">
        <v>14</v>
      </c>
      <c r="N7" s="7" t="s">
        <v>34</v>
      </c>
    </row>
    <row r="8" spans="1:14" ht="15.75" customHeight="1" x14ac:dyDescent="0.15">
      <c r="A8" s="4">
        <v>43146.96352863426</v>
      </c>
      <c r="B8" s="5" t="s">
        <v>35</v>
      </c>
      <c r="C8" s="5" t="s">
        <v>11</v>
      </c>
      <c r="D8" s="6" t="s">
        <v>12</v>
      </c>
      <c r="E8" s="5" t="s">
        <v>36</v>
      </c>
      <c r="F8" s="7" t="s">
        <v>14</v>
      </c>
      <c r="G8" s="3"/>
      <c r="H8" s="3"/>
      <c r="I8" s="7" t="s">
        <v>15</v>
      </c>
      <c r="J8" s="5">
        <v>4</v>
      </c>
      <c r="K8" s="5">
        <v>4</v>
      </c>
      <c r="L8" s="5">
        <v>5</v>
      </c>
      <c r="M8" s="7" t="s">
        <v>14</v>
      </c>
      <c r="N8" s="7" t="s">
        <v>37</v>
      </c>
    </row>
    <row r="9" spans="1:14" ht="15.75" customHeight="1" x14ac:dyDescent="0.15">
      <c r="A9" s="4">
        <v>43148.601684641202</v>
      </c>
      <c r="B9" s="5" t="s">
        <v>38</v>
      </c>
      <c r="C9" s="5" t="s">
        <v>39</v>
      </c>
      <c r="D9" s="6" t="s">
        <v>12</v>
      </c>
      <c r="E9" s="5" t="s">
        <v>40</v>
      </c>
      <c r="F9" s="7" t="s">
        <v>14</v>
      </c>
      <c r="G9" s="3"/>
      <c r="H9" s="3"/>
      <c r="I9" s="7" t="s">
        <v>23</v>
      </c>
      <c r="J9" s="5">
        <v>4</v>
      </c>
      <c r="K9" s="5">
        <v>5</v>
      </c>
      <c r="L9" s="5">
        <v>5</v>
      </c>
      <c r="M9" s="7" t="s">
        <v>14</v>
      </c>
      <c r="N9" s="7" t="s">
        <v>34</v>
      </c>
    </row>
    <row r="10" spans="1:14" ht="15.75" customHeight="1" x14ac:dyDescent="0.15">
      <c r="A10" s="4">
        <v>43146.968237673616</v>
      </c>
      <c r="B10" s="5" t="s">
        <v>41</v>
      </c>
      <c r="C10" s="5" t="s">
        <v>11</v>
      </c>
      <c r="D10" s="6" t="s">
        <v>12</v>
      </c>
      <c r="E10" s="5" t="s">
        <v>42</v>
      </c>
      <c r="F10" s="7" t="s">
        <v>14</v>
      </c>
      <c r="G10" s="3"/>
      <c r="H10" s="3"/>
      <c r="I10" s="7" t="s">
        <v>23</v>
      </c>
      <c r="J10" s="5">
        <v>3</v>
      </c>
      <c r="K10" s="5">
        <v>5</v>
      </c>
      <c r="L10" s="5">
        <v>5</v>
      </c>
      <c r="M10" s="7" t="s">
        <v>14</v>
      </c>
      <c r="N10" s="7" t="s">
        <v>43</v>
      </c>
    </row>
    <row r="11" spans="1:14" ht="15.75" customHeight="1" x14ac:dyDescent="0.15">
      <c r="A11" s="4">
        <v>43146.969557488424</v>
      </c>
      <c r="B11" s="5" t="s">
        <v>44</v>
      </c>
      <c r="C11" s="5" t="s">
        <v>45</v>
      </c>
      <c r="D11" s="6" t="s">
        <v>12</v>
      </c>
      <c r="E11" s="5" t="s">
        <v>46</v>
      </c>
      <c r="F11" s="7" t="s">
        <v>14</v>
      </c>
      <c r="G11" s="3"/>
      <c r="H11" s="3"/>
      <c r="I11" s="7" t="s">
        <v>23</v>
      </c>
      <c r="J11" s="5">
        <v>3</v>
      </c>
      <c r="K11" s="5">
        <v>3</v>
      </c>
      <c r="L11" s="5">
        <v>5</v>
      </c>
      <c r="M11" s="7" t="s">
        <v>19</v>
      </c>
      <c r="N11" s="7" t="s">
        <v>47</v>
      </c>
    </row>
    <row r="12" spans="1:14" ht="15.75" customHeight="1" x14ac:dyDescent="0.15">
      <c r="A12" s="4">
        <v>43147.001983645838</v>
      </c>
      <c r="B12" s="5" t="s">
        <v>48</v>
      </c>
      <c r="C12" s="5" t="s">
        <v>11</v>
      </c>
      <c r="D12" s="6" t="s">
        <v>12</v>
      </c>
      <c r="E12" s="5" t="s">
        <v>49</v>
      </c>
      <c r="F12" s="7" t="s">
        <v>14</v>
      </c>
      <c r="G12" s="3"/>
      <c r="H12" s="3"/>
      <c r="I12" s="7" t="s">
        <v>23</v>
      </c>
      <c r="J12" s="5">
        <v>4</v>
      </c>
      <c r="K12" s="5">
        <v>5</v>
      </c>
      <c r="L12" s="5">
        <v>5</v>
      </c>
      <c r="M12" s="7" t="s">
        <v>14</v>
      </c>
      <c r="N12" s="7" t="s">
        <v>34</v>
      </c>
    </row>
    <row r="13" spans="1:14" ht="15.75" customHeight="1" x14ac:dyDescent="0.15">
      <c r="A13" s="4">
        <v>43146.959708310183</v>
      </c>
      <c r="B13" s="5" t="s">
        <v>50</v>
      </c>
      <c r="C13" s="5" t="s">
        <v>11</v>
      </c>
      <c r="D13" s="6" t="s">
        <v>12</v>
      </c>
      <c r="E13" s="5" t="s">
        <v>51</v>
      </c>
      <c r="F13" s="7" t="s">
        <v>14</v>
      </c>
      <c r="G13" s="3"/>
      <c r="H13" s="3"/>
      <c r="I13" s="7" t="s">
        <v>15</v>
      </c>
      <c r="J13" s="5">
        <v>5</v>
      </c>
      <c r="K13" s="5">
        <v>5</v>
      </c>
      <c r="L13" s="5">
        <v>5</v>
      </c>
      <c r="M13" s="7" t="s">
        <v>14</v>
      </c>
      <c r="N13" s="7" t="s">
        <v>34</v>
      </c>
    </row>
    <row r="14" spans="1:14" ht="15.75" customHeight="1" x14ac:dyDescent="0.15">
      <c r="A14" s="4">
        <v>43148.677880451389</v>
      </c>
      <c r="B14" s="5" t="s">
        <v>52</v>
      </c>
      <c r="C14" s="5" t="s">
        <v>11</v>
      </c>
      <c r="D14" s="6" t="s">
        <v>12</v>
      </c>
      <c r="E14" s="5" t="s">
        <v>53</v>
      </c>
      <c r="F14" s="7" t="s">
        <v>14</v>
      </c>
      <c r="G14" s="3"/>
      <c r="H14" s="3"/>
      <c r="I14" s="7" t="s">
        <v>15</v>
      </c>
      <c r="J14" s="5">
        <v>2</v>
      </c>
      <c r="K14" s="5">
        <v>2</v>
      </c>
      <c r="L14" s="5">
        <v>5</v>
      </c>
      <c r="M14" s="7" t="s">
        <v>19</v>
      </c>
      <c r="N14" s="7" t="s">
        <v>54</v>
      </c>
    </row>
    <row r="15" spans="1:14" ht="15.75" customHeight="1" x14ac:dyDescent="0.15">
      <c r="A15" s="4">
        <v>43147.103087581017</v>
      </c>
      <c r="B15" s="5" t="s">
        <v>55</v>
      </c>
      <c r="C15" s="5" t="s">
        <v>11</v>
      </c>
      <c r="D15" s="6" t="s">
        <v>26</v>
      </c>
      <c r="E15" s="5" t="s">
        <v>56</v>
      </c>
      <c r="F15" s="7" t="s">
        <v>14</v>
      </c>
      <c r="G15" s="3"/>
      <c r="H15" s="3"/>
      <c r="I15" s="7" t="s">
        <v>15</v>
      </c>
      <c r="J15" s="5">
        <v>4</v>
      </c>
      <c r="K15" s="5">
        <v>5</v>
      </c>
      <c r="L15" s="5">
        <v>5</v>
      </c>
      <c r="M15" s="7" t="s">
        <v>19</v>
      </c>
      <c r="N15" s="7" t="s">
        <v>16</v>
      </c>
    </row>
    <row r="16" spans="1:14" ht="15.75" customHeight="1" x14ac:dyDescent="0.15">
      <c r="A16" s="4">
        <v>43148.076894722224</v>
      </c>
      <c r="B16" s="5" t="s">
        <v>57</v>
      </c>
      <c r="C16" s="5" t="s">
        <v>58</v>
      </c>
      <c r="D16" s="6" t="s">
        <v>26</v>
      </c>
      <c r="E16" s="5" t="s">
        <v>59</v>
      </c>
      <c r="F16" s="7" t="s">
        <v>14</v>
      </c>
      <c r="G16" s="3"/>
      <c r="H16" s="3"/>
      <c r="I16" s="7" t="s">
        <v>23</v>
      </c>
      <c r="J16" s="5">
        <v>1</v>
      </c>
      <c r="K16" s="5">
        <v>1</v>
      </c>
      <c r="L16" s="5">
        <v>5</v>
      </c>
      <c r="M16" s="7" t="s">
        <v>19</v>
      </c>
      <c r="N16" s="7" t="s">
        <v>60</v>
      </c>
    </row>
    <row r="17" spans="1:14" ht="15.75" customHeight="1" x14ac:dyDescent="0.15">
      <c r="A17" s="4">
        <v>43146.998603472224</v>
      </c>
      <c r="B17" s="5" t="s">
        <v>61</v>
      </c>
      <c r="C17" s="5" t="s">
        <v>11</v>
      </c>
      <c r="D17" s="6" t="s">
        <v>26</v>
      </c>
      <c r="E17" s="5" t="s">
        <v>62</v>
      </c>
      <c r="F17" s="7" t="s">
        <v>19</v>
      </c>
      <c r="G17" s="3"/>
      <c r="H17" s="3"/>
      <c r="I17" s="7" t="s">
        <v>23</v>
      </c>
      <c r="J17" s="5">
        <v>2</v>
      </c>
      <c r="K17" s="5">
        <v>3</v>
      </c>
      <c r="L17" s="5">
        <v>5</v>
      </c>
      <c r="M17" s="7" t="s">
        <v>14</v>
      </c>
      <c r="N17" s="7" t="s">
        <v>63</v>
      </c>
    </row>
    <row r="18" spans="1:14" ht="15.75" customHeight="1" x14ac:dyDescent="0.15">
      <c r="A18" s="4">
        <v>43148.710049664354</v>
      </c>
      <c r="B18" s="5" t="s">
        <v>64</v>
      </c>
      <c r="C18" s="5" t="s">
        <v>11</v>
      </c>
      <c r="D18" s="6" t="s">
        <v>26</v>
      </c>
      <c r="E18" s="5" t="s">
        <v>65</v>
      </c>
      <c r="F18" s="7" t="s">
        <v>19</v>
      </c>
      <c r="G18" s="3"/>
      <c r="H18" s="3"/>
      <c r="I18" s="7" t="s">
        <v>23</v>
      </c>
      <c r="J18" s="5">
        <v>4</v>
      </c>
      <c r="K18" s="5">
        <v>5</v>
      </c>
      <c r="L18" s="5">
        <v>5</v>
      </c>
      <c r="M18" s="7" t="s">
        <v>19</v>
      </c>
      <c r="N18" s="7" t="s">
        <v>66</v>
      </c>
    </row>
    <row r="19" spans="1:14" ht="15.75" customHeight="1" x14ac:dyDescent="0.15">
      <c r="A19" s="4">
        <v>43146.976778333337</v>
      </c>
      <c r="B19" s="5" t="s">
        <v>67</v>
      </c>
      <c r="C19" s="5" t="s">
        <v>68</v>
      </c>
      <c r="D19" s="6" t="s">
        <v>26</v>
      </c>
      <c r="E19" s="5" t="s">
        <v>51</v>
      </c>
      <c r="F19" s="7" t="s">
        <v>19</v>
      </c>
      <c r="G19" s="3"/>
      <c r="H19" s="3"/>
      <c r="I19" s="7" t="s">
        <v>15</v>
      </c>
      <c r="J19" s="5">
        <v>5</v>
      </c>
      <c r="K19" s="5">
        <v>5</v>
      </c>
      <c r="L19" s="5">
        <v>5</v>
      </c>
      <c r="M19" s="7" t="s">
        <v>14</v>
      </c>
      <c r="N19" s="7" t="s">
        <v>34</v>
      </c>
    </row>
    <row r="20" spans="1:14" ht="15.75" customHeight="1" x14ac:dyDescent="0.15">
      <c r="A20" s="4">
        <v>43146.968382800929</v>
      </c>
      <c r="B20" s="5" t="s">
        <v>69</v>
      </c>
      <c r="C20" s="5" t="s">
        <v>11</v>
      </c>
      <c r="D20" s="6" t="s">
        <v>26</v>
      </c>
      <c r="E20" s="5" t="s">
        <v>30</v>
      </c>
      <c r="F20" s="7" t="s">
        <v>19</v>
      </c>
      <c r="G20" s="3"/>
      <c r="H20" s="3"/>
      <c r="I20" s="7" t="s">
        <v>23</v>
      </c>
      <c r="J20" s="5">
        <v>3</v>
      </c>
      <c r="K20" s="5">
        <v>5</v>
      </c>
      <c r="L20" s="5">
        <v>5</v>
      </c>
      <c r="M20" s="7" t="s">
        <v>14</v>
      </c>
      <c r="N20" s="7" t="s">
        <v>80</v>
      </c>
    </row>
    <row r="21" spans="1:14" ht="15.75" customHeight="1" x14ac:dyDescent="0.15">
      <c r="A21" s="4">
        <v>43146.97849090278</v>
      </c>
      <c r="B21" s="5" t="s">
        <v>70</v>
      </c>
      <c r="C21" s="5" t="s">
        <v>11</v>
      </c>
      <c r="D21" s="6" t="s">
        <v>12</v>
      </c>
      <c r="E21" s="5" t="s">
        <v>71</v>
      </c>
      <c r="F21" s="7" t="s">
        <v>19</v>
      </c>
      <c r="G21" s="3"/>
      <c r="H21" s="3"/>
      <c r="I21" s="7" t="s">
        <v>23</v>
      </c>
      <c r="J21" s="5">
        <v>4</v>
      </c>
      <c r="K21" s="5">
        <v>5</v>
      </c>
      <c r="L21" s="5">
        <v>5</v>
      </c>
      <c r="M21" s="7" t="s">
        <v>19</v>
      </c>
      <c r="N21" s="7" t="s">
        <v>72</v>
      </c>
    </row>
    <row r="22" spans="1:14" ht="15.75" customHeight="1" x14ac:dyDescent="0.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14" ht="15.75" customHeight="1" x14ac:dyDescent="0.15">
      <c r="A25" s="3"/>
      <c r="B25" s="3"/>
      <c r="C25" s="3"/>
      <c r="D25" s="3"/>
      <c r="E25" s="3"/>
      <c r="F25" s="3"/>
      <c r="G25" s="3"/>
      <c r="H25" s="3"/>
      <c r="I25" s="2" t="s">
        <v>77</v>
      </c>
      <c r="J25" s="3">
        <f>SUM(J2:J21)</f>
        <v>69</v>
      </c>
      <c r="K25" s="3">
        <f>SUM(K2:K21)</f>
        <v>85</v>
      </c>
      <c r="L25" s="3">
        <f>SUM(L2:L21)</f>
        <v>87</v>
      </c>
      <c r="M25" s="3"/>
      <c r="N25" s="3"/>
    </row>
    <row r="26" spans="1:14" ht="15.75" customHeight="1" x14ac:dyDescent="0.15">
      <c r="A26" s="3"/>
      <c r="B26" s="3"/>
      <c r="C26" s="3"/>
      <c r="D26" s="3"/>
      <c r="E26" s="3"/>
      <c r="F26" s="3"/>
      <c r="G26" s="3"/>
      <c r="H26" s="3"/>
      <c r="I26" s="2" t="s">
        <v>76</v>
      </c>
      <c r="J26" s="3">
        <f>AVERAGE(J2:J21)</f>
        <v>3.45</v>
      </c>
      <c r="K26" s="3">
        <f>AVERAGE(K2:K21)</f>
        <v>4.25</v>
      </c>
      <c r="L26" s="3">
        <f>AVERAGE(L2:L21)</f>
        <v>4.3499999999999996</v>
      </c>
      <c r="M26" s="3"/>
      <c r="N26" s="3"/>
    </row>
    <row r="27" spans="1:14" ht="15.75" customHeight="1" x14ac:dyDescent="0.15">
      <c r="A27" s="3"/>
      <c r="B27" s="3"/>
      <c r="C27" s="3"/>
      <c r="D27" s="3"/>
      <c r="E27" s="3"/>
      <c r="F27" s="3"/>
      <c r="G27" s="3"/>
      <c r="H27" s="3"/>
      <c r="I27" s="2" t="s">
        <v>78</v>
      </c>
      <c r="J27" s="3">
        <f>MIN(J2:J21)</f>
        <v>1</v>
      </c>
      <c r="K27" s="3">
        <f>MIN(K2:K21)</f>
        <v>1</v>
      </c>
      <c r="L27" s="3">
        <f>MIN(L2:L21)</f>
        <v>1</v>
      </c>
      <c r="M27" s="3"/>
      <c r="N27" s="3"/>
    </row>
    <row r="28" spans="1:14" ht="15.75" customHeight="1" x14ac:dyDescent="0.15">
      <c r="A28" s="3"/>
      <c r="B28" s="3"/>
      <c r="C28" s="3"/>
      <c r="D28" s="3"/>
      <c r="E28" s="3"/>
      <c r="F28" s="3"/>
      <c r="G28" s="3"/>
      <c r="H28" s="3"/>
      <c r="I28" s="2" t="s">
        <v>79</v>
      </c>
      <c r="J28" s="3">
        <f>MAX(J2:J21)</f>
        <v>5</v>
      </c>
      <c r="K28" s="3">
        <f>MAX(K2:K21)</f>
        <v>5</v>
      </c>
      <c r="L28" s="3">
        <f>MAX(L2:L21)</f>
        <v>5</v>
      </c>
      <c r="M28" s="3"/>
      <c r="N28" s="3"/>
    </row>
  </sheetData>
  <autoFilter ref="A1:N21" xr:uid="{00000000-0009-0000-0000-000000000000}"/>
  <sortState ref="L2:L21">
    <sortCondition ref="L2"/>
  </sortState>
  <conditionalFormatting sqref="C2:C21">
    <cfRule type="duplicateValues" dxfId="7" priority="1"/>
  </conditionalFormatting>
  <pageMargins left="0" right="0" top="0" bottom="0" header="0" footer="0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"/>
  <sheetViews>
    <sheetView view="pageBreakPreview" zoomScaleNormal="117" workbookViewId="0">
      <selection activeCell="D33" sqref="D33"/>
    </sheetView>
  </sheetViews>
  <sheetFormatPr baseColWidth="10" defaultColWidth="11.5" defaultRowHeight="13" x14ac:dyDescent="0.15"/>
  <cols>
    <col min="1" max="1" width="42.5" customWidth="1"/>
    <col min="2" max="2" width="23.6640625" customWidth="1"/>
    <col min="3" max="3" width="13.33203125" customWidth="1"/>
  </cols>
  <sheetData>
    <row r="1" spans="1:3" x14ac:dyDescent="0.15">
      <c r="A1" s="13" t="s">
        <v>3</v>
      </c>
      <c r="B1" s="14" t="s">
        <v>81</v>
      </c>
      <c r="C1" s="8" t="s">
        <v>83</v>
      </c>
    </row>
    <row r="2" spans="1:3" x14ac:dyDescent="0.15">
      <c r="A2" s="12" t="s">
        <v>12</v>
      </c>
      <c r="B2" s="9">
        <v>14</v>
      </c>
      <c r="C2" s="3" t="str">
        <f>IF(Таблица1[Количество студентов]&lt;10,"меньше 10","больше 10")</f>
        <v>больше 10</v>
      </c>
    </row>
    <row r="3" spans="1:3" x14ac:dyDescent="0.15">
      <c r="A3" s="10" t="s">
        <v>26</v>
      </c>
      <c r="B3" s="11">
        <f>COUNTIF('Ответы на форму (1)'!D:D,"Крайне редко")</f>
        <v>6</v>
      </c>
      <c r="C3" s="3" t="str">
        <f>IF(Таблица1[Количество студентов]&lt;10,"меньше 10","больше 10")</f>
        <v>меньше 10</v>
      </c>
    </row>
    <row r="4" spans="1:3" x14ac:dyDescent="0.15">
      <c r="A4" s="1"/>
    </row>
    <row r="5" spans="1:3" x14ac:dyDescent="0.15">
      <c r="A5" s="1"/>
    </row>
    <row r="6" spans="1:3" x14ac:dyDescent="0.15">
      <c r="A6" s="1"/>
    </row>
    <row r="7" spans="1:3" x14ac:dyDescent="0.15">
      <c r="A7" s="1"/>
    </row>
    <row r="8" spans="1:3" x14ac:dyDescent="0.15">
      <c r="A8" s="1"/>
    </row>
    <row r="9" spans="1:3" x14ac:dyDescent="0.15">
      <c r="A9" s="1"/>
    </row>
    <row r="10" spans="1:3" x14ac:dyDescent="0.15">
      <c r="A10" s="1"/>
    </row>
    <row r="11" spans="1:3" x14ac:dyDescent="0.15">
      <c r="A11" s="1"/>
    </row>
    <row r="12" spans="1:3" x14ac:dyDescent="0.15">
      <c r="A12" s="1"/>
    </row>
    <row r="13" spans="1:3" x14ac:dyDescent="0.15">
      <c r="A13" s="1"/>
    </row>
    <row r="14" spans="1:3" x14ac:dyDescent="0.15">
      <c r="A14" s="1"/>
    </row>
    <row r="15" spans="1:3" x14ac:dyDescent="0.15">
      <c r="A15" s="1"/>
    </row>
    <row r="16" spans="1:3" x14ac:dyDescent="0.15">
      <c r="A16" s="1"/>
    </row>
    <row r="17" spans="1:1" x14ac:dyDescent="0.15">
      <c r="A17" s="1"/>
    </row>
    <row r="18" spans="1:1" x14ac:dyDescent="0.15">
      <c r="A18" s="1"/>
    </row>
    <row r="19" spans="1:1" x14ac:dyDescent="0.15">
      <c r="A19" s="1"/>
    </row>
    <row r="20" spans="1:1" x14ac:dyDescent="0.15">
      <c r="A20" s="1"/>
    </row>
    <row r="21" spans="1:1" x14ac:dyDescent="0.15">
      <c r="A21" s="1"/>
    </row>
  </sheetData>
  <pageMargins left="0" right="0" top="0" bottom="0" header="0" footer="0"/>
  <pageSetup paperSize="9" orientation="portrait" horizontalDpi="0" verticalDpi="0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view="pageBreakPreview" topLeftCell="A45" zoomScale="144" zoomScaleNormal="100" workbookViewId="0">
      <selection activeCell="D10" sqref="D10"/>
    </sheetView>
  </sheetViews>
  <sheetFormatPr baseColWidth="10" defaultColWidth="8.83203125" defaultRowHeight="13" x14ac:dyDescent="0.15"/>
  <cols>
    <col min="1" max="1" width="42.1640625" customWidth="1"/>
    <col min="2" max="2" width="24.1640625" customWidth="1"/>
    <col min="3" max="3" width="13.83203125" customWidth="1"/>
  </cols>
  <sheetData>
    <row r="1" spans="1:3" x14ac:dyDescent="0.15">
      <c r="A1" s="15" t="s">
        <v>4</v>
      </c>
      <c r="B1" s="15" t="s">
        <v>81</v>
      </c>
      <c r="C1" s="3" t="s">
        <v>82</v>
      </c>
    </row>
    <row r="2" spans="1:3" x14ac:dyDescent="0.15">
      <c r="A2" t="s">
        <v>14</v>
      </c>
      <c r="B2">
        <f>COUNTIF('Ответы на форму (1)'!F:F,"Да")</f>
        <v>15</v>
      </c>
      <c r="C2" s="3" t="str">
        <f>IF(B2:B3&lt;6,"меньше 6","больше 6")</f>
        <v>больше 6</v>
      </c>
    </row>
    <row r="3" spans="1:3" x14ac:dyDescent="0.15">
      <c r="A3" t="s">
        <v>19</v>
      </c>
      <c r="B3">
        <f>COUNTIF('Ответы на форму (1)'!F:F,"Нет")</f>
        <v>5</v>
      </c>
      <c r="C3" s="3" t="str">
        <f>IF(B3:B4&lt;6,"меньше 6","больше 6")</f>
        <v>меньше 6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Ответы на форму (1)</vt:lpstr>
      <vt:lpstr>Лист1</vt:lpstr>
      <vt:lpstr>Лист2</vt:lpstr>
      <vt:lpstr>Лист2!Область_печати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111</dc:creator>
  <cp:lastModifiedBy>Ежова Мария Маратовна</cp:lastModifiedBy>
  <cp:lastPrinted>2018-02-23T21:46:44Z</cp:lastPrinted>
  <dcterms:created xsi:type="dcterms:W3CDTF">2018-02-23T19:38:18Z</dcterms:created>
  <dcterms:modified xsi:type="dcterms:W3CDTF">2018-02-23T21:50:48Z</dcterms:modified>
</cp:coreProperties>
</file>