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yo\OneDrive\Área de Trabalho\Curso DIO\"/>
    </mc:Choice>
  </mc:AlternateContent>
  <xr:revisionPtr revIDLastSave="0" documentId="13_ncr:1_{525C48C5-0F49-48A7-9A32-834073643C7A}" xr6:coauthVersionLast="47" xr6:coauthVersionMax="47" xr10:uidLastSave="{00000000-0000-0000-0000-000000000000}"/>
  <bookViews>
    <workbookView xWindow="-108" yWindow="-108" windowWidth="23256" windowHeight="12456" tabRatio="181" firstSheet="3" activeTab="3" xr2:uid="{4D3710E1-089A-4FDC-94EC-F7F3B8A9FA74}"/>
  </bookViews>
  <sheets>
    <sheet name="Vendas" sheetId="1" state="hidden" r:id="rId1"/>
    <sheet name="Tabela" sheetId="7" state="hidden" r:id="rId2"/>
    <sheet name="Meta" sheetId="4" state="hidden" r:id="rId3"/>
    <sheet name="Dashboard" sheetId="3" r:id="rId4"/>
  </sheets>
  <definedNames>
    <definedName name="_xlnm._FilterDatabase" localSheetId="0" hidden="1">Vendas!$A$1:$E$98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4" i="4"/>
  <c r="G4" i="4" l="1"/>
  <c r="D4" i="4"/>
  <c r="F4" i="4"/>
  <c r="F6" i="4"/>
  <c r="G6" i="4"/>
  <c r="D6" i="4"/>
  <c r="F5" i="4"/>
  <c r="G5" i="4"/>
  <c r="D5" i="4"/>
</calcChain>
</file>

<file path=xl/sharedStrings.xml><?xml version="1.0" encoding="utf-8"?>
<sst xmlns="http://schemas.openxmlformats.org/spreadsheetml/2006/main" count="843" uniqueCount="41">
  <si>
    <t>NO_TP_CONTRATO</t>
  </si>
  <si>
    <t>Habitacional</t>
  </si>
  <si>
    <t>Comercial</t>
  </si>
  <si>
    <t>Cartão de Crédito</t>
  </si>
  <si>
    <t>PF</t>
  </si>
  <si>
    <t>PJ</t>
  </si>
  <si>
    <t>Funcionário</t>
  </si>
  <si>
    <t>Vendas</t>
  </si>
  <si>
    <t>Ferreira</t>
  </si>
  <si>
    <t>Rafael</t>
  </si>
  <si>
    <t>Felipe</t>
  </si>
  <si>
    <t>Kleber</t>
  </si>
  <si>
    <t>Mauricio</t>
  </si>
  <si>
    <t>Soraia</t>
  </si>
  <si>
    <t>Katia</t>
  </si>
  <si>
    <t>Bruna</t>
  </si>
  <si>
    <t>Monica</t>
  </si>
  <si>
    <t>Jefferson</t>
  </si>
  <si>
    <t>Carlos</t>
  </si>
  <si>
    <t>Cliente</t>
  </si>
  <si>
    <t>Rótulos de Linha</t>
  </si>
  <si>
    <t>Total Geral</t>
  </si>
  <si>
    <t>Soma de Vendas</t>
  </si>
  <si>
    <t>Meta</t>
  </si>
  <si>
    <t>Mês</t>
  </si>
  <si>
    <t>MOnica</t>
  </si>
  <si>
    <t>Fevereiro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</si>
  <si>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</si>
  <si>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</si>
  <si>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</si>
  <si>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</si>
  <si>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</si>
  <si>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</si>
  <si>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</si>
  <si>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</si>
  <si>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</si>
  <si>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Outubro</t>
  </si>
  <si>
    <t>Dezembro</t>
  </si>
  <si>
    <t>Realizado</t>
  </si>
  <si>
    <t>Total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</si>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</sst>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F9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164" fontId="2" fillId="0" borderId="0" xfId="3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1" fontId="0" fillId="0" borderId="0" xfId="0" applyNumberFormat="1"/>
    <xf numFmtId="9" fontId="0" fillId="0" borderId="0" xfId="2" applyFont="1"/>
    <xf numFmtId="0" fontId="3" fillId="2" borderId="0" xfId="0" applyFont="1" applyFill="1"/>
    <xf numFmtId="4" fontId="0" fillId="0" borderId="0" xfId="0" applyNumberFormat="1"/>
    <xf numFmtId="10" fontId="0" fillId="0" borderId="0" xfId="2" applyNumberFormat="1" applyFont="1"/>
    <xf numFmtId="44" fontId="0" fillId="0" borderId="0" xfId="2" applyNumberFormat="1" applyFont="1"/>
    <xf numFmtId="0" fontId="4" fillId="2" borderId="0" xfId="0" applyFont="1" applyFill="1"/>
  </cellXfs>
  <cellStyles count="4">
    <cellStyle name="Moeda" xfId="1" builtinId="4"/>
    <cellStyle name="Moeda 2" xfId="3" xr:uid="{93F21413-0152-4CB2-A498-FA59E0B843EA}"/>
    <cellStyle name="Normal" xfId="0" builtinId="0"/>
    <cellStyle name="Porcentagem" xfId="2" builtinId="5"/>
  </cellStyles>
  <dxfs count="1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numFmt numFmtId="1" formatCode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</dxf>
    <dxf>
      <fill>
        <patternFill>
          <fgColor rgb="FFD9F1FF"/>
        </patternFill>
      </fill>
    </dxf>
    <dxf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Segmentação de Dados 1" pivot="0" table="0" count="2" xr9:uid="{A3B4BAFF-851D-4FCD-8980-967279F6AF87}">
      <tableStyleElement type="wholeTable" dxfId="16"/>
    </tableStyle>
    <tableStyle name="Estilo de Segmentação de Dados 2" pivot="0" table="0" count="10" xr9:uid="{9380164F-0AAE-47C1-8A75-8631B75B5771}">
      <tableStyleElement type="wholeTable" dxfId="15"/>
      <tableStyleElement type="headerRow" dxfId="14"/>
    </tableStyle>
    <tableStyle name="novo" pivot="0" table="0" count="10" xr9:uid="{E9C94112-B34E-4E94-802E-EFC80FB8F88A}">
      <tableStyleElement type="wholeTable" dxfId="13"/>
      <tableStyleElement type="headerRow" dxfId="12"/>
    </tableStyle>
    <tableStyle name="SlicerStyleLight1 3" pivot="0" table="0" count="10" xr9:uid="{00A8570C-2597-4973-B521-FC0625DF8560}">
      <tableStyleElement type="wholeTable" dxfId="11"/>
      <tableStyleElement type="headerRow" dxfId="10"/>
    </tableStyle>
  </tableStyles>
  <colors>
    <mruColors>
      <color rgb="FFEFF9FF"/>
      <color rgb="FFD9F1FF"/>
      <color rgb="FFA3E7FF"/>
    </mruColors>
  </colors>
  <extLst>
    <ext xmlns:x14="http://schemas.microsoft.com/office/spreadsheetml/2009/9/main" uri="{46F421CA-312F-682f-3DD2-61675219B42D}">
      <x14:dxfs count="25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fgColor theme="0"/>
            </patternFill>
          </fill>
        </dxf>
        <dxf>
          <fill>
            <patternFill>
              <fgColor rgb="FFD9F1FF"/>
            </patternFill>
          </fill>
        </dxf>
        <dxf>
          <fill>
            <patternFill>
              <fgColor theme="0"/>
            </patternFill>
          </fill>
        </dxf>
        <dxf>
          <fill>
            <patternFill>
              <fgColor rgb="FFD9F1FF"/>
            </patternFill>
          </fill>
        </dxf>
        <dxf>
          <fill>
            <patternFill>
              <f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fgColor rgb="FFA3E7FF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fgColor rgb="FFD9F1FF"/>
            </patternFill>
          </fill>
        </dxf>
        <dxf>
          <fill>
            <patternFill>
              <fgColor rgb="FFD9F1FF"/>
            </patternFill>
          </fill>
        </dxf>
        <dxf>
          <fill>
            <patternFill>
              <fgColor rgb="FFA3E7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4"/>
          </x14:slicerStyleElements>
        </x14:slicerStyle>
        <x14:slicerStyle name="Estilo de Segmentação de Dados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novo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latin typeface="Segoe UI Light" panose="020B0502040204020203" pitchFamily="34" charset="0"/>
                <a:cs typeface="Segoe UI Light" panose="020B0502040204020203" pitchFamily="34" charset="0"/>
              </a:rPr>
              <a:t>Cartão de</a:t>
            </a:r>
            <a:r>
              <a:rPr lang="pt-BR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Crédito</a:t>
            </a:r>
            <a:endParaRPr lang="pt-BR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FB-46CD-8FC0-E49390B5985D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FB-46CD-8FC0-E49390B5985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FB-46CD-8FC0-E49390B5985D}"/>
              </c:ext>
            </c:extLst>
          </c:dPt>
          <c:val>
            <c:numRef>
              <c:f>Meta!$C$4:$E$4</c:f>
              <c:numCache>
                <c:formatCode>_("R$"* #,##0.00_);_("R$"* \(#,##0.00\);_("R$"* "-"??_);_(@_)</c:formatCode>
                <c:ptCount val="3"/>
                <c:pt idx="0">
                  <c:v>253144.55000000005</c:v>
                </c:pt>
                <c:pt idx="1">
                  <c:v>246855.44999999995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FB-46CD-8FC0-E49390B5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E6-4E94-92DA-A4684419DB95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6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E6-4E94-92DA-A4684419DB9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E6-4E94-92DA-A4684419DB95}"/>
              </c:ext>
            </c:extLst>
          </c:dPt>
          <c:val>
            <c:numRef>
              <c:f>Meta!$C$5:$E$5</c:f>
              <c:numCache>
                <c:formatCode>_("R$"* #,##0.00_);_("R$"* \(#,##0.00\);_("R$"* "-"??_);_(@_)</c:formatCode>
                <c:ptCount val="3"/>
                <c:pt idx="0">
                  <c:v>3061536.8900000015</c:v>
                </c:pt>
                <c:pt idx="1">
                  <c:v>-61536.890000001527</c:v>
                </c:pt>
                <c:pt idx="2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E6-4E94-92DA-A4684419D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Habitacional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52-4085-B459-B8F74F5560B3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52-4085-B459-B8F74F5560B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52-4085-B459-B8F74F5560B3}"/>
              </c:ext>
            </c:extLst>
          </c:dPt>
          <c:val>
            <c:numRef>
              <c:f>Meta!$C$6:$E$6</c:f>
              <c:numCache>
                <c:formatCode>_("R$"* #,##0.00_);_("R$"* \(#,##0.00\);_("R$"* "-"??_);_(@_)</c:formatCode>
                <c:ptCount val="3"/>
                <c:pt idx="0">
                  <c:v>18241157.260000005</c:v>
                </c:pt>
                <c:pt idx="1">
                  <c:v>1758842.7399999946</c:v>
                </c:pt>
                <c:pt idx="2">
                  <c:v>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2-4085-B459-B8F74F55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[Vendas_Dashoboard.xlsx]Tabela!Tabela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A3E7FF">
                  <a:shade val="30000"/>
                  <a:satMod val="115000"/>
                </a:srgbClr>
              </a:gs>
              <a:gs pos="50000">
                <a:srgbClr val="A3E7FF">
                  <a:shade val="67500"/>
                  <a:satMod val="115000"/>
                </a:srgbClr>
              </a:gs>
              <a:gs pos="100000">
                <a:srgbClr val="A3E7FF">
                  <a:shade val="100000"/>
                  <a:satMod val="115000"/>
                </a:srgb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Tabela!$C$2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A3E7FF">
                    <a:shade val="30000"/>
                    <a:satMod val="115000"/>
                  </a:srgbClr>
                </a:gs>
                <a:gs pos="50000">
                  <a:srgbClr val="A3E7FF">
                    <a:shade val="67500"/>
                    <a:satMod val="115000"/>
                  </a:srgbClr>
                </a:gs>
                <a:gs pos="100000">
                  <a:srgbClr val="A3E7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Tabela!$B$3:$B$14</c:f>
              <c:strCache>
                <c:ptCount val="11"/>
                <c:pt idx="0">
                  <c:v>Bruna</c:v>
                </c:pt>
                <c:pt idx="1">
                  <c:v>Carlos</c:v>
                </c:pt>
                <c:pt idx="2">
                  <c:v>Felipe</c:v>
                </c:pt>
                <c:pt idx="3">
                  <c:v>Ferreira</c:v>
                </c:pt>
                <c:pt idx="4">
                  <c:v>Jefferson</c:v>
                </c:pt>
                <c:pt idx="5">
                  <c:v>Katia</c:v>
                </c:pt>
                <c:pt idx="6">
                  <c:v>Kleber</c:v>
                </c:pt>
                <c:pt idx="7">
                  <c:v>Mauricio</c:v>
                </c:pt>
                <c:pt idx="8">
                  <c:v>Monica</c:v>
                </c:pt>
                <c:pt idx="9">
                  <c:v>Rafael</c:v>
                </c:pt>
                <c:pt idx="10">
                  <c:v>Soraia</c:v>
                </c:pt>
              </c:strCache>
            </c:strRef>
          </c:cat>
          <c:val>
            <c:numRef>
              <c:f>Tabela!$C$3:$C$14</c:f>
              <c:numCache>
                <c:formatCode>#,##0.00</c:formatCode>
                <c:ptCount val="11"/>
                <c:pt idx="0">
                  <c:v>1517148.2199999995</c:v>
                </c:pt>
                <c:pt idx="1">
                  <c:v>2436984.8000000012</c:v>
                </c:pt>
                <c:pt idx="2">
                  <c:v>2036721.45</c:v>
                </c:pt>
                <c:pt idx="3">
                  <c:v>2013236.41</c:v>
                </c:pt>
                <c:pt idx="4">
                  <c:v>2060878.5099999998</c:v>
                </c:pt>
                <c:pt idx="5">
                  <c:v>3329466.4699999997</c:v>
                </c:pt>
                <c:pt idx="6">
                  <c:v>1994450.1500000004</c:v>
                </c:pt>
                <c:pt idx="7">
                  <c:v>1196372.5400000003</c:v>
                </c:pt>
                <c:pt idx="8">
                  <c:v>2450749.540000001</c:v>
                </c:pt>
                <c:pt idx="9">
                  <c:v>1181702.19</c:v>
                </c:pt>
                <c:pt idx="10">
                  <c:v>1338128.4200000006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E-4352-B54E-1D06F9156E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45248944"/>
        <c:axId val="345249424"/>
      </c:barChart>
      <c:catAx>
        <c:axId val="3452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249424"/>
        <c:crosses val="autoZero"/>
        <c:auto val="1"/>
        <c:lblAlgn val="ctr"/>
        <c:lblOffset val="100"/>
        <c:noMultiLvlLbl val="0"/>
      </c:catAx>
      <c:valAx>
        <c:axId val="345249424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3452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1207327</xdr:colOff>
      <xdr:row>2</xdr:row>
      <xdr:rowOff>174171</xdr:rowOff>
    </xdr:from>
    <xdr:to>
      <xdr:col>0</xdr:col>
      <xdr:colOff>5192486</xdr:colOff>
      <xdr:row>29</xdr:row>
      <xdr:rowOff>141514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Mês">
              <a:extLst>
                <a:ext uri="{FF2B5EF4-FFF2-40B4-BE49-F238E27FC236}">
                  <a16:creationId xmlns:a16="http://schemas.microsoft.com/office/drawing/2014/main" id="{18B41EAD-4B9C-4950-846C-0E792AB09B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327" y="1426028"/>
              <a:ext cx="3985159" cy="4963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5450543</xdr:colOff>
      <xdr:row>2</xdr:row>
      <xdr:rowOff>152401</xdr:rowOff>
    </xdr:from>
    <xdr:to>
      <xdr:col>8</xdr:col>
      <xdr:colOff>448236</xdr:colOff>
      <xdr:row>19</xdr:row>
      <xdr:rowOff>170329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9DEE3AB5-0A98-A636-AC5E-B456405B9747}"/>
            </a:ext>
          </a:extLst>
        </xdr:cNvPr>
        <xdr:cNvGrpSpPr/>
      </xdr:nvGrpSpPr>
      <xdr:grpSpPr>
        <a:xfrm>
          <a:off x="5450543" y="1404258"/>
          <a:ext cx="4794836" cy="3163900"/>
          <a:chOff x="9206754" y="1013011"/>
          <a:chExt cx="4572000" cy="2823882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C0457DA5-5424-46AC-AE14-1164EA82EB52}"/>
              </a:ext>
            </a:extLst>
          </xdr:cNvPr>
          <xdr:cNvGrpSpPr/>
        </xdr:nvGrpSpPr>
        <xdr:grpSpPr>
          <a:xfrm>
            <a:off x="9206754" y="1013011"/>
            <a:ext cx="4572000" cy="2823882"/>
            <a:chOff x="9637059" y="932329"/>
            <a:chExt cx="4572000" cy="2823882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8450B7AB-2F99-DF86-29A9-EB3E373DE705}"/>
                </a:ext>
              </a:extLst>
            </xdr:cNvPr>
            <xdr:cNvSpPr/>
          </xdr:nvSpPr>
          <xdr:spPr>
            <a:xfrm>
              <a:off x="10078891" y="932329"/>
              <a:ext cx="3672968" cy="256390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F9199009-AF00-E833-617E-BACB1F15FD87}"/>
                </a:ext>
              </a:extLst>
            </xdr:cNvPr>
            <xdr:cNvGraphicFramePr>
              <a:graphicFrameLocks/>
            </xdr:cNvGraphicFramePr>
          </xdr:nvGraphicFramePr>
          <xdr:xfrm>
            <a:off x="9637059" y="1013011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8FCCDBF3-BFC1-4E12-8806-6A3E123BEE2B}"/>
              </a:ext>
            </a:extLst>
          </xdr:cNvPr>
          <xdr:cNvGraphicFramePr>
            <a:graphicFrameLocks/>
          </xdr:cNvGraphicFramePr>
        </xdr:nvGraphicFramePr>
        <xdr:xfrm>
          <a:off x="9637059" y="1030942"/>
          <a:ext cx="3738282" cy="25728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86445</xdr:colOff>
      <xdr:row>3</xdr:row>
      <xdr:rowOff>32659</xdr:rowOff>
    </xdr:from>
    <xdr:to>
      <xdr:col>15</xdr:col>
      <xdr:colOff>391245</xdr:colOff>
      <xdr:row>18</xdr:row>
      <xdr:rowOff>172892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C9F03797-2C6E-481E-FCE7-DBD0AADA8AF0}"/>
            </a:ext>
          </a:extLst>
        </xdr:cNvPr>
        <xdr:cNvGrpSpPr/>
      </xdr:nvGrpSpPr>
      <xdr:grpSpPr>
        <a:xfrm>
          <a:off x="9883588" y="1469573"/>
          <a:ext cx="4572000" cy="2916090"/>
          <a:chOff x="10094260" y="717177"/>
          <a:chExt cx="4572000" cy="2823882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F6669BEA-BC11-4116-9D97-CE9541D16AA2}"/>
              </a:ext>
            </a:extLst>
          </xdr:cNvPr>
          <xdr:cNvSpPr/>
        </xdr:nvSpPr>
        <xdr:spPr>
          <a:xfrm>
            <a:off x="10434920" y="717177"/>
            <a:ext cx="3853015" cy="2783668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A66BFFAF-BDD7-45BF-AE0A-0F554B16613F}"/>
              </a:ext>
            </a:extLst>
          </xdr:cNvPr>
          <xdr:cNvGraphicFramePr>
            <a:graphicFrameLocks/>
          </xdr:cNvGraphicFramePr>
        </xdr:nvGraphicFramePr>
        <xdr:xfrm>
          <a:off x="10094260" y="79785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15</xdr:col>
      <xdr:colOff>399569</xdr:colOff>
      <xdr:row>3</xdr:row>
      <xdr:rowOff>54429</xdr:rowOff>
    </xdr:from>
    <xdr:to>
      <xdr:col>21</xdr:col>
      <xdr:colOff>596792</xdr:colOff>
      <xdr:row>19</xdr:row>
      <xdr:rowOff>640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1077B30E-A073-5732-D45F-ECF4F2AC6EB1}"/>
            </a:ext>
          </a:extLst>
        </xdr:cNvPr>
        <xdr:cNvGrpSpPr/>
      </xdr:nvGrpSpPr>
      <xdr:grpSpPr>
        <a:xfrm>
          <a:off x="14463912" y="1491343"/>
          <a:ext cx="3854823" cy="2907126"/>
          <a:chOff x="15132424" y="797858"/>
          <a:chExt cx="3854823" cy="2814918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9F396FCB-FC8F-47AD-8AC2-0E7F0C563BF5}"/>
              </a:ext>
            </a:extLst>
          </xdr:cNvPr>
          <xdr:cNvSpPr/>
        </xdr:nvSpPr>
        <xdr:spPr>
          <a:xfrm>
            <a:off x="15132426" y="806824"/>
            <a:ext cx="3853015" cy="2783668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5" name="Gráfico 34">
            <a:extLst>
              <a:ext uri="{FF2B5EF4-FFF2-40B4-BE49-F238E27FC236}">
                <a16:creationId xmlns:a16="http://schemas.microsoft.com/office/drawing/2014/main" id="{BA3DE225-CFDE-4A52-9980-D50CE70A7E81}"/>
              </a:ext>
            </a:extLst>
          </xdr:cNvPr>
          <xdr:cNvGraphicFramePr>
            <a:graphicFrameLocks/>
          </xdr:cNvGraphicFramePr>
        </xdr:nvGraphicFramePr>
        <xdr:xfrm>
          <a:off x="15132424" y="797858"/>
          <a:ext cx="3854823" cy="28149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315686</xdr:colOff>
      <xdr:row>21</xdr:row>
      <xdr:rowOff>10886</xdr:rowOff>
    </xdr:from>
    <xdr:to>
      <xdr:col>22</xdr:col>
      <xdr:colOff>138545</xdr:colOff>
      <xdr:row>39</xdr:row>
      <xdr:rowOff>43543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7EAC335C-DAC7-404D-0426-20E4CA0E9B5B}"/>
            </a:ext>
          </a:extLst>
        </xdr:cNvPr>
        <xdr:cNvGrpSpPr/>
      </xdr:nvGrpSpPr>
      <xdr:grpSpPr>
        <a:xfrm>
          <a:off x="5845629" y="4778829"/>
          <a:ext cx="12624459" cy="3363685"/>
          <a:chOff x="5845629" y="3897086"/>
          <a:chExt cx="12624459" cy="3363686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E5658598-CC10-DA2B-3F4A-53DEEEB8A701}"/>
              </a:ext>
            </a:extLst>
          </xdr:cNvPr>
          <xdr:cNvGrpSpPr/>
        </xdr:nvGrpSpPr>
        <xdr:grpSpPr>
          <a:xfrm>
            <a:off x="5845629" y="3897086"/>
            <a:ext cx="12624459" cy="3363686"/>
            <a:chOff x="3559629" y="3200401"/>
            <a:chExt cx="9677400" cy="3363686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1F05FAC2-977B-81F1-4C1C-29A2A210F832}"/>
                </a:ext>
              </a:extLst>
            </xdr:cNvPr>
            <xdr:cNvSpPr/>
          </xdr:nvSpPr>
          <xdr:spPr>
            <a:xfrm>
              <a:off x="3559629" y="3200401"/>
              <a:ext cx="9677400" cy="3363686"/>
            </a:xfrm>
            <a:prstGeom prst="roundRect">
              <a:avLst>
                <a:gd name="adj" fmla="val 10842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08EAC63-155D-4326-A2A1-866E5DDA678E}"/>
                </a:ext>
              </a:extLst>
            </xdr:cNvPr>
            <xdr:cNvGraphicFramePr>
              <a:graphicFrameLocks/>
            </xdr:cNvGraphicFramePr>
          </xdr:nvGraphicFramePr>
          <xdr:xfrm>
            <a:off x="3918857" y="3385457"/>
            <a:ext cx="8882743" cy="296091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AC325C15-F67E-F7D7-72C4-FC97A5ECBC1F}"/>
              </a:ext>
            </a:extLst>
          </xdr:cNvPr>
          <xdr:cNvSpPr txBox="1"/>
        </xdr:nvSpPr>
        <xdr:spPr>
          <a:xfrm>
            <a:off x="6161314" y="4060371"/>
            <a:ext cx="2046515" cy="4572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Vendas por funcionário</a:t>
            </a:r>
          </a:p>
        </xdr:txBody>
      </xdr:sp>
    </xdr:grpSp>
    <xdr:clientData/>
  </xdr:twoCellAnchor>
  <xdr:twoCellAnchor>
    <xdr:from>
      <xdr:col>0</xdr:col>
      <xdr:colOff>402771</xdr:colOff>
      <xdr:row>0</xdr:row>
      <xdr:rowOff>152400</xdr:rowOff>
    </xdr:from>
    <xdr:to>
      <xdr:col>23</xdr:col>
      <xdr:colOff>10886</xdr:colOff>
      <xdr:row>1</xdr:row>
      <xdr:rowOff>163286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F531FE20-948C-60AF-0FE3-D5E3450A53FC}"/>
            </a:ext>
          </a:extLst>
        </xdr:cNvPr>
        <xdr:cNvSpPr/>
      </xdr:nvSpPr>
      <xdr:spPr>
        <a:xfrm>
          <a:off x="402771" y="152400"/>
          <a:ext cx="18549258" cy="772886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1" kern="1200">
              <a:solidFill>
                <a:schemeClr val="tx2">
                  <a:lumMod val="10000"/>
                  <a:lumOff val="90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DASHBOARD DE VENDAS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0.43623</cdr:x>
      <cdr:y>0.41425</cdr:y>
    </cdr:from>
    <cdr:to>
      <cdr:x>0.58261</cdr:x>
      <cdr:y>0.53744</cdr:y>
    </cdr:to>
    <cdr:sp macro="" textlink="Meta!$G$4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1601EBC4-E3A1-9051-FF43-F94A1626399E}"/>
            </a:ext>
          </a:extLst>
        </cdr:cNvPr>
        <cdr:cNvSpPr txBox="1"/>
      </cdr:nvSpPr>
      <cdr:spPr>
        <a:xfrm xmlns:a="http://schemas.openxmlformats.org/drawingml/2006/main">
          <a:off x="1994453" y="1136374"/>
          <a:ext cx="669234" cy="337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017D86A-2610-40A7-9480-ACC867E90A99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/>
            <a:t>50,63%</a:t>
          </a:fld>
          <a:endParaRPr lang="pt-BR" sz="1100" kern="1200"/>
        </a:p>
      </cdr:txBody>
    </cdr:sp>
  </cdr:relSizeAnchor>
  <cdr:relSizeAnchor xmlns:cdr="http://schemas.openxmlformats.org/drawingml/2006/chartDrawing">
    <cdr:from>
      <cdr:x>0.27391</cdr:x>
      <cdr:y>0.60749</cdr:y>
    </cdr:from>
    <cdr:to>
      <cdr:x>0.73333</cdr:x>
      <cdr:y>0.79871</cdr:y>
    </cdr:to>
    <cdr:grpSp>
      <cdr:nvGrpSpPr>
        <cdr:cNvPr id="7" name="Agrupar 6">
          <a:extLst xmlns:a="http://schemas.openxmlformats.org/drawingml/2006/main">
            <a:ext uri="{FF2B5EF4-FFF2-40B4-BE49-F238E27FC236}">
              <a16:creationId xmlns:a16="http://schemas.microsoft.com/office/drawing/2014/main" id="{B6DC79E1-D937-025B-8750-A6262073F148}"/>
            </a:ext>
          </a:extLst>
        </cdr:cNvPr>
        <cdr:cNvGrpSpPr/>
      </cdr:nvGrpSpPr>
      <cdr:grpSpPr>
        <a:xfrm xmlns:a="http://schemas.openxmlformats.org/drawingml/2006/main">
          <a:off x="1073859" y="1751190"/>
          <a:ext cx="1801149" cy="551223"/>
          <a:chOff x="1252331" y="1666461"/>
          <a:chExt cx="2100468" cy="524564"/>
        </a:xfrm>
      </cdr:grpSpPr>
      <cdr:sp macro="" textlink="">
        <cdr:nvSpPr>
          <cdr:cNvPr id="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E66311F1-4E4E-F9F3-47B3-7EEC72145BCE}"/>
              </a:ext>
            </a:extLst>
          </cdr:cNvPr>
          <cdr:cNvSpPr txBox="1"/>
        </cdr:nvSpPr>
        <cdr:spPr>
          <a:xfrm xmlns:a="http://schemas.openxmlformats.org/drawingml/2006/main">
            <a:off x="1252331" y="1666461"/>
            <a:ext cx="901148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pt-BR" sz="1100" kern="1200"/>
              <a:t>Vendas</a:t>
            </a:r>
          </a:p>
        </cdr:txBody>
      </cdr:sp>
      <cdr:sp macro="" textlink="">
        <cdr:nvSpPr>
          <cdr:cNvPr id="4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3954ABF7-274A-88C7-1746-441DF631F618}"/>
              </a:ext>
            </a:extLst>
          </cdr:cNvPr>
          <cdr:cNvSpPr txBox="1"/>
        </cdr:nvSpPr>
        <cdr:spPr>
          <a:xfrm xmlns:a="http://schemas.openxmlformats.org/drawingml/2006/main">
            <a:off x="1252331" y="1906104"/>
            <a:ext cx="901148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 kern="1200"/>
              <a:t>Meta</a:t>
            </a:r>
          </a:p>
        </cdr:txBody>
      </cdr:sp>
      <cdr:sp macro="" textlink="Meta!$C$4">
        <cdr:nvSpPr>
          <cdr:cNvPr id="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3954ABF7-274A-88C7-1746-441DF631F618}"/>
              </a:ext>
            </a:extLst>
          </cdr:cNvPr>
          <cdr:cNvSpPr txBox="1"/>
        </cdr:nvSpPr>
        <cdr:spPr>
          <a:xfrm xmlns:a="http://schemas.openxmlformats.org/drawingml/2006/main">
            <a:off x="2111512" y="1666461"/>
            <a:ext cx="1241287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AC802C78-0DDE-43BC-A52B-781F1CACD9B4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  <a:pPr/>
              <a:t> R$ 253.144,55 </a:t>
            </a:fld>
            <a:endParaRPr lang="pt-BR" sz="1100" kern="1200"/>
          </a:p>
        </cdr:txBody>
      </cdr:sp>
      <cdr:sp macro="" textlink="Meta!$E$4">
        <cdr:nvSpPr>
          <cdr:cNvPr id="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3954ABF7-274A-88C7-1746-441DF631F618}"/>
              </a:ext>
            </a:extLst>
          </cdr:cNvPr>
          <cdr:cNvSpPr txBox="1"/>
        </cdr:nvSpPr>
        <cdr:spPr>
          <a:xfrm xmlns:a="http://schemas.openxmlformats.org/drawingml/2006/main">
            <a:off x="2111512" y="1906104"/>
            <a:ext cx="1221409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65F3B73F-5E1F-451A-9EE5-50A6E6B85E77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  <a:pPr/>
              <a:t> R$ 500.000,00 </a:t>
            </a:fld>
            <a:endParaRPr lang="pt-BR" sz="1100" kern="1200"/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0.43623</cdr:x>
      <cdr:y>0.41425</cdr:y>
    </cdr:from>
    <cdr:to>
      <cdr:x>0.58261</cdr:x>
      <cdr:y>0.53744</cdr:y>
    </cdr:to>
    <cdr:sp macro="" textlink="Meta!$G$5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1601EBC4-E3A1-9051-FF43-F94A1626399E}"/>
            </a:ext>
          </a:extLst>
        </cdr:cNvPr>
        <cdr:cNvSpPr txBox="1"/>
      </cdr:nvSpPr>
      <cdr:spPr>
        <a:xfrm xmlns:a="http://schemas.openxmlformats.org/drawingml/2006/main">
          <a:off x="1994453" y="1136374"/>
          <a:ext cx="669234" cy="337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57F3CCC-72A9-4D16-9559-2583BB12A43D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/>
            <a:t>102,05%</a:t>
          </a:fld>
          <a:endParaRPr lang="pt-BR" sz="1100" kern="1200"/>
        </a:p>
      </cdr:txBody>
    </cdr:sp>
  </cdr:relSizeAnchor>
  <cdr:relSizeAnchor xmlns:cdr="http://schemas.openxmlformats.org/drawingml/2006/chartDrawing">
    <cdr:from>
      <cdr:x>0.27391</cdr:x>
      <cdr:y>0.60749</cdr:y>
    </cdr:from>
    <cdr:to>
      <cdr:x>0.73333</cdr:x>
      <cdr:y>0.79871</cdr:y>
    </cdr:to>
    <cdr:grpSp>
      <cdr:nvGrpSpPr>
        <cdr:cNvPr id="7" name="Agrupar 6">
          <a:extLst xmlns:a="http://schemas.openxmlformats.org/drawingml/2006/main">
            <a:ext uri="{FF2B5EF4-FFF2-40B4-BE49-F238E27FC236}">
              <a16:creationId xmlns:a16="http://schemas.microsoft.com/office/drawing/2014/main" id="{B6DC79E1-D937-025B-8750-A6262073F148}"/>
            </a:ext>
          </a:extLst>
        </cdr:cNvPr>
        <cdr:cNvGrpSpPr/>
      </cdr:nvGrpSpPr>
      <cdr:grpSpPr>
        <a:xfrm xmlns:a="http://schemas.openxmlformats.org/drawingml/2006/main">
          <a:off x="1252317" y="1720881"/>
          <a:ext cx="2100468" cy="541683"/>
          <a:chOff x="1252331" y="1666461"/>
          <a:chExt cx="2100468" cy="524564"/>
        </a:xfrm>
      </cdr:grpSpPr>
      <cdr:sp macro="" textlink="">
        <cdr:nvSpPr>
          <cdr:cNvPr id="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E66311F1-4E4E-F9F3-47B3-7EEC72145BCE}"/>
              </a:ext>
            </a:extLst>
          </cdr:cNvPr>
          <cdr:cNvSpPr txBox="1"/>
        </cdr:nvSpPr>
        <cdr:spPr>
          <a:xfrm xmlns:a="http://schemas.openxmlformats.org/drawingml/2006/main">
            <a:off x="1252331" y="1666461"/>
            <a:ext cx="901148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pt-BR" sz="1100" kern="1200"/>
              <a:t>Vendas</a:t>
            </a:r>
          </a:p>
        </cdr:txBody>
      </cdr:sp>
      <cdr:sp macro="" textlink="">
        <cdr:nvSpPr>
          <cdr:cNvPr id="4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3954ABF7-274A-88C7-1746-441DF631F618}"/>
              </a:ext>
            </a:extLst>
          </cdr:cNvPr>
          <cdr:cNvSpPr txBox="1"/>
        </cdr:nvSpPr>
        <cdr:spPr>
          <a:xfrm xmlns:a="http://schemas.openxmlformats.org/drawingml/2006/main">
            <a:off x="1252331" y="1906104"/>
            <a:ext cx="901148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 kern="1200"/>
              <a:t>Meta</a:t>
            </a:r>
          </a:p>
        </cdr:txBody>
      </cdr:sp>
      <cdr:sp macro="" textlink="Meta!$C$5">
        <cdr:nvSpPr>
          <cdr:cNvPr id="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3954ABF7-274A-88C7-1746-441DF631F618}"/>
              </a:ext>
            </a:extLst>
          </cdr:cNvPr>
          <cdr:cNvSpPr txBox="1"/>
        </cdr:nvSpPr>
        <cdr:spPr>
          <a:xfrm xmlns:a="http://schemas.openxmlformats.org/drawingml/2006/main">
            <a:off x="2111512" y="1666461"/>
            <a:ext cx="1241287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48305DF6-C935-49A4-84A8-A86B27E6852B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  <a:pPr/>
              <a:t> R$ 3.061.536,89 </a:t>
            </a:fld>
            <a:endParaRPr lang="pt-BR" sz="1100" kern="1200"/>
          </a:p>
        </cdr:txBody>
      </cdr:sp>
      <cdr:sp macro="" textlink="Meta!$E$5">
        <cdr:nvSpPr>
          <cdr:cNvPr id="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3954ABF7-274A-88C7-1746-441DF631F618}"/>
              </a:ext>
            </a:extLst>
          </cdr:cNvPr>
          <cdr:cNvSpPr txBox="1"/>
        </cdr:nvSpPr>
        <cdr:spPr>
          <a:xfrm xmlns:a="http://schemas.openxmlformats.org/drawingml/2006/main">
            <a:off x="2111512" y="1906104"/>
            <a:ext cx="1221409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AE6558A5-574C-4A5D-98C1-FFB15974ED5B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  <a:pPr/>
              <a:t> R$ 3.000.000,00 </a:t>
            </a:fld>
            <a:endParaRPr lang="pt-BR" sz="1100" kern="1200"/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0.43623</cdr:x>
      <cdr:y>0.41425</cdr:y>
    </cdr:from>
    <cdr:to>
      <cdr:x>0.58261</cdr:x>
      <cdr:y>0.53744</cdr:y>
    </cdr:to>
    <cdr:sp macro="" textlink="Meta!$G$6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1601EBC4-E3A1-9051-FF43-F94A1626399E}"/>
            </a:ext>
          </a:extLst>
        </cdr:cNvPr>
        <cdr:cNvSpPr txBox="1"/>
      </cdr:nvSpPr>
      <cdr:spPr>
        <a:xfrm xmlns:a="http://schemas.openxmlformats.org/drawingml/2006/main">
          <a:off x="1994453" y="1136374"/>
          <a:ext cx="669234" cy="337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1673791-BDF4-4DF7-AC78-9635C9F3DE9A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/>
            <a:t>91,21%</a:t>
          </a:fld>
          <a:endParaRPr lang="pt-BR" sz="1100" kern="1200"/>
        </a:p>
      </cdr:txBody>
    </cdr:sp>
  </cdr:relSizeAnchor>
  <cdr:relSizeAnchor xmlns:cdr="http://schemas.openxmlformats.org/drawingml/2006/chartDrawing">
    <cdr:from>
      <cdr:x>0.21758</cdr:x>
      <cdr:y>0.60749</cdr:y>
    </cdr:from>
    <cdr:to>
      <cdr:x>0.8044</cdr:x>
      <cdr:y>0.79871</cdr:y>
    </cdr:to>
    <cdr:grpSp>
      <cdr:nvGrpSpPr>
        <cdr:cNvPr id="7" name="Agrupar 6">
          <a:extLst xmlns:a="http://schemas.openxmlformats.org/drawingml/2006/main">
            <a:ext uri="{FF2B5EF4-FFF2-40B4-BE49-F238E27FC236}">
              <a16:creationId xmlns:a16="http://schemas.microsoft.com/office/drawing/2014/main" id="{B6DC79E1-D937-025B-8750-A6262073F148}"/>
            </a:ext>
          </a:extLst>
        </cdr:cNvPr>
        <cdr:cNvGrpSpPr/>
      </cdr:nvGrpSpPr>
      <cdr:grpSpPr>
        <a:xfrm xmlns:a="http://schemas.openxmlformats.org/drawingml/2006/main">
          <a:off x="838732" y="1766050"/>
          <a:ext cx="2262088" cy="555901"/>
          <a:chOff x="1252331" y="1666461"/>
          <a:chExt cx="2100468" cy="524564"/>
        </a:xfrm>
      </cdr:grpSpPr>
      <cdr:sp macro="" textlink="">
        <cdr:nvSpPr>
          <cdr:cNvPr id="3" name="CaixaDeTexto 2">
            <a:extLst xmlns:a="http://schemas.openxmlformats.org/drawingml/2006/main">
              <a:ext uri="{FF2B5EF4-FFF2-40B4-BE49-F238E27FC236}">
                <a16:creationId xmlns:a16="http://schemas.microsoft.com/office/drawing/2014/main" id="{E66311F1-4E4E-F9F3-47B3-7EEC72145BCE}"/>
              </a:ext>
            </a:extLst>
          </cdr:cNvPr>
          <cdr:cNvSpPr txBox="1"/>
        </cdr:nvSpPr>
        <cdr:spPr>
          <a:xfrm xmlns:a="http://schemas.openxmlformats.org/drawingml/2006/main">
            <a:off x="1252331" y="1666461"/>
            <a:ext cx="901148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pt-BR" sz="1100" kern="1200"/>
              <a:t>Vendas</a:t>
            </a:r>
          </a:p>
        </cdr:txBody>
      </cdr:sp>
      <cdr:sp macro="" textlink="">
        <cdr:nvSpPr>
          <cdr:cNvPr id="4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3954ABF7-274A-88C7-1746-441DF631F618}"/>
              </a:ext>
            </a:extLst>
          </cdr:cNvPr>
          <cdr:cNvSpPr txBox="1"/>
        </cdr:nvSpPr>
        <cdr:spPr>
          <a:xfrm xmlns:a="http://schemas.openxmlformats.org/drawingml/2006/main">
            <a:off x="1252331" y="1906104"/>
            <a:ext cx="901148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100" kern="1200"/>
              <a:t>Meta</a:t>
            </a:r>
          </a:p>
        </cdr:txBody>
      </cdr:sp>
      <cdr:sp macro="" textlink="Meta!$C$6">
        <cdr:nvSpPr>
          <cdr:cNvPr id="5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3954ABF7-274A-88C7-1746-441DF631F618}"/>
              </a:ext>
            </a:extLst>
          </cdr:cNvPr>
          <cdr:cNvSpPr txBox="1"/>
        </cdr:nvSpPr>
        <cdr:spPr>
          <a:xfrm xmlns:a="http://schemas.openxmlformats.org/drawingml/2006/main">
            <a:off x="2111512" y="1666461"/>
            <a:ext cx="1241287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DEA395F2-0DAD-4FC6-B4EB-659F06CB0550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  <a:pPr/>
              <a:t> R$ 18.241.157,26 </a:t>
            </a:fld>
            <a:endParaRPr lang="pt-BR" sz="1100" kern="1200"/>
          </a:p>
        </cdr:txBody>
      </cdr:sp>
      <cdr:sp macro="" textlink="Meta!$E$6">
        <cdr:nvSpPr>
          <cdr:cNvPr id="6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3954ABF7-274A-88C7-1746-441DF631F618}"/>
              </a:ext>
            </a:extLst>
          </cdr:cNvPr>
          <cdr:cNvSpPr txBox="1"/>
        </cdr:nvSpPr>
        <cdr:spPr>
          <a:xfrm xmlns:a="http://schemas.openxmlformats.org/drawingml/2006/main">
            <a:off x="2111512" y="1906104"/>
            <a:ext cx="1221409" cy="28492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6BEA9F69-AB62-446F-8DCE-5AC6137536C1}" type="TxLink">
              <a:rPr lang="en-US" sz="1100" b="0" i="0" u="none" strike="noStrike" kern="1200">
                <a:solidFill>
                  <a:srgbClr val="000000"/>
                </a:solidFill>
                <a:latin typeface="Aptos Narrow"/>
              </a:rPr>
              <a:pPr/>
              <a:t> R$ 20.000.000,00 </a:t>
            </a:fld>
            <a:endParaRPr lang="pt-BR" sz="1100" kern="1200"/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Okahama" refreshedDate="45669.690289351849" createdVersion="8" refreshedVersion="8" minRefreshableVersion="3" recordCount="202" xr:uid="{5E99C293-DED2-4A97-B5C9-1CBDA5744EFC}">
  <cacheSource type="worksheet">
    <worksheetSource name="Vendas"/>
  </cacheSource>
  <cacheFields count="5">
    <cacheField name="Funcionário" numFmtId="0">
      <sharedItems count="39">
        <s v="Katia"/>
        <s v="Ferreira"/>
        <s v="Rafael"/>
        <s v="Monica"/>
        <s v="Felipe"/>
        <s v="Bruna"/>
        <s v="Kleber"/>
        <s v="Carlos"/>
        <s v="Jefferson"/>
        <s v="Mauricio"/>
        <s v="Soraia"/>
        <s v="Ronaldo" u="1"/>
        <s v="Marina" u="1"/>
        <s v="Renato" u="1"/>
        <s v="Pereira" u="1"/>
        <s v="Claudia" u="1"/>
        <s v="Miguel" u="1"/>
        <s v="Priscila" u="1"/>
        <s v="Erica" u="1"/>
        <s v="Sheila" u="1"/>
        <s v="Rodrigo" u="1"/>
        <s v="Thiago" u="1"/>
        <s v="Daniela" u="1"/>
        <s v="Luciana" u="1"/>
        <s v="Sergio" u="1"/>
        <s v="Renata" u="1"/>
        <s v="Barbosa" u="1"/>
        <s v="Andreia" u="1"/>
        <s v="Adriana" u="1"/>
        <s v="Joaquim" u="1"/>
        <s v="Fernanda" u="1"/>
        <s v="Tatiana" u="1"/>
        <s v="Rosana" u="1"/>
        <s v="Gabriel" u="1"/>
        <s v="Carla" u="1"/>
        <s v="Calvin" u="1"/>
        <s v="Rodolfo" u="1"/>
        <s v="Suelen" u="1"/>
        <s v="Maria" u="1"/>
      </sharedItems>
    </cacheField>
    <cacheField name="Mês" numFmtId="1">
      <sharedItems count="12">
        <s v="Junho"/>
        <s v="Março"/>
        <s v="Setembro"/>
        <s v="Abril"/>
        <s v="Dezembro"/>
        <s v="Janeiro"/>
        <s v="Maio"/>
        <s v="Outubro"/>
        <s v="Agosto"/>
        <s v="Julho"/>
        <s v="Novembro"/>
        <s v="Fevereiro"/>
      </sharedItems>
    </cacheField>
    <cacheField name="Cliente" numFmtId="0">
      <sharedItems/>
    </cacheField>
    <cacheField name="Vendas" numFmtId="0">
      <sharedItems containsSemiMixedTypes="0" containsString="0" containsNumber="1" minValue="5252.59" maxValue="331897.84999999998"/>
    </cacheField>
    <cacheField name="NO_TP_CONTRATO" numFmtId="0">
      <sharedItems count="3">
        <s v="Habitacional"/>
        <s v="Comercial"/>
        <s v="Cartão de Crédito"/>
      </sharedItems>
    </cacheField>
  </cacheFields>
  <extLst>
    <ext xmlns:x14="http://schemas.microsoft.com/office/spreadsheetml/2009/9/main" uri="{725AE2AE-9491-48be-B2B4-4EB974FC3084}">
      <x14:pivotCacheDefinition pivotCacheId="16736901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  <s v="PF"/>
    <n v="331897.84999999998"/>
    <x v="0"/>
  </r>
  <r>
    <x v="1"/>
    <x v="1"/>
    <s v="PF"/>
    <n v="315175.71000000002"/>
    <x v="0"/>
  </r>
  <r>
    <x v="0"/>
    <x v="2"/>
    <s v="PF"/>
    <n v="307020.15000000002"/>
    <x v="0"/>
  </r>
  <r>
    <x v="2"/>
    <x v="3"/>
    <s v="PF"/>
    <n v="305486.34999999998"/>
    <x v="0"/>
  </r>
  <r>
    <x v="3"/>
    <x v="4"/>
    <s v="PF"/>
    <n v="294089.62"/>
    <x v="0"/>
  </r>
  <r>
    <x v="4"/>
    <x v="0"/>
    <s v="PF"/>
    <n v="277130.12"/>
    <x v="0"/>
  </r>
  <r>
    <x v="5"/>
    <x v="1"/>
    <s v="PF"/>
    <n v="247014.42"/>
    <x v="0"/>
  </r>
  <r>
    <x v="4"/>
    <x v="3"/>
    <s v="PF"/>
    <n v="239801.16"/>
    <x v="0"/>
  </r>
  <r>
    <x v="6"/>
    <x v="5"/>
    <s v="PF"/>
    <n v="230512.99"/>
    <x v="0"/>
  </r>
  <r>
    <x v="7"/>
    <x v="6"/>
    <s v="PF"/>
    <n v="218748.37"/>
    <x v="0"/>
  </r>
  <r>
    <x v="8"/>
    <x v="7"/>
    <s v="PF"/>
    <n v="198868.27"/>
    <x v="0"/>
  </r>
  <r>
    <x v="8"/>
    <x v="4"/>
    <s v="PF"/>
    <n v="192135.6"/>
    <x v="0"/>
  </r>
  <r>
    <x v="1"/>
    <x v="4"/>
    <s v="PF"/>
    <n v="191438.17"/>
    <x v="0"/>
  </r>
  <r>
    <x v="6"/>
    <x v="4"/>
    <s v="PF"/>
    <n v="188415.69"/>
    <x v="0"/>
  </r>
  <r>
    <x v="6"/>
    <x v="6"/>
    <s v="PF"/>
    <n v="185157.85"/>
    <x v="0"/>
  </r>
  <r>
    <x v="9"/>
    <x v="4"/>
    <s v="PF"/>
    <n v="183004.79999999999"/>
    <x v="0"/>
  </r>
  <r>
    <x v="7"/>
    <x v="8"/>
    <s v="PF"/>
    <n v="180515.8"/>
    <x v="0"/>
  </r>
  <r>
    <x v="6"/>
    <x v="5"/>
    <s v="PF"/>
    <n v="180263.72"/>
    <x v="0"/>
  </r>
  <r>
    <x v="10"/>
    <x v="9"/>
    <s v="PF"/>
    <n v="178379.87"/>
    <x v="0"/>
  </r>
  <r>
    <x v="10"/>
    <x v="2"/>
    <s v="PF"/>
    <n v="177817.8"/>
    <x v="0"/>
  </r>
  <r>
    <x v="0"/>
    <x v="0"/>
    <s v="PF"/>
    <n v="176405.87"/>
    <x v="0"/>
  </r>
  <r>
    <x v="1"/>
    <x v="4"/>
    <s v="PF"/>
    <n v="176321.96"/>
    <x v="0"/>
  </r>
  <r>
    <x v="5"/>
    <x v="8"/>
    <s v="PF"/>
    <n v="173880.08"/>
    <x v="0"/>
  </r>
  <r>
    <x v="9"/>
    <x v="7"/>
    <s v="PJ"/>
    <n v="173206.57"/>
    <x v="1"/>
  </r>
  <r>
    <x v="9"/>
    <x v="4"/>
    <s v="PF"/>
    <n v="172725.46"/>
    <x v="0"/>
  </r>
  <r>
    <x v="3"/>
    <x v="4"/>
    <s v="PF"/>
    <n v="171807.31"/>
    <x v="0"/>
  </r>
  <r>
    <x v="3"/>
    <x v="6"/>
    <s v="PF"/>
    <n v="170685.99"/>
    <x v="0"/>
  </r>
  <r>
    <x v="10"/>
    <x v="1"/>
    <s v="PJ"/>
    <n v="170453.39"/>
    <x v="1"/>
  </r>
  <r>
    <x v="3"/>
    <x v="6"/>
    <s v="PF"/>
    <n v="170019.87"/>
    <x v="0"/>
  </r>
  <r>
    <x v="8"/>
    <x v="2"/>
    <s v="PF"/>
    <n v="169297.64"/>
    <x v="0"/>
  </r>
  <r>
    <x v="0"/>
    <x v="4"/>
    <s v="PF"/>
    <n v="168923.54"/>
    <x v="0"/>
  </r>
  <r>
    <x v="1"/>
    <x v="8"/>
    <s v="PF"/>
    <n v="166609.60000000001"/>
    <x v="0"/>
  </r>
  <r>
    <x v="8"/>
    <x v="6"/>
    <s v="PF"/>
    <n v="165479.99"/>
    <x v="0"/>
  </r>
  <r>
    <x v="7"/>
    <x v="3"/>
    <s v="PF"/>
    <n v="164790.53"/>
    <x v="0"/>
  </r>
  <r>
    <x v="7"/>
    <x v="7"/>
    <s v="PF"/>
    <n v="163652.26"/>
    <x v="0"/>
  </r>
  <r>
    <x v="7"/>
    <x v="5"/>
    <s v="PF"/>
    <n v="162797.84"/>
    <x v="0"/>
  </r>
  <r>
    <x v="0"/>
    <x v="2"/>
    <s v="PF"/>
    <n v="159710.94"/>
    <x v="0"/>
  </r>
  <r>
    <x v="0"/>
    <x v="9"/>
    <s v="PF"/>
    <n v="157389.29"/>
    <x v="0"/>
  </r>
  <r>
    <x v="3"/>
    <x v="9"/>
    <s v="PF"/>
    <n v="153955.49"/>
    <x v="0"/>
  </r>
  <r>
    <x v="7"/>
    <x v="0"/>
    <s v="PF"/>
    <n v="153473.98000000001"/>
    <x v="0"/>
  </r>
  <r>
    <x v="10"/>
    <x v="7"/>
    <s v="PF"/>
    <n v="152384.88"/>
    <x v="0"/>
  </r>
  <r>
    <x v="3"/>
    <x v="8"/>
    <s v="PF"/>
    <n v="151300.01"/>
    <x v="0"/>
  </r>
  <r>
    <x v="8"/>
    <x v="1"/>
    <s v="PF"/>
    <n v="150854.14000000001"/>
    <x v="0"/>
  </r>
  <r>
    <x v="0"/>
    <x v="1"/>
    <s v="PF"/>
    <n v="150798.43"/>
    <x v="0"/>
  </r>
  <r>
    <x v="1"/>
    <x v="8"/>
    <s v="PF"/>
    <n v="150786.88"/>
    <x v="0"/>
  </r>
  <r>
    <x v="8"/>
    <x v="4"/>
    <s v="PF"/>
    <n v="148951.07"/>
    <x v="0"/>
  </r>
  <r>
    <x v="7"/>
    <x v="4"/>
    <s v="PF"/>
    <n v="145999.01"/>
    <x v="0"/>
  </r>
  <r>
    <x v="10"/>
    <x v="0"/>
    <s v="PF"/>
    <n v="145075.19"/>
    <x v="0"/>
  </r>
  <r>
    <x v="0"/>
    <x v="4"/>
    <s v="PF"/>
    <n v="143227.48000000001"/>
    <x v="0"/>
  </r>
  <r>
    <x v="1"/>
    <x v="8"/>
    <s v="PF"/>
    <n v="142631.54999999999"/>
    <x v="0"/>
  </r>
  <r>
    <x v="5"/>
    <x v="3"/>
    <s v="PF"/>
    <n v="142485.48000000001"/>
    <x v="0"/>
  </r>
  <r>
    <x v="9"/>
    <x v="7"/>
    <s v="PF"/>
    <n v="141554.04"/>
    <x v="0"/>
  </r>
  <r>
    <x v="0"/>
    <x v="6"/>
    <s v="PF"/>
    <n v="137172.25"/>
    <x v="0"/>
  </r>
  <r>
    <x v="2"/>
    <x v="9"/>
    <s v="PF"/>
    <n v="133881.37"/>
    <x v="0"/>
  </r>
  <r>
    <x v="3"/>
    <x v="3"/>
    <s v="PF"/>
    <n v="133793.26999999999"/>
    <x v="0"/>
  </r>
  <r>
    <x v="4"/>
    <x v="0"/>
    <s v="PF"/>
    <n v="132253.51"/>
    <x v="0"/>
  </r>
  <r>
    <x v="5"/>
    <x v="4"/>
    <s v="PF"/>
    <n v="128728.22"/>
    <x v="0"/>
  </r>
  <r>
    <x v="4"/>
    <x v="6"/>
    <s v="PF"/>
    <n v="128259.5"/>
    <x v="0"/>
  </r>
  <r>
    <x v="6"/>
    <x v="1"/>
    <s v="PF"/>
    <n v="126980.36"/>
    <x v="0"/>
  </r>
  <r>
    <x v="7"/>
    <x v="9"/>
    <s v="PF"/>
    <n v="126922.04"/>
    <x v="0"/>
  </r>
  <r>
    <x v="0"/>
    <x v="4"/>
    <s v="PF"/>
    <n v="125678.56"/>
    <x v="0"/>
  </r>
  <r>
    <x v="1"/>
    <x v="3"/>
    <s v="PF"/>
    <n v="125271.12"/>
    <x v="0"/>
  </r>
  <r>
    <x v="0"/>
    <x v="4"/>
    <s v="PF"/>
    <n v="123565.21"/>
    <x v="0"/>
  </r>
  <r>
    <x v="2"/>
    <x v="2"/>
    <s v="PF"/>
    <n v="121196.97"/>
    <x v="0"/>
  </r>
  <r>
    <x v="3"/>
    <x v="3"/>
    <s v="PF"/>
    <n v="120813.34"/>
    <x v="0"/>
  </r>
  <r>
    <x v="4"/>
    <x v="2"/>
    <s v="PF"/>
    <n v="120571.23"/>
    <x v="0"/>
  </r>
  <r>
    <x v="5"/>
    <x v="0"/>
    <s v="PF"/>
    <n v="117927.15"/>
    <x v="0"/>
  </r>
  <r>
    <x v="4"/>
    <x v="4"/>
    <s v="PF"/>
    <n v="116455.73"/>
    <x v="0"/>
  </r>
  <r>
    <x v="6"/>
    <x v="4"/>
    <s v="PF"/>
    <n v="115391.78"/>
    <x v="0"/>
  </r>
  <r>
    <x v="7"/>
    <x v="7"/>
    <s v="PF"/>
    <n v="115370.97"/>
    <x v="0"/>
  </r>
  <r>
    <x v="8"/>
    <x v="1"/>
    <s v="PF"/>
    <n v="112218.63"/>
    <x v="0"/>
  </r>
  <r>
    <x v="8"/>
    <x v="8"/>
    <s v="PF"/>
    <n v="111754.96"/>
    <x v="0"/>
  </r>
  <r>
    <x v="1"/>
    <x v="2"/>
    <s v="PF"/>
    <n v="108170.62"/>
    <x v="0"/>
  </r>
  <r>
    <x v="6"/>
    <x v="10"/>
    <s v="PF"/>
    <n v="100756.38"/>
    <x v="0"/>
  </r>
  <r>
    <x v="6"/>
    <x v="8"/>
    <s v="PF"/>
    <n v="99988.73"/>
    <x v="0"/>
  </r>
  <r>
    <x v="9"/>
    <x v="3"/>
    <s v="PF"/>
    <n v="99576.41"/>
    <x v="0"/>
  </r>
  <r>
    <x v="7"/>
    <x v="3"/>
    <s v="PF"/>
    <n v="97173.05"/>
    <x v="0"/>
  </r>
  <r>
    <x v="6"/>
    <x v="2"/>
    <s v="PF"/>
    <n v="92378.76"/>
    <x v="0"/>
  </r>
  <r>
    <x v="10"/>
    <x v="7"/>
    <s v="PF"/>
    <n v="80401.06"/>
    <x v="0"/>
  </r>
  <r>
    <x v="2"/>
    <x v="9"/>
    <s v="PF"/>
    <n v="78897.87"/>
    <x v="0"/>
  </r>
  <r>
    <x v="3"/>
    <x v="4"/>
    <s v="PF"/>
    <n v="75808.56"/>
    <x v="0"/>
  </r>
  <r>
    <x v="4"/>
    <x v="10"/>
    <s v="PJ"/>
    <n v="74693.86"/>
    <x v="1"/>
  </r>
  <r>
    <x v="5"/>
    <x v="10"/>
    <s v="PF"/>
    <n v="63540.26"/>
    <x v="0"/>
  </r>
  <r>
    <x v="4"/>
    <x v="2"/>
    <s v="PF"/>
    <n v="61836.160000000003"/>
    <x v="0"/>
  </r>
  <r>
    <x v="6"/>
    <x v="1"/>
    <s v="PF"/>
    <n v="58099.51"/>
    <x v="0"/>
  </r>
  <r>
    <x v="7"/>
    <x v="1"/>
    <s v="PF"/>
    <n v="56349.51"/>
    <x v="0"/>
  </r>
  <r>
    <x v="0"/>
    <x v="0"/>
    <s v="PF"/>
    <n v="55217.53"/>
    <x v="0"/>
  </r>
  <r>
    <x v="1"/>
    <x v="1"/>
    <s v="PF"/>
    <n v="53316.76"/>
    <x v="0"/>
  </r>
  <r>
    <x v="0"/>
    <x v="7"/>
    <s v="PF"/>
    <n v="43429.75"/>
    <x v="0"/>
  </r>
  <r>
    <x v="2"/>
    <x v="2"/>
    <s v="PF"/>
    <n v="38515.32"/>
    <x v="0"/>
  </r>
  <r>
    <x v="3"/>
    <x v="7"/>
    <s v="PJ"/>
    <n v="31146.59"/>
    <x v="1"/>
  </r>
  <r>
    <x v="4"/>
    <x v="10"/>
    <s v="PF"/>
    <n v="15765.37"/>
    <x v="0"/>
  </r>
  <r>
    <x v="5"/>
    <x v="7"/>
    <s v="PF"/>
    <n v="10372.61"/>
    <x v="2"/>
  </r>
  <r>
    <x v="4"/>
    <x v="0"/>
    <s v="PF"/>
    <n v="10074.02"/>
    <x v="2"/>
  </r>
  <r>
    <x v="6"/>
    <x v="4"/>
    <s v="PJ"/>
    <n v="8905.7900000000009"/>
    <x v="2"/>
  </r>
  <r>
    <x v="7"/>
    <x v="0"/>
    <s v="PF"/>
    <n v="8529.39"/>
    <x v="2"/>
  </r>
  <r>
    <x v="10"/>
    <x v="9"/>
    <s v="PF"/>
    <n v="6000"/>
    <x v="2"/>
  </r>
  <r>
    <x v="3"/>
    <x v="2"/>
    <s v="PF"/>
    <n v="265011.09000000003"/>
    <x v="0"/>
  </r>
  <r>
    <x v="8"/>
    <x v="1"/>
    <s v="PF"/>
    <n v="236253.28"/>
    <x v="0"/>
  </r>
  <r>
    <x v="0"/>
    <x v="5"/>
    <s v="PF"/>
    <n v="223902.49"/>
    <x v="0"/>
  </r>
  <r>
    <x v="1"/>
    <x v="1"/>
    <s v="PF"/>
    <n v="223284.38"/>
    <x v="0"/>
  </r>
  <r>
    <x v="8"/>
    <x v="10"/>
    <s v="PF"/>
    <n v="222064.57"/>
    <x v="0"/>
  </r>
  <r>
    <x v="7"/>
    <x v="7"/>
    <s v="PF"/>
    <n v="197261.11"/>
    <x v="0"/>
  </r>
  <r>
    <x v="10"/>
    <x v="5"/>
    <s v="PJ"/>
    <n v="188653.84"/>
    <x v="1"/>
  </r>
  <r>
    <x v="0"/>
    <x v="7"/>
    <s v="PF"/>
    <n v="181900.83"/>
    <x v="0"/>
  </r>
  <r>
    <x v="5"/>
    <x v="8"/>
    <s v="PJ"/>
    <n v="171453.16"/>
    <x v="1"/>
  </r>
  <r>
    <x v="9"/>
    <x v="8"/>
    <s v="PJ"/>
    <n v="171288.86"/>
    <x v="1"/>
  </r>
  <r>
    <x v="0"/>
    <x v="8"/>
    <s v="PF"/>
    <n v="164424.54999999999"/>
    <x v="0"/>
  </r>
  <r>
    <x v="2"/>
    <x v="9"/>
    <s v="PF"/>
    <n v="158736.92000000001"/>
    <x v="0"/>
  </r>
  <r>
    <x v="3"/>
    <x v="3"/>
    <s v="PJ"/>
    <n v="152998.94"/>
    <x v="1"/>
  </r>
  <r>
    <x v="4"/>
    <x v="3"/>
    <s v="PJ"/>
    <n v="152639.75"/>
    <x v="1"/>
  </r>
  <r>
    <x v="5"/>
    <x v="10"/>
    <s v="PF"/>
    <n v="146393.92000000001"/>
    <x v="0"/>
  </r>
  <r>
    <x v="4"/>
    <x v="10"/>
    <s v="PF"/>
    <n v="146084.42000000001"/>
    <x v="0"/>
  </r>
  <r>
    <x v="6"/>
    <x v="7"/>
    <s v="PF"/>
    <n v="143274.48000000001"/>
    <x v="0"/>
  </r>
  <r>
    <x v="7"/>
    <x v="6"/>
    <s v="PJ"/>
    <n v="142290.9"/>
    <x v="1"/>
  </r>
  <r>
    <x v="0"/>
    <x v="8"/>
    <s v="PF"/>
    <n v="140198.29"/>
    <x v="0"/>
  </r>
  <r>
    <x v="1"/>
    <x v="1"/>
    <s v="PF"/>
    <n v="138910.25"/>
    <x v="0"/>
  </r>
  <r>
    <x v="0"/>
    <x v="8"/>
    <s v="PF"/>
    <n v="137686.72"/>
    <x v="0"/>
  </r>
  <r>
    <x v="2"/>
    <x v="1"/>
    <s v="PF"/>
    <n v="135176.70000000001"/>
    <x v="0"/>
  </r>
  <r>
    <x v="3"/>
    <x v="0"/>
    <s v="PF"/>
    <n v="130891.68"/>
    <x v="0"/>
  </r>
  <r>
    <x v="4"/>
    <x v="3"/>
    <s v="PF"/>
    <n v="130173.19"/>
    <x v="0"/>
  </r>
  <r>
    <x v="5"/>
    <x v="8"/>
    <s v="PF"/>
    <n v="128670.14"/>
    <x v="0"/>
  </r>
  <r>
    <x v="4"/>
    <x v="3"/>
    <s v="PJ"/>
    <n v="125570.17"/>
    <x v="1"/>
  </r>
  <r>
    <x v="6"/>
    <x v="9"/>
    <s v="PF"/>
    <n v="124859.82"/>
    <x v="0"/>
  </r>
  <r>
    <x v="7"/>
    <x v="9"/>
    <s v="PJ"/>
    <n v="123897.23"/>
    <x v="1"/>
  </r>
  <r>
    <x v="8"/>
    <x v="6"/>
    <s v="PF"/>
    <n v="123481.7"/>
    <x v="0"/>
  </r>
  <r>
    <x v="8"/>
    <x v="6"/>
    <s v="PF"/>
    <n v="120829.74"/>
    <x v="0"/>
  </r>
  <r>
    <x v="2"/>
    <x v="0"/>
    <s v="PF"/>
    <n v="119712.41"/>
    <x v="0"/>
  </r>
  <r>
    <x v="3"/>
    <x v="2"/>
    <s v="PJ"/>
    <n v="118652.33"/>
    <x v="1"/>
  </r>
  <r>
    <x v="4"/>
    <x v="9"/>
    <s v="PF"/>
    <n v="116476.63"/>
    <x v="0"/>
  </r>
  <r>
    <x v="5"/>
    <x v="9"/>
    <s v="PF"/>
    <n v="113319.51"/>
    <x v="0"/>
  </r>
  <r>
    <x v="4"/>
    <x v="6"/>
    <s v="PF"/>
    <n v="108226.86"/>
    <x v="0"/>
  </r>
  <r>
    <x v="6"/>
    <x v="1"/>
    <s v="PF"/>
    <n v="104333.51"/>
    <x v="0"/>
  </r>
  <r>
    <x v="7"/>
    <x v="6"/>
    <s v="PF"/>
    <n v="101845.45"/>
    <x v="0"/>
  </r>
  <r>
    <x v="0"/>
    <x v="7"/>
    <s v="PJ"/>
    <n v="98375.94"/>
    <x v="1"/>
  </r>
  <r>
    <x v="1"/>
    <x v="9"/>
    <s v="PF"/>
    <n v="96098.1"/>
    <x v="0"/>
  </r>
  <r>
    <x v="0"/>
    <x v="6"/>
    <s v="PJ"/>
    <n v="91912"/>
    <x v="1"/>
  </r>
  <r>
    <x v="2"/>
    <x v="6"/>
    <s v="PF"/>
    <n v="90098.28"/>
    <x v="0"/>
  </r>
  <r>
    <x v="3"/>
    <x v="10"/>
    <s v="PF"/>
    <n v="84341.1"/>
    <x v="0"/>
  </r>
  <r>
    <x v="4"/>
    <x v="0"/>
    <s v="PF"/>
    <n v="80709.77"/>
    <x v="0"/>
  </r>
  <r>
    <x v="6"/>
    <x v="3"/>
    <s v="PF"/>
    <n v="76974.38"/>
    <x v="0"/>
  </r>
  <r>
    <x v="9"/>
    <x v="9"/>
    <s v="PF"/>
    <n v="73879.11"/>
    <x v="0"/>
  </r>
  <r>
    <x v="7"/>
    <x v="0"/>
    <s v="PF"/>
    <n v="69257.64"/>
    <x v="0"/>
  </r>
  <r>
    <x v="6"/>
    <x v="8"/>
    <s v="PJ"/>
    <n v="68183.08"/>
    <x v="1"/>
  </r>
  <r>
    <x v="10"/>
    <x v="9"/>
    <s v="PJ"/>
    <n v="62680.1"/>
    <x v="1"/>
  </r>
  <r>
    <x v="10"/>
    <x v="3"/>
    <s v="PJ"/>
    <n v="62632.77"/>
    <x v="1"/>
  </r>
  <r>
    <x v="0"/>
    <x v="3"/>
    <s v="PF"/>
    <n v="61417.03"/>
    <x v="0"/>
  </r>
  <r>
    <x v="1"/>
    <x v="4"/>
    <s v="PJ"/>
    <n v="60654.64"/>
    <x v="1"/>
  </r>
  <r>
    <x v="5"/>
    <x v="11"/>
    <s v="PJ"/>
    <n v="60488.639999999999"/>
    <x v="1"/>
  </r>
  <r>
    <x v="9"/>
    <x v="11"/>
    <s v="PF"/>
    <n v="56559.87"/>
    <x v="0"/>
  </r>
  <r>
    <x v="9"/>
    <x v="6"/>
    <s v="PJ"/>
    <n v="55721.06"/>
    <x v="1"/>
  </r>
  <r>
    <x v="3"/>
    <x v="5"/>
    <s v="PF"/>
    <n v="53645.31"/>
    <x v="1"/>
  </r>
  <r>
    <x v="3"/>
    <x v="2"/>
    <s v="PJ"/>
    <n v="51463.56"/>
    <x v="1"/>
  </r>
  <r>
    <x v="10"/>
    <x v="10"/>
    <s v="PF"/>
    <n v="50234.96"/>
    <x v="0"/>
  </r>
  <r>
    <x v="3"/>
    <x v="7"/>
    <s v="PJ"/>
    <n v="48840.74"/>
    <x v="1"/>
  </r>
  <r>
    <x v="8"/>
    <x v="10"/>
    <s v="PF"/>
    <n v="48169.94"/>
    <x v="1"/>
  </r>
  <r>
    <x v="0"/>
    <x v="6"/>
    <s v="PF"/>
    <n v="45356.97"/>
    <x v="0"/>
  </r>
  <r>
    <x v="1"/>
    <x v="2"/>
    <s v="PJ"/>
    <n v="42877.7"/>
    <x v="1"/>
  </r>
  <r>
    <x v="8"/>
    <x v="5"/>
    <s v="PF"/>
    <n v="42417.45"/>
    <x v="1"/>
  </r>
  <r>
    <x v="7"/>
    <x v="10"/>
    <s v="PJ"/>
    <n v="35339.620000000003"/>
    <x v="1"/>
  </r>
  <r>
    <x v="7"/>
    <x v="0"/>
    <s v="PF"/>
    <n v="34242.199999999997"/>
    <x v="1"/>
  </r>
  <r>
    <x v="7"/>
    <x v="11"/>
    <s v="PJ"/>
    <n v="34046.239999999998"/>
    <x v="1"/>
  </r>
  <r>
    <x v="0"/>
    <x v="2"/>
    <s v="PJ"/>
    <n v="33632.370000000003"/>
    <x v="1"/>
  </r>
  <r>
    <x v="0"/>
    <x v="0"/>
    <s v="PJ"/>
    <n v="33382.879999999997"/>
    <x v="1"/>
  </r>
  <r>
    <x v="3"/>
    <x v="11"/>
    <s v="PF"/>
    <n v="32567.52"/>
    <x v="0"/>
  </r>
  <r>
    <x v="7"/>
    <x v="11"/>
    <s v="PJ"/>
    <n v="30290.22"/>
    <x v="1"/>
  </r>
  <r>
    <x v="6"/>
    <x v="0"/>
    <s v="PJ"/>
    <n v="24924.25"/>
    <x v="2"/>
  </r>
  <r>
    <x v="9"/>
    <x v="10"/>
    <s v="PF"/>
    <n v="23737.09"/>
    <x v="2"/>
  </r>
  <r>
    <x v="7"/>
    <x v="8"/>
    <s v="PJ"/>
    <n v="22864.81"/>
    <x v="1"/>
  </r>
  <r>
    <x v="6"/>
    <x v="11"/>
    <s v="PF"/>
    <n v="20956.79"/>
    <x v="1"/>
  </r>
  <r>
    <x v="10"/>
    <x v="0"/>
    <s v="PJ"/>
    <n v="18553.37"/>
    <x v="1"/>
  </r>
  <r>
    <x v="6"/>
    <x v="10"/>
    <s v="PF"/>
    <n v="17428.830000000002"/>
    <x v="1"/>
  </r>
  <r>
    <x v="9"/>
    <x v="10"/>
    <s v="PF"/>
    <n v="16065.76"/>
    <x v="1"/>
  </r>
  <r>
    <x v="7"/>
    <x v="0"/>
    <s v="PJ"/>
    <n v="15596.16"/>
    <x v="1"/>
  </r>
  <r>
    <x v="6"/>
    <x v="10"/>
    <s v="PF"/>
    <n v="15551.57"/>
    <x v="1"/>
  </r>
  <r>
    <x v="10"/>
    <x v="11"/>
    <s v="PJ"/>
    <n v="14802.34"/>
    <x v="1"/>
  </r>
  <r>
    <x v="10"/>
    <x v="11"/>
    <s v="PJ"/>
    <n v="14209.45"/>
    <x v="1"/>
  </r>
  <r>
    <x v="0"/>
    <x v="8"/>
    <s v="PF"/>
    <n v="13320.11"/>
    <x v="1"/>
  </r>
  <r>
    <x v="1"/>
    <x v="10"/>
    <s v="PJ"/>
    <n v="13156.64"/>
    <x v="2"/>
  </r>
  <r>
    <x v="5"/>
    <x v="10"/>
    <s v="PJ"/>
    <n v="12874.63"/>
    <x v="1"/>
  </r>
  <r>
    <x v="9"/>
    <x v="3"/>
    <s v="PJ"/>
    <n v="11975.36"/>
    <x v="1"/>
  </r>
  <r>
    <x v="9"/>
    <x v="6"/>
    <s v="PF"/>
    <n v="11477.95"/>
    <x v="2"/>
  </r>
  <r>
    <x v="3"/>
    <x v="3"/>
    <s v="PJ"/>
    <n v="11371.74"/>
    <x v="2"/>
  </r>
  <r>
    <x v="3"/>
    <x v="2"/>
    <s v="PF"/>
    <n v="10941.75"/>
    <x v="1"/>
  </r>
  <r>
    <x v="10"/>
    <x v="2"/>
    <s v="PF"/>
    <n v="10596.81"/>
    <x v="2"/>
  </r>
  <r>
    <x v="3"/>
    <x v="2"/>
    <s v="PF"/>
    <n v="10453.91"/>
    <x v="1"/>
  </r>
  <r>
    <x v="8"/>
    <x v="6"/>
    <s v="PJ"/>
    <n v="9589.41"/>
    <x v="2"/>
  </r>
  <r>
    <x v="0"/>
    <x v="9"/>
    <s v="PF"/>
    <n v="9490.5"/>
    <x v="2"/>
  </r>
  <r>
    <x v="1"/>
    <x v="9"/>
    <s v="PF"/>
    <n v="8532.33"/>
    <x v="2"/>
  </r>
  <r>
    <x v="8"/>
    <x v="7"/>
    <s v="PJ"/>
    <n v="8512.1200000000008"/>
    <x v="2"/>
  </r>
  <r>
    <x v="7"/>
    <x v="11"/>
    <s v="PF"/>
    <n v="8466.1"/>
    <x v="2"/>
  </r>
  <r>
    <x v="7"/>
    <x v="7"/>
    <s v="PJ"/>
    <n v="8309.67"/>
    <x v="2"/>
  </r>
  <r>
    <x v="7"/>
    <x v="11"/>
    <s v="PF"/>
    <n v="7583.64"/>
    <x v="2"/>
  </r>
  <r>
    <x v="0"/>
    <x v="0"/>
    <s v="PJ"/>
    <n v="7071.56"/>
    <x v="2"/>
  </r>
  <r>
    <x v="0"/>
    <x v="2"/>
    <s v="PF"/>
    <n v="6957.38"/>
    <x v="2"/>
  </r>
  <r>
    <x v="3"/>
    <x v="10"/>
    <s v="PJ"/>
    <n v="6149.82"/>
    <x v="2"/>
  </r>
  <r>
    <x v="7"/>
    <x v="2"/>
    <s v="PF"/>
    <n v="5916.49"/>
    <x v="2"/>
  </r>
  <r>
    <x v="6"/>
    <x v="6"/>
    <s v="PF"/>
    <n v="5820.34"/>
    <x v="2"/>
  </r>
  <r>
    <x v="9"/>
    <x v="9"/>
    <s v="PF"/>
    <n v="5600.2"/>
    <x v="2"/>
  </r>
  <r>
    <x v="7"/>
    <x v="11"/>
    <s v="PF"/>
    <n v="5454.57"/>
    <x v="2"/>
  </r>
  <r>
    <x v="6"/>
    <x v="3"/>
    <s v="PF"/>
    <n v="5291.54"/>
    <x v="2"/>
  </r>
  <r>
    <x v="10"/>
    <x v="9"/>
    <s v="PF"/>
    <n v="5252.5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7D22F-53C9-4ED2-9C2D-ED6CD43317A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:C14" firstHeaderRow="1" firstDataRow="1" firstDataCol="1"/>
  <pivotFields count="5">
    <pivotField axis="axisRow" showAll="0">
      <items count="40">
        <item m="1" x="28"/>
        <item m="1" x="27"/>
        <item m="1" x="26"/>
        <item x="5"/>
        <item m="1" x="35"/>
        <item m="1" x="34"/>
        <item x="7"/>
        <item m="1" x="15"/>
        <item m="1" x="22"/>
        <item m="1" x="18"/>
        <item x="4"/>
        <item m="1" x="30"/>
        <item x="1"/>
        <item m="1" x="33"/>
        <item x="8"/>
        <item m="1" x="29"/>
        <item x="0"/>
        <item x="6"/>
        <item m="1" x="23"/>
        <item m="1" x="38"/>
        <item m="1" x="12"/>
        <item x="9"/>
        <item m="1" x="16"/>
        <item x="3"/>
        <item m="1" x="14"/>
        <item m="1" x="17"/>
        <item x="2"/>
        <item m="1" x="25"/>
        <item m="1" x="13"/>
        <item m="1" x="36"/>
        <item m="1" x="20"/>
        <item m="1" x="11"/>
        <item m="1" x="32"/>
        <item m="1" x="24"/>
        <item m="1" x="19"/>
        <item x="10"/>
        <item m="1" x="37"/>
        <item m="1" x="31"/>
        <item m="1" x="21"/>
        <item t="default"/>
      </items>
    </pivotField>
    <pivotField showAll="0">
      <items count="13">
        <item x="5"/>
        <item x="11"/>
        <item x="1"/>
        <item x="3"/>
        <item x="6"/>
        <item x="0"/>
        <item x="9"/>
        <item x="8"/>
        <item x="2"/>
        <item x="7"/>
        <item x="10"/>
        <item x="4"/>
        <item t="default"/>
      </items>
    </pivotField>
    <pivotField showAll="0"/>
    <pivotField dataField="1" showAll="0"/>
    <pivotField showAll="0">
      <items count="4">
        <item x="2"/>
        <item x="1"/>
        <item x="0"/>
        <item t="default"/>
      </items>
    </pivotField>
  </pivotFields>
  <rowFields count="1">
    <field x="0"/>
  </rowFields>
  <rowItems count="12">
    <i>
      <x v="3"/>
    </i>
    <i>
      <x v="6"/>
    </i>
    <i>
      <x v="10"/>
    </i>
    <i>
      <x v="12"/>
    </i>
    <i>
      <x v="14"/>
    </i>
    <i>
      <x v="16"/>
    </i>
    <i>
      <x v="17"/>
    </i>
    <i>
      <x v="21"/>
    </i>
    <i>
      <x v="23"/>
    </i>
    <i>
      <x v="26"/>
    </i>
    <i>
      <x v="35"/>
    </i>
    <i t="grand">
      <x/>
    </i>
  </rowItems>
  <colItems count="1">
    <i/>
  </colItems>
  <dataFields count="1">
    <dataField name="Soma de Vendas" fld="3" baseField="0" baseItem="3" numFmtId="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1A0E2-1747-498F-A820-4A6013EB3922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1:C15" firstHeaderRow="1" firstDataRow="1" firstDataCol="1"/>
  <pivotFields count="5">
    <pivotField showAll="0"/>
    <pivotField numFmtId="1" showAll="0">
      <items count="13">
        <item x="5"/>
        <item x="11"/>
        <item x="1"/>
        <item x="3"/>
        <item x="6"/>
        <item x="0"/>
        <item x="9"/>
        <item x="8"/>
        <item x="2"/>
        <item x="7"/>
        <item x="10"/>
        <item x="4"/>
        <item t="default"/>
      </items>
    </pivotField>
    <pivotField showAll="0"/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endas" fld="3" baseField="3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242DE00-AA94-405C-8273-0917489748BE}" sourceName="Mês">
  <pivotTables>
    <pivotTable tabId="4" name="Tabela dinâmica4"/>
    <pivotTable tabId="7" name="Tabela dinâmica2"/>
  </pivotTables>
  <data>
    <tabular pivotCacheId="1673690105">
      <items count="12">
        <i x="5" s="1"/>
        <i x="11" s="1"/>
        <i x="1" s="1"/>
        <i x="3" s="1"/>
        <i x="6" s="1"/>
        <i x="0" s="1"/>
        <i x="9" s="1"/>
        <i x="8" s="1"/>
        <i x="2" s="1"/>
        <i x="7" s="1"/>
        <i x="10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C35272A-8319-42BE-A95F-C067C67C91DB}" cache="SegmentaçãodeDados_Mês" caption="Mês" columnCount="2" style="novo" rowHeight="72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3D73D-9519-4603-8267-1408E53CAE91}" name="Vendas" displayName="Vendas" ref="A1:E203" totalsRowShown="0">
  <autoFilter ref="A1:E203" xr:uid="{5893D73D-9519-4603-8267-1408E53CAE91}"/>
  <tableColumns count="5">
    <tableColumn id="1" xr3:uid="{E1AA66C7-0756-434D-BB16-BFCF7F959A48}" name="Funcionário"/>
    <tableColumn id="6" xr3:uid="{C23D6953-F35E-43B2-9E30-DBA660CA85E6}" name="Mês" dataDxfId="9"/>
    <tableColumn id="2" xr3:uid="{4FA4279A-CB80-410D-A89E-F30F1C5F14BB}" name="Cliente" dataDxfId="8"/>
    <tableColumn id="3" xr3:uid="{326EE4B3-355B-4E55-8AF6-8F9F8B20DB4C}" name="Vendas" dataDxfId="7" dataCellStyle="Moeda 2"/>
    <tableColumn id="4" xr3:uid="{26739110-5DAF-45CB-9C0B-689E5886BB71}" name="NO_TP_CONTRATO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3E275-6FA4-410D-9ED4-BE73EF03C608}" name="Meta" displayName="Meta" ref="B3:F6" totalsRowShown="0">
  <autoFilter ref="B3:F6" xr:uid="{EAF3E275-6FA4-410D-9ED4-BE73EF03C608}"/>
  <tableColumns count="5">
    <tableColumn id="1" xr3:uid="{780E6611-69BD-451C-BBEA-9EEECC5E9181}" name="Rótulos de Linha"/>
    <tableColumn id="3" xr3:uid="{28C0A39C-53D7-4329-964E-79EFAC7A1CCA}" name="Vendas" dataDxfId="5" dataCellStyle="Moeda">
      <calculatedColumnFormula>GETPIVOTDATA("Vendas",$B$11,"NO_TP_CONTRATO","Cartão de Crédito")</calculatedColumnFormula>
    </tableColumn>
    <tableColumn id="5" xr3:uid="{A84605BD-4C92-4A41-A59F-4533C37886A6}" name="Falta" dataDxfId="4" dataCellStyle="Moeda">
      <calculatedColumnFormula>Meta[[#This Row],[Meta]]-Meta[[#This Row],[Vendas]]</calculatedColumnFormula>
    </tableColumn>
    <tableColumn id="6" xr3:uid="{50AFE038-F45A-44C3-879F-E1DD1E13431C}" name="Meta" dataDxfId="3" dataCellStyle="Moeda"/>
    <tableColumn id="2" xr3:uid="{53F82832-7CB4-4FF4-8CCD-45D693AC6798}" name="Total" dataDxfId="2" dataCellStyle="Porcentage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98FC-670B-4356-9983-A4BE002AEC3C}">
  <dimension ref="A1:E203"/>
  <sheetViews>
    <sheetView workbookViewId="0">
      <selection activeCell="H15" sqref="H15"/>
    </sheetView>
  </sheetViews>
  <sheetFormatPr defaultColWidth="8.88671875" defaultRowHeight="14.4" x14ac:dyDescent="0.3"/>
  <cols>
    <col min="1" max="1" width="13.6640625" customWidth="1"/>
    <col min="2" max="2" width="30.21875" bestFit="1" customWidth="1"/>
    <col min="3" max="3" width="9.44140625" customWidth="1"/>
    <col min="4" max="4" width="14" style="1" bestFit="1" customWidth="1"/>
    <col min="5" max="5" width="18.33203125" customWidth="1"/>
  </cols>
  <sheetData>
    <row r="1" spans="1:5" x14ac:dyDescent="0.3">
      <c r="A1" t="s">
        <v>6</v>
      </c>
      <c r="B1" t="s">
        <v>24</v>
      </c>
      <c r="C1" t="s">
        <v>19</v>
      </c>
      <c r="D1" s="1" t="s">
        <v>7</v>
      </c>
      <c r="E1" t="s">
        <v>0</v>
      </c>
    </row>
    <row r="2" spans="1:5" x14ac:dyDescent="0.3">
      <c r="A2" t="s">
        <v>14</v>
      </c>
      <c r="B2" s="8" t="s">
        <v>31</v>
      </c>
      <c r="C2" t="s">
        <v>4</v>
      </c>
      <c r="D2" s="1">
        <v>331897.84999999998</v>
      </c>
      <c r="E2" t="s">
        <v>1</v>
      </c>
    </row>
    <row r="3" spans="1:5" x14ac:dyDescent="0.3">
      <c r="A3" t="s">
        <v>8</v>
      </c>
      <c r="B3" s="8" t="s">
        <v>28</v>
      </c>
      <c r="C3" t="s">
        <v>4</v>
      </c>
      <c r="D3" s="1">
        <v>315175.71000000002</v>
      </c>
      <c r="E3" t="s">
        <v>1</v>
      </c>
    </row>
    <row r="4" spans="1:5" x14ac:dyDescent="0.3">
      <c r="A4" t="s">
        <v>14</v>
      </c>
      <c r="B4" s="8" t="s">
        <v>34</v>
      </c>
      <c r="C4" t="s">
        <v>4</v>
      </c>
      <c r="D4" s="1">
        <v>307020.15000000002</v>
      </c>
      <c r="E4" t="s">
        <v>1</v>
      </c>
    </row>
    <row r="5" spans="1:5" x14ac:dyDescent="0.3">
      <c r="A5" t="s">
        <v>9</v>
      </c>
      <c r="B5" s="8" t="s">
        <v>29</v>
      </c>
      <c r="C5" t="s">
        <v>4</v>
      </c>
      <c r="D5" s="1">
        <v>305486.34999999998</v>
      </c>
      <c r="E5" t="s">
        <v>1</v>
      </c>
    </row>
    <row r="6" spans="1:5" x14ac:dyDescent="0.3">
      <c r="A6" t="s">
        <v>16</v>
      </c>
      <c r="B6" s="8" t="s">
        <v>37</v>
      </c>
      <c r="C6" t="s">
        <v>4</v>
      </c>
      <c r="D6" s="1">
        <v>294089.62</v>
      </c>
      <c r="E6" t="s">
        <v>1</v>
      </c>
    </row>
    <row r="7" spans="1:5" x14ac:dyDescent="0.3">
      <c r="A7" t="s">
        <v>10</v>
      </c>
      <c r="B7" s="8" t="s">
        <v>31</v>
      </c>
      <c r="C7" t="s">
        <v>4</v>
      </c>
      <c r="D7" s="1">
        <v>277130.12</v>
      </c>
      <c r="E7" t="s">
        <v>1</v>
      </c>
    </row>
    <row r="8" spans="1:5" x14ac:dyDescent="0.3">
      <c r="A8" t="s">
        <v>15</v>
      </c>
      <c r="B8" s="8" t="s">
        <v>28</v>
      </c>
      <c r="C8" t="s">
        <v>4</v>
      </c>
      <c r="D8" s="1">
        <v>247014.42</v>
      </c>
      <c r="E8" t="s">
        <v>1</v>
      </c>
    </row>
    <row r="9" spans="1:5" x14ac:dyDescent="0.3">
      <c r="A9" t="s">
        <v>10</v>
      </c>
      <c r="B9" s="8" t="s">
        <v>29</v>
      </c>
      <c r="C9" t="s">
        <v>4</v>
      </c>
      <c r="D9" s="1">
        <v>239801.16</v>
      </c>
      <c r="E9" t="s">
        <v>1</v>
      </c>
    </row>
    <row r="10" spans="1:5" x14ac:dyDescent="0.3">
      <c r="A10" t="s">
        <v>11</v>
      </c>
      <c r="B10" s="8" t="s">
        <v>27</v>
      </c>
      <c r="C10" t="s">
        <v>4</v>
      </c>
      <c r="D10" s="1">
        <v>230512.99</v>
      </c>
      <c r="E10" t="s">
        <v>1</v>
      </c>
    </row>
    <row r="11" spans="1:5" x14ac:dyDescent="0.3">
      <c r="A11" t="s">
        <v>18</v>
      </c>
      <c r="B11" s="8" t="s">
        <v>30</v>
      </c>
      <c r="C11" t="s">
        <v>4</v>
      </c>
      <c r="D11" s="1">
        <v>218748.37</v>
      </c>
      <c r="E11" t="s">
        <v>1</v>
      </c>
    </row>
    <row r="12" spans="1:5" x14ac:dyDescent="0.3">
      <c r="A12" t="s">
        <v>17</v>
      </c>
      <c r="B12" s="8" t="s">
        <v>36</v>
      </c>
      <c r="C12" t="s">
        <v>4</v>
      </c>
      <c r="D12" s="1">
        <v>198868.27</v>
      </c>
      <c r="E12" t="s">
        <v>1</v>
      </c>
    </row>
    <row r="13" spans="1:5" x14ac:dyDescent="0.3">
      <c r="A13" t="s">
        <v>17</v>
      </c>
      <c r="B13" s="8" t="s">
        <v>37</v>
      </c>
      <c r="C13" t="s">
        <v>4</v>
      </c>
      <c r="D13" s="1">
        <v>192135.6</v>
      </c>
      <c r="E13" t="s">
        <v>1</v>
      </c>
    </row>
    <row r="14" spans="1:5" x14ac:dyDescent="0.3">
      <c r="A14" t="s">
        <v>8</v>
      </c>
      <c r="B14" s="8" t="s">
        <v>37</v>
      </c>
      <c r="C14" t="s">
        <v>4</v>
      </c>
      <c r="D14" s="1">
        <v>191438.17</v>
      </c>
      <c r="E14" t="s">
        <v>1</v>
      </c>
    </row>
    <row r="15" spans="1:5" x14ac:dyDescent="0.3">
      <c r="A15" t="s">
        <v>11</v>
      </c>
      <c r="B15" s="8" t="s">
        <v>37</v>
      </c>
      <c r="C15" t="s">
        <v>4</v>
      </c>
      <c r="D15" s="1">
        <v>188415.69</v>
      </c>
      <c r="E15" t="s">
        <v>1</v>
      </c>
    </row>
    <row r="16" spans="1:5" x14ac:dyDescent="0.3">
      <c r="A16" t="s">
        <v>11</v>
      </c>
      <c r="B16" s="8" t="s">
        <v>30</v>
      </c>
      <c r="C16" t="s">
        <v>4</v>
      </c>
      <c r="D16" s="1">
        <v>185157.85</v>
      </c>
      <c r="E16" t="s">
        <v>1</v>
      </c>
    </row>
    <row r="17" spans="1:5" x14ac:dyDescent="0.3">
      <c r="A17" t="s">
        <v>12</v>
      </c>
      <c r="B17" s="8" t="s">
        <v>37</v>
      </c>
      <c r="C17" t="s">
        <v>4</v>
      </c>
      <c r="D17" s="1">
        <v>183004.79999999999</v>
      </c>
      <c r="E17" t="s">
        <v>1</v>
      </c>
    </row>
    <row r="18" spans="1:5" x14ac:dyDescent="0.3">
      <c r="A18" t="s">
        <v>18</v>
      </c>
      <c r="B18" s="8" t="s">
        <v>33</v>
      </c>
      <c r="C18" t="s">
        <v>4</v>
      </c>
      <c r="D18" s="1">
        <v>180515.8</v>
      </c>
      <c r="E18" t="s">
        <v>1</v>
      </c>
    </row>
    <row r="19" spans="1:5" x14ac:dyDescent="0.3">
      <c r="A19" t="s">
        <v>11</v>
      </c>
      <c r="B19" s="8" t="s">
        <v>27</v>
      </c>
      <c r="C19" t="s">
        <v>4</v>
      </c>
      <c r="D19" s="1">
        <v>180263.72</v>
      </c>
      <c r="E19" t="s">
        <v>1</v>
      </c>
    </row>
    <row r="20" spans="1:5" x14ac:dyDescent="0.3">
      <c r="A20" t="s">
        <v>13</v>
      </c>
      <c r="B20" s="8" t="s">
        <v>32</v>
      </c>
      <c r="C20" t="s">
        <v>4</v>
      </c>
      <c r="D20" s="1">
        <v>178379.87</v>
      </c>
      <c r="E20" t="s">
        <v>1</v>
      </c>
    </row>
    <row r="21" spans="1:5" x14ac:dyDescent="0.3">
      <c r="A21" t="s">
        <v>13</v>
      </c>
      <c r="B21" s="8" t="s">
        <v>34</v>
      </c>
      <c r="C21" t="s">
        <v>4</v>
      </c>
      <c r="D21" s="1">
        <v>177817.8</v>
      </c>
      <c r="E21" t="s">
        <v>1</v>
      </c>
    </row>
    <row r="22" spans="1:5" x14ac:dyDescent="0.3">
      <c r="A22" t="s">
        <v>14</v>
      </c>
      <c r="B22" s="8" t="s">
        <v>31</v>
      </c>
      <c r="C22" t="s">
        <v>4</v>
      </c>
      <c r="D22" s="1">
        <v>176405.87</v>
      </c>
      <c r="E22" t="s">
        <v>1</v>
      </c>
    </row>
    <row r="23" spans="1:5" x14ac:dyDescent="0.3">
      <c r="A23" t="s">
        <v>8</v>
      </c>
      <c r="B23" s="8" t="s">
        <v>37</v>
      </c>
      <c r="C23" t="s">
        <v>4</v>
      </c>
      <c r="D23" s="1">
        <v>176321.96</v>
      </c>
      <c r="E23" t="s">
        <v>1</v>
      </c>
    </row>
    <row r="24" spans="1:5" x14ac:dyDescent="0.3">
      <c r="A24" t="s">
        <v>15</v>
      </c>
      <c r="B24" s="8" t="s">
        <v>33</v>
      </c>
      <c r="C24" t="s">
        <v>4</v>
      </c>
      <c r="D24" s="1">
        <v>173880.08</v>
      </c>
      <c r="E24" t="s">
        <v>1</v>
      </c>
    </row>
    <row r="25" spans="1:5" x14ac:dyDescent="0.3">
      <c r="A25" t="s">
        <v>12</v>
      </c>
      <c r="B25" s="8" t="s">
        <v>36</v>
      </c>
      <c r="C25" t="s">
        <v>5</v>
      </c>
      <c r="D25" s="1">
        <v>173206.57</v>
      </c>
      <c r="E25" t="s">
        <v>2</v>
      </c>
    </row>
    <row r="26" spans="1:5" x14ac:dyDescent="0.3">
      <c r="A26" t="s">
        <v>12</v>
      </c>
      <c r="B26" s="8" t="s">
        <v>37</v>
      </c>
      <c r="C26" t="s">
        <v>4</v>
      </c>
      <c r="D26" s="1">
        <v>172725.46</v>
      </c>
      <c r="E26" t="s">
        <v>1</v>
      </c>
    </row>
    <row r="27" spans="1:5" x14ac:dyDescent="0.3">
      <c r="A27" t="s">
        <v>16</v>
      </c>
      <c r="B27" s="8" t="s">
        <v>37</v>
      </c>
      <c r="C27" t="s">
        <v>4</v>
      </c>
      <c r="D27" s="1">
        <v>171807.31</v>
      </c>
      <c r="E27" t="s">
        <v>1</v>
      </c>
    </row>
    <row r="28" spans="1:5" x14ac:dyDescent="0.3">
      <c r="A28" t="s">
        <v>25</v>
      </c>
      <c r="B28" s="8" t="s">
        <v>30</v>
      </c>
      <c r="C28" t="s">
        <v>4</v>
      </c>
      <c r="D28" s="1">
        <v>170685.99</v>
      </c>
      <c r="E28" t="s">
        <v>1</v>
      </c>
    </row>
    <row r="29" spans="1:5" x14ac:dyDescent="0.3">
      <c r="A29" t="s">
        <v>13</v>
      </c>
      <c r="B29" s="8" t="s">
        <v>28</v>
      </c>
      <c r="C29" t="s">
        <v>5</v>
      </c>
      <c r="D29" s="1">
        <v>170453.39</v>
      </c>
      <c r="E29" t="s">
        <v>2</v>
      </c>
    </row>
    <row r="30" spans="1:5" x14ac:dyDescent="0.3">
      <c r="A30" t="s">
        <v>25</v>
      </c>
      <c r="B30" s="8" t="s">
        <v>30</v>
      </c>
      <c r="C30" t="s">
        <v>4</v>
      </c>
      <c r="D30" s="1">
        <v>170019.87</v>
      </c>
      <c r="E30" t="s">
        <v>1</v>
      </c>
    </row>
    <row r="31" spans="1:5" x14ac:dyDescent="0.3">
      <c r="A31" t="s">
        <v>17</v>
      </c>
      <c r="B31" s="8" t="s">
        <v>34</v>
      </c>
      <c r="C31" t="s">
        <v>4</v>
      </c>
      <c r="D31" s="1">
        <v>169297.64</v>
      </c>
      <c r="E31" t="s">
        <v>1</v>
      </c>
    </row>
    <row r="32" spans="1:5" x14ac:dyDescent="0.3">
      <c r="A32" t="s">
        <v>14</v>
      </c>
      <c r="B32" s="8" t="s">
        <v>37</v>
      </c>
      <c r="C32" t="s">
        <v>4</v>
      </c>
      <c r="D32" s="1">
        <v>168923.54</v>
      </c>
      <c r="E32" t="s">
        <v>1</v>
      </c>
    </row>
    <row r="33" spans="1:5" x14ac:dyDescent="0.3">
      <c r="A33" t="s">
        <v>8</v>
      </c>
      <c r="B33" s="8" t="s">
        <v>33</v>
      </c>
      <c r="C33" t="s">
        <v>4</v>
      </c>
      <c r="D33" s="1">
        <v>166609.60000000001</v>
      </c>
      <c r="E33" t="s">
        <v>1</v>
      </c>
    </row>
    <row r="34" spans="1:5" x14ac:dyDescent="0.3">
      <c r="A34" t="s">
        <v>17</v>
      </c>
      <c r="B34" s="8" t="s">
        <v>30</v>
      </c>
      <c r="C34" t="s">
        <v>4</v>
      </c>
      <c r="D34" s="1">
        <v>165479.99</v>
      </c>
      <c r="E34" t="s">
        <v>1</v>
      </c>
    </row>
    <row r="35" spans="1:5" x14ac:dyDescent="0.3">
      <c r="A35" t="s">
        <v>18</v>
      </c>
      <c r="B35" s="8" t="s">
        <v>29</v>
      </c>
      <c r="C35" t="s">
        <v>4</v>
      </c>
      <c r="D35" s="1">
        <v>164790.53</v>
      </c>
      <c r="E35" t="s">
        <v>1</v>
      </c>
    </row>
    <row r="36" spans="1:5" x14ac:dyDescent="0.3">
      <c r="A36" t="s">
        <v>18</v>
      </c>
      <c r="B36" s="8" t="s">
        <v>36</v>
      </c>
      <c r="C36" t="s">
        <v>4</v>
      </c>
      <c r="D36" s="1">
        <v>163652.26</v>
      </c>
      <c r="E36" t="s">
        <v>1</v>
      </c>
    </row>
    <row r="37" spans="1:5" x14ac:dyDescent="0.3">
      <c r="A37" t="s">
        <v>18</v>
      </c>
      <c r="B37" s="8" t="s">
        <v>27</v>
      </c>
      <c r="C37" t="s">
        <v>4</v>
      </c>
      <c r="D37" s="1">
        <v>162797.84</v>
      </c>
      <c r="E37" t="s">
        <v>1</v>
      </c>
    </row>
    <row r="38" spans="1:5" x14ac:dyDescent="0.3">
      <c r="A38" t="s">
        <v>14</v>
      </c>
      <c r="B38" s="8" t="s">
        <v>34</v>
      </c>
      <c r="C38" t="s">
        <v>4</v>
      </c>
      <c r="D38" s="1">
        <v>159710.94</v>
      </c>
      <c r="E38" t="s">
        <v>1</v>
      </c>
    </row>
    <row r="39" spans="1:5" x14ac:dyDescent="0.3">
      <c r="A39" t="s">
        <v>14</v>
      </c>
      <c r="B39" s="8" t="s">
        <v>32</v>
      </c>
      <c r="C39" t="s">
        <v>4</v>
      </c>
      <c r="D39" s="1">
        <v>157389.29</v>
      </c>
      <c r="E39" t="s">
        <v>1</v>
      </c>
    </row>
    <row r="40" spans="1:5" x14ac:dyDescent="0.3">
      <c r="A40" t="s">
        <v>16</v>
      </c>
      <c r="B40" s="8" t="s">
        <v>32</v>
      </c>
      <c r="C40" t="s">
        <v>4</v>
      </c>
      <c r="D40" s="1">
        <v>153955.49</v>
      </c>
      <c r="E40" t="s">
        <v>1</v>
      </c>
    </row>
    <row r="41" spans="1:5" x14ac:dyDescent="0.3">
      <c r="A41" t="s">
        <v>18</v>
      </c>
      <c r="B41" s="8" t="s">
        <v>31</v>
      </c>
      <c r="C41" t="s">
        <v>4</v>
      </c>
      <c r="D41" s="1">
        <v>153473.98000000001</v>
      </c>
      <c r="E41" t="s">
        <v>1</v>
      </c>
    </row>
    <row r="42" spans="1:5" x14ac:dyDescent="0.3">
      <c r="A42" t="s">
        <v>13</v>
      </c>
      <c r="B42" s="8" t="s">
        <v>36</v>
      </c>
      <c r="C42" t="s">
        <v>4</v>
      </c>
      <c r="D42" s="1">
        <v>152384.88</v>
      </c>
      <c r="E42" t="s">
        <v>1</v>
      </c>
    </row>
    <row r="43" spans="1:5" x14ac:dyDescent="0.3">
      <c r="A43" t="s">
        <v>25</v>
      </c>
      <c r="B43" s="8" t="s">
        <v>33</v>
      </c>
      <c r="C43" t="s">
        <v>4</v>
      </c>
      <c r="D43" s="1">
        <v>151300.01</v>
      </c>
      <c r="E43" t="s">
        <v>1</v>
      </c>
    </row>
    <row r="44" spans="1:5" x14ac:dyDescent="0.3">
      <c r="A44" t="s">
        <v>17</v>
      </c>
      <c r="B44" s="8" t="s">
        <v>28</v>
      </c>
      <c r="C44" t="s">
        <v>4</v>
      </c>
      <c r="D44" s="1">
        <v>150854.14000000001</v>
      </c>
      <c r="E44" t="s">
        <v>1</v>
      </c>
    </row>
    <row r="45" spans="1:5" x14ac:dyDescent="0.3">
      <c r="A45" t="s">
        <v>14</v>
      </c>
      <c r="B45" s="8" t="s">
        <v>28</v>
      </c>
      <c r="C45" t="s">
        <v>4</v>
      </c>
      <c r="D45" s="1">
        <v>150798.43</v>
      </c>
      <c r="E45" t="s">
        <v>1</v>
      </c>
    </row>
    <row r="46" spans="1:5" x14ac:dyDescent="0.3">
      <c r="A46" t="s">
        <v>8</v>
      </c>
      <c r="B46" s="8" t="s">
        <v>33</v>
      </c>
      <c r="C46" t="s">
        <v>4</v>
      </c>
      <c r="D46" s="1">
        <v>150786.88</v>
      </c>
      <c r="E46" t="s">
        <v>1</v>
      </c>
    </row>
    <row r="47" spans="1:5" x14ac:dyDescent="0.3">
      <c r="A47" t="s">
        <v>17</v>
      </c>
      <c r="B47" s="8" t="s">
        <v>37</v>
      </c>
      <c r="C47" t="s">
        <v>4</v>
      </c>
      <c r="D47" s="1">
        <v>148951.07</v>
      </c>
      <c r="E47" t="s">
        <v>1</v>
      </c>
    </row>
    <row r="48" spans="1:5" x14ac:dyDescent="0.3">
      <c r="A48" t="s">
        <v>18</v>
      </c>
      <c r="B48" s="8" t="s">
        <v>37</v>
      </c>
      <c r="C48" t="s">
        <v>4</v>
      </c>
      <c r="D48" s="1">
        <v>145999.01</v>
      </c>
      <c r="E48" t="s">
        <v>1</v>
      </c>
    </row>
    <row r="49" spans="1:5" x14ac:dyDescent="0.3">
      <c r="A49" t="s">
        <v>13</v>
      </c>
      <c r="B49" s="8" t="s">
        <v>31</v>
      </c>
      <c r="C49" t="s">
        <v>4</v>
      </c>
      <c r="D49" s="1">
        <v>145075.19</v>
      </c>
      <c r="E49" t="s">
        <v>1</v>
      </c>
    </row>
    <row r="50" spans="1:5" x14ac:dyDescent="0.3">
      <c r="A50" t="s">
        <v>14</v>
      </c>
      <c r="B50" s="8" t="s">
        <v>37</v>
      </c>
      <c r="C50" t="s">
        <v>4</v>
      </c>
      <c r="D50" s="1">
        <v>143227.48000000001</v>
      </c>
      <c r="E50" t="s">
        <v>1</v>
      </c>
    </row>
    <row r="51" spans="1:5" x14ac:dyDescent="0.3">
      <c r="A51" t="s">
        <v>8</v>
      </c>
      <c r="B51" s="8" t="s">
        <v>33</v>
      </c>
      <c r="C51" t="s">
        <v>4</v>
      </c>
      <c r="D51" s="1">
        <v>142631.54999999999</v>
      </c>
      <c r="E51" t="s">
        <v>1</v>
      </c>
    </row>
    <row r="52" spans="1:5" x14ac:dyDescent="0.3">
      <c r="A52" t="s">
        <v>15</v>
      </c>
      <c r="B52" s="8" t="s">
        <v>29</v>
      </c>
      <c r="C52" t="s">
        <v>4</v>
      </c>
      <c r="D52" s="1">
        <v>142485.48000000001</v>
      </c>
      <c r="E52" t="s">
        <v>1</v>
      </c>
    </row>
    <row r="53" spans="1:5" x14ac:dyDescent="0.3">
      <c r="A53" t="s">
        <v>12</v>
      </c>
      <c r="B53" s="8" t="s">
        <v>36</v>
      </c>
      <c r="C53" t="s">
        <v>4</v>
      </c>
      <c r="D53" s="1">
        <v>141554.04</v>
      </c>
      <c r="E53" t="s">
        <v>1</v>
      </c>
    </row>
    <row r="54" spans="1:5" x14ac:dyDescent="0.3">
      <c r="A54" t="s">
        <v>14</v>
      </c>
      <c r="B54" s="8" t="s">
        <v>30</v>
      </c>
      <c r="C54" t="s">
        <v>4</v>
      </c>
      <c r="D54" s="1">
        <v>137172.25</v>
      </c>
      <c r="E54" t="s">
        <v>1</v>
      </c>
    </row>
    <row r="55" spans="1:5" x14ac:dyDescent="0.3">
      <c r="A55" t="s">
        <v>9</v>
      </c>
      <c r="B55" s="8" t="s">
        <v>32</v>
      </c>
      <c r="C55" t="s">
        <v>4</v>
      </c>
      <c r="D55" s="1">
        <v>133881.37</v>
      </c>
      <c r="E55" t="s">
        <v>1</v>
      </c>
    </row>
    <row r="56" spans="1:5" x14ac:dyDescent="0.3">
      <c r="A56" t="s">
        <v>16</v>
      </c>
      <c r="B56" s="8" t="s">
        <v>29</v>
      </c>
      <c r="C56" t="s">
        <v>4</v>
      </c>
      <c r="D56" s="1">
        <v>133793.26999999999</v>
      </c>
      <c r="E56" t="s">
        <v>1</v>
      </c>
    </row>
    <row r="57" spans="1:5" x14ac:dyDescent="0.3">
      <c r="A57" t="s">
        <v>10</v>
      </c>
      <c r="B57" s="8" t="s">
        <v>31</v>
      </c>
      <c r="C57" t="s">
        <v>4</v>
      </c>
      <c r="D57" s="1">
        <v>132253.51</v>
      </c>
      <c r="E57" t="s">
        <v>1</v>
      </c>
    </row>
    <row r="58" spans="1:5" x14ac:dyDescent="0.3">
      <c r="A58" t="s">
        <v>15</v>
      </c>
      <c r="B58" s="8" t="s">
        <v>37</v>
      </c>
      <c r="C58" t="s">
        <v>4</v>
      </c>
      <c r="D58" s="1">
        <v>128728.22</v>
      </c>
      <c r="E58" t="s">
        <v>1</v>
      </c>
    </row>
    <row r="59" spans="1:5" x14ac:dyDescent="0.3">
      <c r="A59" t="s">
        <v>10</v>
      </c>
      <c r="B59" s="8" t="s">
        <v>30</v>
      </c>
      <c r="C59" t="s">
        <v>4</v>
      </c>
      <c r="D59" s="1">
        <v>128259.5</v>
      </c>
      <c r="E59" t="s">
        <v>1</v>
      </c>
    </row>
    <row r="60" spans="1:5" x14ac:dyDescent="0.3">
      <c r="A60" t="s">
        <v>11</v>
      </c>
      <c r="B60" s="8" t="s">
        <v>28</v>
      </c>
      <c r="C60" t="s">
        <v>4</v>
      </c>
      <c r="D60" s="1">
        <v>126980.36</v>
      </c>
      <c r="E60" t="s">
        <v>1</v>
      </c>
    </row>
    <row r="61" spans="1:5" x14ac:dyDescent="0.3">
      <c r="A61" t="s">
        <v>18</v>
      </c>
      <c r="B61" s="8" t="s">
        <v>32</v>
      </c>
      <c r="C61" t="s">
        <v>4</v>
      </c>
      <c r="D61" s="1">
        <v>126922.04</v>
      </c>
      <c r="E61" t="s">
        <v>1</v>
      </c>
    </row>
    <row r="62" spans="1:5" x14ac:dyDescent="0.3">
      <c r="A62" t="s">
        <v>14</v>
      </c>
      <c r="B62" s="8" t="s">
        <v>37</v>
      </c>
      <c r="C62" t="s">
        <v>4</v>
      </c>
      <c r="D62" s="1">
        <v>125678.56</v>
      </c>
      <c r="E62" t="s">
        <v>1</v>
      </c>
    </row>
    <row r="63" spans="1:5" x14ac:dyDescent="0.3">
      <c r="A63" t="s">
        <v>8</v>
      </c>
      <c r="B63" s="8" t="s">
        <v>29</v>
      </c>
      <c r="C63" t="s">
        <v>4</v>
      </c>
      <c r="D63" s="1">
        <v>125271.12</v>
      </c>
      <c r="E63" t="s">
        <v>1</v>
      </c>
    </row>
    <row r="64" spans="1:5" x14ac:dyDescent="0.3">
      <c r="A64" t="s">
        <v>14</v>
      </c>
      <c r="B64" s="8" t="s">
        <v>37</v>
      </c>
      <c r="C64" t="s">
        <v>4</v>
      </c>
      <c r="D64" s="1">
        <v>123565.21</v>
      </c>
      <c r="E64" t="s">
        <v>1</v>
      </c>
    </row>
    <row r="65" spans="1:5" x14ac:dyDescent="0.3">
      <c r="A65" t="s">
        <v>9</v>
      </c>
      <c r="B65" s="8" t="s">
        <v>34</v>
      </c>
      <c r="C65" t="s">
        <v>4</v>
      </c>
      <c r="D65" s="1">
        <v>121196.97</v>
      </c>
      <c r="E65" t="s">
        <v>1</v>
      </c>
    </row>
    <row r="66" spans="1:5" x14ac:dyDescent="0.3">
      <c r="A66" t="s">
        <v>16</v>
      </c>
      <c r="B66" s="8" t="s">
        <v>29</v>
      </c>
      <c r="C66" t="s">
        <v>4</v>
      </c>
      <c r="D66" s="1">
        <v>120813.34</v>
      </c>
      <c r="E66" t="s">
        <v>1</v>
      </c>
    </row>
    <row r="67" spans="1:5" x14ac:dyDescent="0.3">
      <c r="A67" t="s">
        <v>10</v>
      </c>
      <c r="B67" s="8" t="s">
        <v>34</v>
      </c>
      <c r="C67" t="s">
        <v>4</v>
      </c>
      <c r="D67" s="1">
        <v>120571.23</v>
      </c>
      <c r="E67" t="s">
        <v>1</v>
      </c>
    </row>
    <row r="68" spans="1:5" x14ac:dyDescent="0.3">
      <c r="A68" t="s">
        <v>15</v>
      </c>
      <c r="B68" s="8" t="s">
        <v>31</v>
      </c>
      <c r="C68" t="s">
        <v>4</v>
      </c>
      <c r="D68" s="1">
        <v>117927.15</v>
      </c>
      <c r="E68" t="s">
        <v>1</v>
      </c>
    </row>
    <row r="69" spans="1:5" x14ac:dyDescent="0.3">
      <c r="A69" t="s">
        <v>10</v>
      </c>
      <c r="B69" s="8" t="s">
        <v>37</v>
      </c>
      <c r="C69" t="s">
        <v>4</v>
      </c>
      <c r="D69" s="1">
        <v>116455.73</v>
      </c>
      <c r="E69" t="s">
        <v>1</v>
      </c>
    </row>
    <row r="70" spans="1:5" x14ac:dyDescent="0.3">
      <c r="A70" t="s">
        <v>11</v>
      </c>
      <c r="B70" s="8" t="s">
        <v>37</v>
      </c>
      <c r="C70" t="s">
        <v>4</v>
      </c>
      <c r="D70" s="1">
        <v>115391.78</v>
      </c>
      <c r="E70" t="s">
        <v>1</v>
      </c>
    </row>
    <row r="71" spans="1:5" x14ac:dyDescent="0.3">
      <c r="A71" t="s">
        <v>18</v>
      </c>
      <c r="B71" s="8" t="s">
        <v>36</v>
      </c>
      <c r="C71" t="s">
        <v>4</v>
      </c>
      <c r="D71" s="1">
        <v>115370.97</v>
      </c>
      <c r="E71" t="s">
        <v>1</v>
      </c>
    </row>
    <row r="72" spans="1:5" x14ac:dyDescent="0.3">
      <c r="A72" t="s">
        <v>17</v>
      </c>
      <c r="B72" s="8" t="s">
        <v>28</v>
      </c>
      <c r="C72" t="s">
        <v>4</v>
      </c>
      <c r="D72" s="1">
        <v>112218.63</v>
      </c>
      <c r="E72" t="s">
        <v>1</v>
      </c>
    </row>
    <row r="73" spans="1:5" x14ac:dyDescent="0.3">
      <c r="A73" t="s">
        <v>17</v>
      </c>
      <c r="B73" s="8" t="s">
        <v>33</v>
      </c>
      <c r="C73" t="s">
        <v>4</v>
      </c>
      <c r="D73" s="1">
        <v>111754.96</v>
      </c>
      <c r="E73" t="s">
        <v>1</v>
      </c>
    </row>
    <row r="74" spans="1:5" x14ac:dyDescent="0.3">
      <c r="A74" t="s">
        <v>8</v>
      </c>
      <c r="B74" s="8" t="s">
        <v>34</v>
      </c>
      <c r="C74" t="s">
        <v>4</v>
      </c>
      <c r="D74" s="1">
        <v>108170.62</v>
      </c>
      <c r="E74" t="s">
        <v>1</v>
      </c>
    </row>
    <row r="75" spans="1:5" x14ac:dyDescent="0.3">
      <c r="A75" t="s">
        <v>11</v>
      </c>
      <c r="B75" s="8" t="s">
        <v>35</v>
      </c>
      <c r="C75" t="s">
        <v>4</v>
      </c>
      <c r="D75" s="1">
        <v>100756.38</v>
      </c>
      <c r="E75" t="s">
        <v>1</v>
      </c>
    </row>
    <row r="76" spans="1:5" x14ac:dyDescent="0.3">
      <c r="A76" t="s">
        <v>11</v>
      </c>
      <c r="B76" s="8" t="s">
        <v>33</v>
      </c>
      <c r="C76" t="s">
        <v>4</v>
      </c>
      <c r="D76" s="1">
        <v>99988.73</v>
      </c>
      <c r="E76" t="s">
        <v>1</v>
      </c>
    </row>
    <row r="77" spans="1:5" x14ac:dyDescent="0.3">
      <c r="A77" t="s">
        <v>12</v>
      </c>
      <c r="B77" s="8" t="s">
        <v>29</v>
      </c>
      <c r="C77" t="s">
        <v>4</v>
      </c>
      <c r="D77" s="1">
        <v>99576.41</v>
      </c>
      <c r="E77" t="s">
        <v>1</v>
      </c>
    </row>
    <row r="78" spans="1:5" x14ac:dyDescent="0.3">
      <c r="A78" t="s">
        <v>18</v>
      </c>
      <c r="B78" s="8" t="s">
        <v>29</v>
      </c>
      <c r="C78" t="s">
        <v>4</v>
      </c>
      <c r="D78" s="1">
        <v>97173.05</v>
      </c>
      <c r="E78" t="s">
        <v>1</v>
      </c>
    </row>
    <row r="79" spans="1:5" x14ac:dyDescent="0.3">
      <c r="A79" t="s">
        <v>11</v>
      </c>
      <c r="B79" s="8" t="s">
        <v>34</v>
      </c>
      <c r="C79" t="s">
        <v>4</v>
      </c>
      <c r="D79" s="1">
        <v>92378.76</v>
      </c>
      <c r="E79" t="s">
        <v>1</v>
      </c>
    </row>
    <row r="80" spans="1:5" x14ac:dyDescent="0.3">
      <c r="A80" t="s">
        <v>13</v>
      </c>
      <c r="B80" s="8" t="s">
        <v>36</v>
      </c>
      <c r="C80" t="s">
        <v>4</v>
      </c>
      <c r="D80" s="1">
        <v>80401.06</v>
      </c>
      <c r="E80" t="s">
        <v>1</v>
      </c>
    </row>
    <row r="81" spans="1:5" x14ac:dyDescent="0.3">
      <c r="A81" t="s">
        <v>9</v>
      </c>
      <c r="B81" s="8" t="s">
        <v>32</v>
      </c>
      <c r="C81" t="s">
        <v>4</v>
      </c>
      <c r="D81" s="1">
        <v>78897.87</v>
      </c>
      <c r="E81" t="s">
        <v>1</v>
      </c>
    </row>
    <row r="82" spans="1:5" x14ac:dyDescent="0.3">
      <c r="A82" t="s">
        <v>16</v>
      </c>
      <c r="B82" s="8" t="s">
        <v>37</v>
      </c>
      <c r="C82" t="s">
        <v>4</v>
      </c>
      <c r="D82" s="1">
        <v>75808.56</v>
      </c>
      <c r="E82" t="s">
        <v>1</v>
      </c>
    </row>
    <row r="83" spans="1:5" x14ac:dyDescent="0.3">
      <c r="A83" t="s">
        <v>10</v>
      </c>
      <c r="B83" s="8" t="s">
        <v>35</v>
      </c>
      <c r="C83" t="s">
        <v>5</v>
      </c>
      <c r="D83" s="1">
        <v>74693.86</v>
      </c>
      <c r="E83" t="s">
        <v>2</v>
      </c>
    </row>
    <row r="84" spans="1:5" x14ac:dyDescent="0.3">
      <c r="A84" t="s">
        <v>15</v>
      </c>
      <c r="B84" s="8" t="s">
        <v>35</v>
      </c>
      <c r="C84" t="s">
        <v>4</v>
      </c>
      <c r="D84" s="1">
        <v>63540.26</v>
      </c>
      <c r="E84" t="s">
        <v>1</v>
      </c>
    </row>
    <row r="85" spans="1:5" x14ac:dyDescent="0.3">
      <c r="A85" t="s">
        <v>10</v>
      </c>
      <c r="B85" s="8" t="s">
        <v>34</v>
      </c>
      <c r="C85" t="s">
        <v>4</v>
      </c>
      <c r="D85" s="1">
        <v>61836.160000000003</v>
      </c>
      <c r="E85" t="s">
        <v>1</v>
      </c>
    </row>
    <row r="86" spans="1:5" x14ac:dyDescent="0.3">
      <c r="A86" t="s">
        <v>11</v>
      </c>
      <c r="B86" s="8" t="s">
        <v>28</v>
      </c>
      <c r="C86" t="s">
        <v>4</v>
      </c>
      <c r="D86" s="1">
        <v>58099.51</v>
      </c>
      <c r="E86" t="s">
        <v>1</v>
      </c>
    </row>
    <row r="87" spans="1:5" x14ac:dyDescent="0.3">
      <c r="A87" t="s">
        <v>18</v>
      </c>
      <c r="B87" s="8" t="s">
        <v>28</v>
      </c>
      <c r="C87" t="s">
        <v>4</v>
      </c>
      <c r="D87" s="1">
        <v>56349.51</v>
      </c>
      <c r="E87" t="s">
        <v>1</v>
      </c>
    </row>
    <row r="88" spans="1:5" x14ac:dyDescent="0.3">
      <c r="A88" t="s">
        <v>14</v>
      </c>
      <c r="B88" s="8" t="s">
        <v>31</v>
      </c>
      <c r="C88" t="s">
        <v>4</v>
      </c>
      <c r="D88" s="1">
        <v>55217.53</v>
      </c>
      <c r="E88" t="s">
        <v>1</v>
      </c>
    </row>
    <row r="89" spans="1:5" x14ac:dyDescent="0.3">
      <c r="A89" t="s">
        <v>8</v>
      </c>
      <c r="B89" s="8" t="s">
        <v>28</v>
      </c>
      <c r="C89" t="s">
        <v>4</v>
      </c>
      <c r="D89" s="1">
        <v>53316.76</v>
      </c>
      <c r="E89" t="s">
        <v>1</v>
      </c>
    </row>
    <row r="90" spans="1:5" x14ac:dyDescent="0.3">
      <c r="A90" t="s">
        <v>14</v>
      </c>
      <c r="B90" s="8" t="s">
        <v>36</v>
      </c>
      <c r="C90" t="s">
        <v>4</v>
      </c>
      <c r="D90" s="1">
        <v>43429.75</v>
      </c>
      <c r="E90" t="s">
        <v>1</v>
      </c>
    </row>
    <row r="91" spans="1:5" x14ac:dyDescent="0.3">
      <c r="A91" t="s">
        <v>9</v>
      </c>
      <c r="B91" s="8" t="s">
        <v>34</v>
      </c>
      <c r="C91" t="s">
        <v>4</v>
      </c>
      <c r="D91" s="1">
        <v>38515.32</v>
      </c>
      <c r="E91" t="s">
        <v>1</v>
      </c>
    </row>
    <row r="92" spans="1:5" x14ac:dyDescent="0.3">
      <c r="A92" t="s">
        <v>16</v>
      </c>
      <c r="B92" s="8" t="s">
        <v>36</v>
      </c>
      <c r="C92" t="s">
        <v>5</v>
      </c>
      <c r="D92" s="1">
        <v>31146.59</v>
      </c>
      <c r="E92" t="s">
        <v>2</v>
      </c>
    </row>
    <row r="93" spans="1:5" x14ac:dyDescent="0.3">
      <c r="A93" t="s">
        <v>10</v>
      </c>
      <c r="B93" s="8" t="s">
        <v>35</v>
      </c>
      <c r="C93" t="s">
        <v>4</v>
      </c>
      <c r="D93" s="1">
        <v>15765.37</v>
      </c>
      <c r="E93" t="s">
        <v>1</v>
      </c>
    </row>
    <row r="94" spans="1:5" x14ac:dyDescent="0.3">
      <c r="A94" t="s">
        <v>15</v>
      </c>
      <c r="B94" s="8" t="s">
        <v>36</v>
      </c>
      <c r="C94" t="s">
        <v>4</v>
      </c>
      <c r="D94" s="1">
        <v>10372.61</v>
      </c>
      <c r="E94" t="s">
        <v>3</v>
      </c>
    </row>
    <row r="95" spans="1:5" x14ac:dyDescent="0.3">
      <c r="A95" t="s">
        <v>10</v>
      </c>
      <c r="B95" s="8" t="s">
        <v>31</v>
      </c>
      <c r="C95" t="s">
        <v>4</v>
      </c>
      <c r="D95" s="1">
        <v>10074.02</v>
      </c>
      <c r="E95" t="s">
        <v>3</v>
      </c>
    </row>
    <row r="96" spans="1:5" x14ac:dyDescent="0.3">
      <c r="A96" t="s">
        <v>11</v>
      </c>
      <c r="B96" s="8" t="s">
        <v>37</v>
      </c>
      <c r="C96" t="s">
        <v>5</v>
      </c>
      <c r="D96" s="1">
        <v>8905.7900000000009</v>
      </c>
      <c r="E96" t="s">
        <v>3</v>
      </c>
    </row>
    <row r="97" spans="1:5" x14ac:dyDescent="0.3">
      <c r="A97" t="s">
        <v>18</v>
      </c>
      <c r="B97" s="8" t="s">
        <v>31</v>
      </c>
      <c r="C97" t="s">
        <v>4</v>
      </c>
      <c r="D97" s="1">
        <v>8529.39</v>
      </c>
      <c r="E97" t="s">
        <v>3</v>
      </c>
    </row>
    <row r="98" spans="1:5" x14ac:dyDescent="0.3">
      <c r="A98" t="s">
        <v>13</v>
      </c>
      <c r="B98" s="8" t="s">
        <v>32</v>
      </c>
      <c r="C98" t="s">
        <v>4</v>
      </c>
      <c r="D98" s="1">
        <v>6000</v>
      </c>
      <c r="E98" t="s">
        <v>3</v>
      </c>
    </row>
    <row r="99" spans="1:5" x14ac:dyDescent="0.3">
      <c r="A99" t="s">
        <v>25</v>
      </c>
      <c r="B99" s="8" t="s">
        <v>34</v>
      </c>
      <c r="C99" s="3" t="s">
        <v>4</v>
      </c>
      <c r="D99" s="2">
        <v>265011.09000000003</v>
      </c>
      <c r="E99" s="3" t="s">
        <v>1</v>
      </c>
    </row>
    <row r="100" spans="1:5" x14ac:dyDescent="0.3">
      <c r="A100" t="s">
        <v>17</v>
      </c>
      <c r="B100" s="8" t="s">
        <v>28</v>
      </c>
      <c r="C100" s="3" t="s">
        <v>4</v>
      </c>
      <c r="D100" s="2">
        <v>236253.28</v>
      </c>
      <c r="E100" s="3" t="s">
        <v>1</v>
      </c>
    </row>
    <row r="101" spans="1:5" x14ac:dyDescent="0.3">
      <c r="A101" t="s">
        <v>14</v>
      </c>
      <c r="B101" s="8" t="s">
        <v>27</v>
      </c>
      <c r="C101" s="3" t="s">
        <v>4</v>
      </c>
      <c r="D101" s="2">
        <v>223902.49</v>
      </c>
      <c r="E101" s="3" t="s">
        <v>1</v>
      </c>
    </row>
    <row r="102" spans="1:5" x14ac:dyDescent="0.3">
      <c r="A102" t="s">
        <v>8</v>
      </c>
      <c r="B102" s="8" t="s">
        <v>28</v>
      </c>
      <c r="C102" s="3" t="s">
        <v>4</v>
      </c>
      <c r="D102" s="2">
        <v>223284.38</v>
      </c>
      <c r="E102" s="3" t="s">
        <v>1</v>
      </c>
    </row>
    <row r="103" spans="1:5" x14ac:dyDescent="0.3">
      <c r="A103" t="s">
        <v>17</v>
      </c>
      <c r="B103" s="8" t="s">
        <v>35</v>
      </c>
      <c r="C103" s="3" t="s">
        <v>4</v>
      </c>
      <c r="D103" s="2">
        <v>222064.57</v>
      </c>
      <c r="E103" s="3" t="s">
        <v>1</v>
      </c>
    </row>
    <row r="104" spans="1:5" x14ac:dyDescent="0.3">
      <c r="A104" t="s">
        <v>18</v>
      </c>
      <c r="B104" s="8" t="s">
        <v>36</v>
      </c>
      <c r="C104" s="3" t="s">
        <v>4</v>
      </c>
      <c r="D104" s="2">
        <v>197261.11</v>
      </c>
      <c r="E104" s="3" t="s">
        <v>1</v>
      </c>
    </row>
    <row r="105" spans="1:5" x14ac:dyDescent="0.3">
      <c r="A105" t="s">
        <v>13</v>
      </c>
      <c r="B105" s="8" t="s">
        <v>27</v>
      </c>
      <c r="C105" s="3" t="s">
        <v>5</v>
      </c>
      <c r="D105" s="2">
        <v>188653.84</v>
      </c>
      <c r="E105" s="3" t="s">
        <v>2</v>
      </c>
    </row>
    <row r="106" spans="1:5" x14ac:dyDescent="0.3">
      <c r="A106" t="s">
        <v>14</v>
      </c>
      <c r="B106" s="8" t="s">
        <v>36</v>
      </c>
      <c r="C106" s="3" t="s">
        <v>4</v>
      </c>
      <c r="D106" s="2">
        <v>181900.83</v>
      </c>
      <c r="E106" s="3" t="s">
        <v>1</v>
      </c>
    </row>
    <row r="107" spans="1:5" x14ac:dyDescent="0.3">
      <c r="A107" t="s">
        <v>15</v>
      </c>
      <c r="B107" s="8" t="s">
        <v>33</v>
      </c>
      <c r="C107" s="3" t="s">
        <v>5</v>
      </c>
      <c r="D107" s="2">
        <v>171453.16</v>
      </c>
      <c r="E107" s="3" t="s">
        <v>2</v>
      </c>
    </row>
    <row r="108" spans="1:5" x14ac:dyDescent="0.3">
      <c r="A108" t="s">
        <v>12</v>
      </c>
      <c r="B108" s="8" t="s">
        <v>33</v>
      </c>
      <c r="C108" s="3" t="s">
        <v>5</v>
      </c>
      <c r="D108" s="2">
        <v>171288.86</v>
      </c>
      <c r="E108" s="3" t="s">
        <v>2</v>
      </c>
    </row>
    <row r="109" spans="1:5" x14ac:dyDescent="0.3">
      <c r="A109" t="s">
        <v>14</v>
      </c>
      <c r="B109" s="8" t="s">
        <v>33</v>
      </c>
      <c r="C109" s="3" t="s">
        <v>4</v>
      </c>
      <c r="D109" s="2">
        <v>164424.54999999999</v>
      </c>
      <c r="E109" s="3" t="s">
        <v>1</v>
      </c>
    </row>
    <row r="110" spans="1:5" x14ac:dyDescent="0.3">
      <c r="A110" t="s">
        <v>9</v>
      </c>
      <c r="B110" s="8" t="s">
        <v>32</v>
      </c>
      <c r="C110" s="3" t="s">
        <v>4</v>
      </c>
      <c r="D110" s="2">
        <v>158736.92000000001</v>
      </c>
      <c r="E110" s="3" t="s">
        <v>1</v>
      </c>
    </row>
    <row r="111" spans="1:5" x14ac:dyDescent="0.3">
      <c r="A111" t="s">
        <v>16</v>
      </c>
      <c r="B111" s="8" t="s">
        <v>29</v>
      </c>
      <c r="C111" s="3" t="s">
        <v>5</v>
      </c>
      <c r="D111" s="2">
        <v>152998.94</v>
      </c>
      <c r="E111" s="3" t="s">
        <v>2</v>
      </c>
    </row>
    <row r="112" spans="1:5" x14ac:dyDescent="0.3">
      <c r="A112" t="s">
        <v>10</v>
      </c>
      <c r="B112" s="8" t="s">
        <v>29</v>
      </c>
      <c r="C112" s="3" t="s">
        <v>5</v>
      </c>
      <c r="D112" s="2">
        <v>152639.75</v>
      </c>
      <c r="E112" s="3" t="s">
        <v>2</v>
      </c>
    </row>
    <row r="113" spans="1:5" x14ac:dyDescent="0.3">
      <c r="A113" t="s">
        <v>15</v>
      </c>
      <c r="B113" s="8" t="s">
        <v>35</v>
      </c>
      <c r="C113" s="3" t="s">
        <v>4</v>
      </c>
      <c r="D113" s="2">
        <v>146393.92000000001</v>
      </c>
      <c r="E113" s="3" t="s">
        <v>1</v>
      </c>
    </row>
    <row r="114" spans="1:5" x14ac:dyDescent="0.3">
      <c r="A114" t="s">
        <v>10</v>
      </c>
      <c r="B114" s="8" t="s">
        <v>35</v>
      </c>
      <c r="C114" s="3" t="s">
        <v>4</v>
      </c>
      <c r="D114" s="2">
        <v>146084.42000000001</v>
      </c>
      <c r="E114" s="3" t="s">
        <v>1</v>
      </c>
    </row>
    <row r="115" spans="1:5" x14ac:dyDescent="0.3">
      <c r="A115" t="s">
        <v>11</v>
      </c>
      <c r="B115" s="8" t="s">
        <v>36</v>
      </c>
      <c r="C115" s="3" t="s">
        <v>4</v>
      </c>
      <c r="D115" s="2">
        <v>143274.48000000001</v>
      </c>
      <c r="E115" s="3" t="s">
        <v>1</v>
      </c>
    </row>
    <row r="116" spans="1:5" x14ac:dyDescent="0.3">
      <c r="A116" t="s">
        <v>18</v>
      </c>
      <c r="B116" s="8" t="s">
        <v>30</v>
      </c>
      <c r="C116" s="3" t="s">
        <v>5</v>
      </c>
      <c r="D116" s="2">
        <v>142290.9</v>
      </c>
      <c r="E116" s="3" t="s">
        <v>2</v>
      </c>
    </row>
    <row r="117" spans="1:5" x14ac:dyDescent="0.3">
      <c r="A117" t="s">
        <v>14</v>
      </c>
      <c r="B117" s="8" t="s">
        <v>33</v>
      </c>
      <c r="C117" s="3" t="s">
        <v>4</v>
      </c>
      <c r="D117" s="2">
        <v>140198.29</v>
      </c>
      <c r="E117" s="3" t="s">
        <v>1</v>
      </c>
    </row>
    <row r="118" spans="1:5" x14ac:dyDescent="0.3">
      <c r="A118" t="s">
        <v>8</v>
      </c>
      <c r="B118" s="8" t="s">
        <v>28</v>
      </c>
      <c r="C118" s="3" t="s">
        <v>4</v>
      </c>
      <c r="D118" s="2">
        <v>138910.25</v>
      </c>
      <c r="E118" s="3" t="s">
        <v>1</v>
      </c>
    </row>
    <row r="119" spans="1:5" x14ac:dyDescent="0.3">
      <c r="A119" t="s">
        <v>14</v>
      </c>
      <c r="B119" s="8" t="s">
        <v>33</v>
      </c>
      <c r="C119" s="3" t="s">
        <v>4</v>
      </c>
      <c r="D119" s="2">
        <v>137686.72</v>
      </c>
      <c r="E119" s="3" t="s">
        <v>1</v>
      </c>
    </row>
    <row r="120" spans="1:5" x14ac:dyDescent="0.3">
      <c r="A120" t="s">
        <v>9</v>
      </c>
      <c r="B120" s="8" t="s">
        <v>28</v>
      </c>
      <c r="C120" s="3" t="s">
        <v>4</v>
      </c>
      <c r="D120" s="2">
        <v>135176.70000000001</v>
      </c>
      <c r="E120" s="3" t="s">
        <v>1</v>
      </c>
    </row>
    <row r="121" spans="1:5" x14ac:dyDescent="0.3">
      <c r="A121" t="s">
        <v>16</v>
      </c>
      <c r="B121" s="8" t="s">
        <v>31</v>
      </c>
      <c r="C121" s="3" t="s">
        <v>4</v>
      </c>
      <c r="D121" s="2">
        <v>130891.68</v>
      </c>
      <c r="E121" s="3" t="s">
        <v>1</v>
      </c>
    </row>
    <row r="122" spans="1:5" x14ac:dyDescent="0.3">
      <c r="A122" t="s">
        <v>10</v>
      </c>
      <c r="B122" s="8" t="s">
        <v>29</v>
      </c>
      <c r="C122" s="3" t="s">
        <v>4</v>
      </c>
      <c r="D122" s="2">
        <v>130173.19</v>
      </c>
      <c r="E122" s="3" t="s">
        <v>1</v>
      </c>
    </row>
    <row r="123" spans="1:5" x14ac:dyDescent="0.3">
      <c r="A123" t="s">
        <v>15</v>
      </c>
      <c r="B123" s="8" t="s">
        <v>33</v>
      </c>
      <c r="C123" s="3" t="s">
        <v>4</v>
      </c>
      <c r="D123" s="2">
        <v>128670.14</v>
      </c>
      <c r="E123" s="3" t="s">
        <v>1</v>
      </c>
    </row>
    <row r="124" spans="1:5" x14ac:dyDescent="0.3">
      <c r="A124" t="s">
        <v>10</v>
      </c>
      <c r="B124" s="8" t="s">
        <v>29</v>
      </c>
      <c r="C124" s="3" t="s">
        <v>5</v>
      </c>
      <c r="D124" s="2">
        <v>125570.17</v>
      </c>
      <c r="E124" s="3" t="s">
        <v>2</v>
      </c>
    </row>
    <row r="125" spans="1:5" x14ac:dyDescent="0.3">
      <c r="A125" t="s">
        <v>11</v>
      </c>
      <c r="B125" s="8" t="s">
        <v>32</v>
      </c>
      <c r="C125" s="3" t="s">
        <v>4</v>
      </c>
      <c r="D125" s="2">
        <v>124859.82</v>
      </c>
      <c r="E125" s="3" t="s">
        <v>1</v>
      </c>
    </row>
    <row r="126" spans="1:5" x14ac:dyDescent="0.3">
      <c r="A126" t="s">
        <v>18</v>
      </c>
      <c r="B126" s="8" t="s">
        <v>32</v>
      </c>
      <c r="C126" s="3" t="s">
        <v>5</v>
      </c>
      <c r="D126" s="2">
        <v>123897.23</v>
      </c>
      <c r="E126" s="3" t="s">
        <v>2</v>
      </c>
    </row>
    <row r="127" spans="1:5" x14ac:dyDescent="0.3">
      <c r="A127" t="s">
        <v>17</v>
      </c>
      <c r="B127" s="8" t="s">
        <v>30</v>
      </c>
      <c r="C127" s="3" t="s">
        <v>4</v>
      </c>
      <c r="D127" s="2">
        <v>123481.7</v>
      </c>
      <c r="E127" s="3" t="s">
        <v>1</v>
      </c>
    </row>
    <row r="128" spans="1:5" x14ac:dyDescent="0.3">
      <c r="A128" t="s">
        <v>17</v>
      </c>
      <c r="B128" s="8" t="s">
        <v>30</v>
      </c>
      <c r="C128" s="3" t="s">
        <v>4</v>
      </c>
      <c r="D128" s="2">
        <v>120829.74</v>
      </c>
      <c r="E128" s="3" t="s">
        <v>1</v>
      </c>
    </row>
    <row r="129" spans="1:5" x14ac:dyDescent="0.3">
      <c r="A129" t="s">
        <v>9</v>
      </c>
      <c r="B129" s="8" t="s">
        <v>31</v>
      </c>
      <c r="C129" s="3" t="s">
        <v>4</v>
      </c>
      <c r="D129" s="2">
        <v>119712.41</v>
      </c>
      <c r="E129" s="3" t="s">
        <v>1</v>
      </c>
    </row>
    <row r="130" spans="1:5" x14ac:dyDescent="0.3">
      <c r="A130" t="s">
        <v>16</v>
      </c>
      <c r="B130" s="8" t="s">
        <v>34</v>
      </c>
      <c r="C130" s="3" t="s">
        <v>5</v>
      </c>
      <c r="D130" s="2">
        <v>118652.33</v>
      </c>
      <c r="E130" s="3" t="s">
        <v>2</v>
      </c>
    </row>
    <row r="131" spans="1:5" x14ac:dyDescent="0.3">
      <c r="A131" t="s">
        <v>10</v>
      </c>
      <c r="B131" s="8" t="s">
        <v>32</v>
      </c>
      <c r="C131" s="3" t="s">
        <v>4</v>
      </c>
      <c r="D131" s="2">
        <v>116476.63</v>
      </c>
      <c r="E131" s="3" t="s">
        <v>1</v>
      </c>
    </row>
    <row r="132" spans="1:5" x14ac:dyDescent="0.3">
      <c r="A132" t="s">
        <v>15</v>
      </c>
      <c r="B132" s="8" t="s">
        <v>32</v>
      </c>
      <c r="C132" s="3" t="s">
        <v>4</v>
      </c>
      <c r="D132" s="2">
        <v>113319.51</v>
      </c>
      <c r="E132" s="3" t="s">
        <v>1</v>
      </c>
    </row>
    <row r="133" spans="1:5" x14ac:dyDescent="0.3">
      <c r="A133" t="s">
        <v>10</v>
      </c>
      <c r="B133" s="8" t="s">
        <v>30</v>
      </c>
      <c r="C133" s="3" t="s">
        <v>4</v>
      </c>
      <c r="D133" s="2">
        <v>108226.86</v>
      </c>
      <c r="E133" s="3" t="s">
        <v>1</v>
      </c>
    </row>
    <row r="134" spans="1:5" x14ac:dyDescent="0.3">
      <c r="A134" t="s">
        <v>11</v>
      </c>
      <c r="B134" s="8" t="s">
        <v>28</v>
      </c>
      <c r="C134" s="3" t="s">
        <v>4</v>
      </c>
      <c r="D134" s="2">
        <v>104333.51</v>
      </c>
      <c r="E134" s="3" t="s">
        <v>1</v>
      </c>
    </row>
    <row r="135" spans="1:5" x14ac:dyDescent="0.3">
      <c r="A135" t="s">
        <v>18</v>
      </c>
      <c r="B135" s="8" t="s">
        <v>30</v>
      </c>
      <c r="C135" s="3" t="s">
        <v>4</v>
      </c>
      <c r="D135" s="2">
        <v>101845.45</v>
      </c>
      <c r="E135" s="3" t="s">
        <v>1</v>
      </c>
    </row>
    <row r="136" spans="1:5" x14ac:dyDescent="0.3">
      <c r="A136" t="s">
        <v>14</v>
      </c>
      <c r="B136" s="8" t="s">
        <v>36</v>
      </c>
      <c r="C136" s="3" t="s">
        <v>5</v>
      </c>
      <c r="D136" s="2">
        <v>98375.94</v>
      </c>
      <c r="E136" s="3" t="s">
        <v>2</v>
      </c>
    </row>
    <row r="137" spans="1:5" x14ac:dyDescent="0.3">
      <c r="A137" t="s">
        <v>8</v>
      </c>
      <c r="B137" s="8" t="s">
        <v>32</v>
      </c>
      <c r="C137" s="3" t="s">
        <v>4</v>
      </c>
      <c r="D137" s="2">
        <v>96098.1</v>
      </c>
      <c r="E137" s="3" t="s">
        <v>1</v>
      </c>
    </row>
    <row r="138" spans="1:5" x14ac:dyDescent="0.3">
      <c r="A138" t="s">
        <v>14</v>
      </c>
      <c r="B138" s="8" t="s">
        <v>30</v>
      </c>
      <c r="C138" s="3" t="s">
        <v>5</v>
      </c>
      <c r="D138" s="2">
        <v>91912</v>
      </c>
      <c r="E138" s="3" t="s">
        <v>2</v>
      </c>
    </row>
    <row r="139" spans="1:5" x14ac:dyDescent="0.3">
      <c r="A139" t="s">
        <v>9</v>
      </c>
      <c r="B139" s="8" t="s">
        <v>30</v>
      </c>
      <c r="C139" s="3" t="s">
        <v>4</v>
      </c>
      <c r="D139" s="2">
        <v>90098.28</v>
      </c>
      <c r="E139" s="3" t="s">
        <v>1</v>
      </c>
    </row>
    <row r="140" spans="1:5" x14ac:dyDescent="0.3">
      <c r="A140" t="s">
        <v>16</v>
      </c>
      <c r="B140" s="8" t="s">
        <v>35</v>
      </c>
      <c r="C140" s="3" t="s">
        <v>4</v>
      </c>
      <c r="D140" s="2">
        <v>84341.1</v>
      </c>
      <c r="E140" s="3" t="s">
        <v>1</v>
      </c>
    </row>
    <row r="141" spans="1:5" x14ac:dyDescent="0.3">
      <c r="A141" t="s">
        <v>10</v>
      </c>
      <c r="B141" s="8" t="s">
        <v>31</v>
      </c>
      <c r="C141" s="3" t="s">
        <v>4</v>
      </c>
      <c r="D141" s="2">
        <v>80709.77</v>
      </c>
      <c r="E141" s="3" t="s">
        <v>1</v>
      </c>
    </row>
    <row r="142" spans="1:5" x14ac:dyDescent="0.3">
      <c r="A142" t="s">
        <v>11</v>
      </c>
      <c r="B142" s="8" t="s">
        <v>29</v>
      </c>
      <c r="C142" s="3" t="s">
        <v>4</v>
      </c>
      <c r="D142" s="2">
        <v>76974.38</v>
      </c>
      <c r="E142" s="3" t="s">
        <v>1</v>
      </c>
    </row>
    <row r="143" spans="1:5" x14ac:dyDescent="0.3">
      <c r="A143" t="s">
        <v>12</v>
      </c>
      <c r="B143" s="8" t="s">
        <v>32</v>
      </c>
      <c r="C143" s="3" t="s">
        <v>4</v>
      </c>
      <c r="D143" s="2">
        <v>73879.11</v>
      </c>
      <c r="E143" s="3" t="s">
        <v>1</v>
      </c>
    </row>
    <row r="144" spans="1:5" x14ac:dyDescent="0.3">
      <c r="A144" t="s">
        <v>18</v>
      </c>
      <c r="B144" s="8" t="s">
        <v>31</v>
      </c>
      <c r="C144" s="3" t="s">
        <v>4</v>
      </c>
      <c r="D144" s="2">
        <v>69257.64</v>
      </c>
      <c r="E144" s="3" t="s">
        <v>1</v>
      </c>
    </row>
    <row r="145" spans="1:5" x14ac:dyDescent="0.3">
      <c r="A145" t="s">
        <v>11</v>
      </c>
      <c r="B145" s="8" t="s">
        <v>33</v>
      </c>
      <c r="C145" s="3" t="s">
        <v>5</v>
      </c>
      <c r="D145" s="2">
        <v>68183.08</v>
      </c>
      <c r="E145" s="3" t="s">
        <v>2</v>
      </c>
    </row>
    <row r="146" spans="1:5" x14ac:dyDescent="0.3">
      <c r="A146" t="s">
        <v>13</v>
      </c>
      <c r="B146" s="8" t="s">
        <v>32</v>
      </c>
      <c r="C146" s="3" t="s">
        <v>5</v>
      </c>
      <c r="D146" s="2">
        <v>62680.1</v>
      </c>
      <c r="E146" s="3" t="s">
        <v>2</v>
      </c>
    </row>
    <row r="147" spans="1:5" x14ac:dyDescent="0.3">
      <c r="A147" t="s">
        <v>13</v>
      </c>
      <c r="B147" s="8" t="s">
        <v>29</v>
      </c>
      <c r="C147" s="3" t="s">
        <v>5</v>
      </c>
      <c r="D147" s="2">
        <v>62632.77</v>
      </c>
      <c r="E147" s="3" t="s">
        <v>2</v>
      </c>
    </row>
    <row r="148" spans="1:5" x14ac:dyDescent="0.3">
      <c r="A148" t="s">
        <v>14</v>
      </c>
      <c r="B148" s="8" t="s">
        <v>29</v>
      </c>
      <c r="C148" s="3" t="s">
        <v>4</v>
      </c>
      <c r="D148" s="2">
        <v>61417.03</v>
      </c>
      <c r="E148" s="3" t="s">
        <v>1</v>
      </c>
    </row>
    <row r="149" spans="1:5" x14ac:dyDescent="0.3">
      <c r="A149" t="s">
        <v>8</v>
      </c>
      <c r="B149" s="8" t="s">
        <v>37</v>
      </c>
      <c r="C149" s="3" t="s">
        <v>5</v>
      </c>
      <c r="D149" s="2">
        <v>60654.64</v>
      </c>
      <c r="E149" s="3" t="s">
        <v>2</v>
      </c>
    </row>
    <row r="150" spans="1:5" x14ac:dyDescent="0.3">
      <c r="A150" t="s">
        <v>15</v>
      </c>
      <c r="B150" s="8" t="s">
        <v>26</v>
      </c>
      <c r="C150" s="3" t="s">
        <v>5</v>
      </c>
      <c r="D150" s="2">
        <v>60488.639999999999</v>
      </c>
      <c r="E150" s="3" t="s">
        <v>2</v>
      </c>
    </row>
    <row r="151" spans="1:5" x14ac:dyDescent="0.3">
      <c r="A151" t="s">
        <v>12</v>
      </c>
      <c r="B151" s="8" t="s">
        <v>26</v>
      </c>
      <c r="C151" s="3" t="s">
        <v>4</v>
      </c>
      <c r="D151" s="2">
        <v>56559.87</v>
      </c>
      <c r="E151" s="3" t="s">
        <v>1</v>
      </c>
    </row>
    <row r="152" spans="1:5" x14ac:dyDescent="0.3">
      <c r="A152" t="s">
        <v>12</v>
      </c>
      <c r="B152" s="8" t="s">
        <v>30</v>
      </c>
      <c r="C152" s="3" t="s">
        <v>5</v>
      </c>
      <c r="D152" s="2">
        <v>55721.06</v>
      </c>
      <c r="E152" s="3" t="s">
        <v>2</v>
      </c>
    </row>
    <row r="153" spans="1:5" x14ac:dyDescent="0.3">
      <c r="A153" t="s">
        <v>16</v>
      </c>
      <c r="B153" s="8" t="s">
        <v>27</v>
      </c>
      <c r="C153" s="3" t="s">
        <v>4</v>
      </c>
      <c r="D153" s="2">
        <v>53645.31</v>
      </c>
      <c r="E153" s="3" t="s">
        <v>2</v>
      </c>
    </row>
    <row r="154" spans="1:5" x14ac:dyDescent="0.3">
      <c r="A154" t="s">
        <v>25</v>
      </c>
      <c r="B154" s="8" t="s">
        <v>34</v>
      </c>
      <c r="C154" s="3" t="s">
        <v>5</v>
      </c>
      <c r="D154" s="2">
        <v>51463.56</v>
      </c>
      <c r="E154" s="3" t="s">
        <v>2</v>
      </c>
    </row>
    <row r="155" spans="1:5" x14ac:dyDescent="0.3">
      <c r="A155" t="s">
        <v>13</v>
      </c>
      <c r="B155" s="8" t="s">
        <v>35</v>
      </c>
      <c r="C155" s="3" t="s">
        <v>4</v>
      </c>
      <c r="D155" s="2">
        <v>50234.96</v>
      </c>
      <c r="E155" s="3" t="s">
        <v>1</v>
      </c>
    </row>
    <row r="156" spans="1:5" x14ac:dyDescent="0.3">
      <c r="A156" t="s">
        <v>25</v>
      </c>
      <c r="B156" s="8" t="s">
        <v>36</v>
      </c>
      <c r="C156" s="3" t="s">
        <v>5</v>
      </c>
      <c r="D156" s="2">
        <v>48840.74</v>
      </c>
      <c r="E156" s="3" t="s">
        <v>2</v>
      </c>
    </row>
    <row r="157" spans="1:5" x14ac:dyDescent="0.3">
      <c r="A157" t="s">
        <v>17</v>
      </c>
      <c r="B157" s="8" t="s">
        <v>35</v>
      </c>
      <c r="C157" s="3" t="s">
        <v>4</v>
      </c>
      <c r="D157" s="2">
        <v>48169.94</v>
      </c>
      <c r="E157" s="3" t="s">
        <v>2</v>
      </c>
    </row>
    <row r="158" spans="1:5" x14ac:dyDescent="0.3">
      <c r="A158" t="s">
        <v>14</v>
      </c>
      <c r="B158" s="8" t="s">
        <v>30</v>
      </c>
      <c r="C158" s="3" t="s">
        <v>4</v>
      </c>
      <c r="D158" s="2">
        <v>45356.97</v>
      </c>
      <c r="E158" s="3" t="s">
        <v>1</v>
      </c>
    </row>
    <row r="159" spans="1:5" x14ac:dyDescent="0.3">
      <c r="A159" t="s">
        <v>8</v>
      </c>
      <c r="B159" s="8" t="s">
        <v>34</v>
      </c>
      <c r="C159" s="3" t="s">
        <v>5</v>
      </c>
      <c r="D159" s="2">
        <v>42877.7</v>
      </c>
      <c r="E159" s="3" t="s">
        <v>2</v>
      </c>
    </row>
    <row r="160" spans="1:5" x14ac:dyDescent="0.3">
      <c r="A160" t="s">
        <v>17</v>
      </c>
      <c r="B160" s="8" t="s">
        <v>27</v>
      </c>
      <c r="C160" s="3" t="s">
        <v>4</v>
      </c>
      <c r="D160" s="2">
        <v>42417.45</v>
      </c>
      <c r="E160" s="3" t="s">
        <v>2</v>
      </c>
    </row>
    <row r="161" spans="1:5" x14ac:dyDescent="0.3">
      <c r="A161" t="s">
        <v>18</v>
      </c>
      <c r="B161" s="8" t="s">
        <v>35</v>
      </c>
      <c r="C161" s="3" t="s">
        <v>5</v>
      </c>
      <c r="D161" s="2">
        <v>35339.620000000003</v>
      </c>
      <c r="E161" s="3" t="s">
        <v>2</v>
      </c>
    </row>
    <row r="162" spans="1:5" x14ac:dyDescent="0.3">
      <c r="A162" t="s">
        <v>18</v>
      </c>
      <c r="B162" s="8" t="s">
        <v>31</v>
      </c>
      <c r="C162" s="3" t="s">
        <v>4</v>
      </c>
      <c r="D162" s="2">
        <v>34242.199999999997</v>
      </c>
      <c r="E162" s="3" t="s">
        <v>2</v>
      </c>
    </row>
    <row r="163" spans="1:5" x14ac:dyDescent="0.3">
      <c r="A163" t="s">
        <v>18</v>
      </c>
      <c r="B163" s="8" t="s">
        <v>26</v>
      </c>
      <c r="C163" s="3" t="s">
        <v>5</v>
      </c>
      <c r="D163" s="2">
        <v>34046.239999999998</v>
      </c>
      <c r="E163" s="3" t="s">
        <v>2</v>
      </c>
    </row>
    <row r="164" spans="1:5" x14ac:dyDescent="0.3">
      <c r="A164" t="s">
        <v>14</v>
      </c>
      <c r="B164" s="8" t="s">
        <v>34</v>
      </c>
      <c r="C164" s="3" t="s">
        <v>5</v>
      </c>
      <c r="D164" s="2">
        <v>33632.370000000003</v>
      </c>
      <c r="E164" s="3" t="s">
        <v>2</v>
      </c>
    </row>
    <row r="165" spans="1:5" x14ac:dyDescent="0.3">
      <c r="A165" t="s">
        <v>14</v>
      </c>
      <c r="B165" s="8" t="s">
        <v>31</v>
      </c>
      <c r="C165" s="3" t="s">
        <v>5</v>
      </c>
      <c r="D165" s="2">
        <v>33382.879999999997</v>
      </c>
      <c r="E165" s="3" t="s">
        <v>2</v>
      </c>
    </row>
    <row r="166" spans="1:5" x14ac:dyDescent="0.3">
      <c r="A166" t="s">
        <v>16</v>
      </c>
      <c r="B166" s="8" t="s">
        <v>26</v>
      </c>
      <c r="C166" s="3" t="s">
        <v>4</v>
      </c>
      <c r="D166" s="2">
        <v>32567.52</v>
      </c>
      <c r="E166" s="3" t="s">
        <v>1</v>
      </c>
    </row>
    <row r="167" spans="1:5" x14ac:dyDescent="0.3">
      <c r="A167" t="s">
        <v>18</v>
      </c>
      <c r="B167" s="8" t="s">
        <v>26</v>
      </c>
      <c r="C167" s="3" t="s">
        <v>5</v>
      </c>
      <c r="D167" s="2">
        <v>30290.22</v>
      </c>
      <c r="E167" s="3" t="s">
        <v>2</v>
      </c>
    </row>
    <row r="168" spans="1:5" x14ac:dyDescent="0.3">
      <c r="A168" t="s">
        <v>11</v>
      </c>
      <c r="B168" s="8" t="s">
        <v>31</v>
      </c>
      <c r="C168" s="3" t="s">
        <v>5</v>
      </c>
      <c r="D168" s="2">
        <v>24924.25</v>
      </c>
      <c r="E168" s="3" t="s">
        <v>3</v>
      </c>
    </row>
    <row r="169" spans="1:5" x14ac:dyDescent="0.3">
      <c r="A169" t="s">
        <v>12</v>
      </c>
      <c r="B169" s="8" t="s">
        <v>35</v>
      </c>
      <c r="C169" s="3" t="s">
        <v>4</v>
      </c>
      <c r="D169" s="2">
        <v>23737.09</v>
      </c>
      <c r="E169" s="3" t="s">
        <v>3</v>
      </c>
    </row>
    <row r="170" spans="1:5" x14ac:dyDescent="0.3">
      <c r="A170" t="s">
        <v>18</v>
      </c>
      <c r="B170" s="8" t="s">
        <v>33</v>
      </c>
      <c r="C170" s="3" t="s">
        <v>5</v>
      </c>
      <c r="D170" s="2">
        <v>22864.81</v>
      </c>
      <c r="E170" s="3" t="s">
        <v>2</v>
      </c>
    </row>
    <row r="171" spans="1:5" x14ac:dyDescent="0.3">
      <c r="A171" t="s">
        <v>11</v>
      </c>
      <c r="B171" s="8" t="s">
        <v>26</v>
      </c>
      <c r="C171" s="3" t="s">
        <v>4</v>
      </c>
      <c r="D171" s="2">
        <v>20956.79</v>
      </c>
      <c r="E171" s="3" t="s">
        <v>2</v>
      </c>
    </row>
    <row r="172" spans="1:5" x14ac:dyDescent="0.3">
      <c r="A172" t="s">
        <v>13</v>
      </c>
      <c r="B172" s="8" t="s">
        <v>31</v>
      </c>
      <c r="C172" s="3" t="s">
        <v>5</v>
      </c>
      <c r="D172" s="2">
        <v>18553.37</v>
      </c>
      <c r="E172" s="3" t="s">
        <v>2</v>
      </c>
    </row>
    <row r="173" spans="1:5" x14ac:dyDescent="0.3">
      <c r="A173" t="s">
        <v>11</v>
      </c>
      <c r="B173" s="8" t="s">
        <v>35</v>
      </c>
      <c r="C173" s="3" t="s">
        <v>4</v>
      </c>
      <c r="D173" s="2">
        <v>17428.830000000002</v>
      </c>
      <c r="E173" s="3" t="s">
        <v>2</v>
      </c>
    </row>
    <row r="174" spans="1:5" x14ac:dyDescent="0.3">
      <c r="A174" t="s">
        <v>12</v>
      </c>
      <c r="B174" s="8" t="s">
        <v>35</v>
      </c>
      <c r="C174" s="3" t="s">
        <v>4</v>
      </c>
      <c r="D174" s="2">
        <v>16065.76</v>
      </c>
      <c r="E174" s="3" t="s">
        <v>2</v>
      </c>
    </row>
    <row r="175" spans="1:5" x14ac:dyDescent="0.3">
      <c r="A175" t="s">
        <v>18</v>
      </c>
      <c r="B175" s="8" t="s">
        <v>31</v>
      </c>
      <c r="C175" s="3" t="s">
        <v>5</v>
      </c>
      <c r="D175" s="2">
        <v>15596.16</v>
      </c>
      <c r="E175" s="3" t="s">
        <v>2</v>
      </c>
    </row>
    <row r="176" spans="1:5" x14ac:dyDescent="0.3">
      <c r="A176" t="s">
        <v>11</v>
      </c>
      <c r="B176" s="8" t="s">
        <v>35</v>
      </c>
      <c r="C176" s="3" t="s">
        <v>4</v>
      </c>
      <c r="D176" s="2">
        <v>15551.57</v>
      </c>
      <c r="E176" s="3" t="s">
        <v>2</v>
      </c>
    </row>
    <row r="177" spans="1:5" x14ac:dyDescent="0.3">
      <c r="A177" t="s">
        <v>13</v>
      </c>
      <c r="B177" s="8" t="s">
        <v>26</v>
      </c>
      <c r="C177" s="3" t="s">
        <v>5</v>
      </c>
      <c r="D177" s="2">
        <v>14802.34</v>
      </c>
      <c r="E177" s="3" t="s">
        <v>2</v>
      </c>
    </row>
    <row r="178" spans="1:5" x14ac:dyDescent="0.3">
      <c r="A178" t="s">
        <v>13</v>
      </c>
      <c r="B178" s="8" t="s">
        <v>26</v>
      </c>
      <c r="C178" s="3" t="s">
        <v>5</v>
      </c>
      <c r="D178" s="2">
        <v>14209.45</v>
      </c>
      <c r="E178" s="3" t="s">
        <v>2</v>
      </c>
    </row>
    <row r="179" spans="1:5" x14ac:dyDescent="0.3">
      <c r="A179" t="s">
        <v>14</v>
      </c>
      <c r="B179" s="8" t="s">
        <v>33</v>
      </c>
      <c r="C179" s="3" t="s">
        <v>4</v>
      </c>
      <c r="D179" s="2">
        <v>13320.11</v>
      </c>
      <c r="E179" s="3" t="s">
        <v>2</v>
      </c>
    </row>
    <row r="180" spans="1:5" x14ac:dyDescent="0.3">
      <c r="A180" t="s">
        <v>8</v>
      </c>
      <c r="B180" s="8" t="s">
        <v>35</v>
      </c>
      <c r="C180" s="3" t="s">
        <v>5</v>
      </c>
      <c r="D180" s="2">
        <v>13156.64</v>
      </c>
      <c r="E180" s="3" t="s">
        <v>3</v>
      </c>
    </row>
    <row r="181" spans="1:5" x14ac:dyDescent="0.3">
      <c r="A181" t="s">
        <v>15</v>
      </c>
      <c r="B181" s="8" t="s">
        <v>35</v>
      </c>
      <c r="C181" s="3" t="s">
        <v>5</v>
      </c>
      <c r="D181" s="2">
        <v>12874.63</v>
      </c>
      <c r="E181" s="3" t="s">
        <v>2</v>
      </c>
    </row>
    <row r="182" spans="1:5" x14ac:dyDescent="0.3">
      <c r="A182" t="s">
        <v>12</v>
      </c>
      <c r="B182" s="8" t="s">
        <v>29</v>
      </c>
      <c r="C182" s="3" t="s">
        <v>5</v>
      </c>
      <c r="D182" s="2">
        <v>11975.36</v>
      </c>
      <c r="E182" s="3" t="s">
        <v>2</v>
      </c>
    </row>
    <row r="183" spans="1:5" x14ac:dyDescent="0.3">
      <c r="A183" t="s">
        <v>12</v>
      </c>
      <c r="B183" s="8" t="s">
        <v>30</v>
      </c>
      <c r="C183" s="3" t="s">
        <v>4</v>
      </c>
      <c r="D183" s="2">
        <v>11477.95</v>
      </c>
      <c r="E183" s="3" t="s">
        <v>3</v>
      </c>
    </row>
    <row r="184" spans="1:5" x14ac:dyDescent="0.3">
      <c r="A184" t="s">
        <v>16</v>
      </c>
      <c r="B184" s="8" t="s">
        <v>29</v>
      </c>
      <c r="C184" s="3" t="s">
        <v>5</v>
      </c>
      <c r="D184" s="2">
        <v>11371.74</v>
      </c>
      <c r="E184" s="3" t="s">
        <v>3</v>
      </c>
    </row>
    <row r="185" spans="1:5" x14ac:dyDescent="0.3">
      <c r="A185" t="s">
        <v>25</v>
      </c>
      <c r="B185" s="8" t="s">
        <v>34</v>
      </c>
      <c r="C185" s="3" t="s">
        <v>4</v>
      </c>
      <c r="D185" s="2">
        <v>10941.75</v>
      </c>
      <c r="E185" s="3" t="s">
        <v>2</v>
      </c>
    </row>
    <row r="186" spans="1:5" x14ac:dyDescent="0.3">
      <c r="A186" t="s">
        <v>13</v>
      </c>
      <c r="B186" s="8" t="s">
        <v>34</v>
      </c>
      <c r="C186" s="3" t="s">
        <v>4</v>
      </c>
      <c r="D186" s="2">
        <v>10596.81</v>
      </c>
      <c r="E186" s="3" t="s">
        <v>3</v>
      </c>
    </row>
    <row r="187" spans="1:5" x14ac:dyDescent="0.3">
      <c r="A187" t="s">
        <v>16</v>
      </c>
      <c r="B187" s="8" t="s">
        <v>34</v>
      </c>
      <c r="C187" s="3" t="s">
        <v>4</v>
      </c>
      <c r="D187" s="2">
        <v>10453.91</v>
      </c>
      <c r="E187" s="3" t="s">
        <v>2</v>
      </c>
    </row>
    <row r="188" spans="1:5" x14ac:dyDescent="0.3">
      <c r="A188" t="s">
        <v>17</v>
      </c>
      <c r="B188" s="8" t="s">
        <v>30</v>
      </c>
      <c r="C188" s="3" t="s">
        <v>5</v>
      </c>
      <c r="D188" s="2">
        <v>9589.41</v>
      </c>
      <c r="E188" s="3" t="s">
        <v>3</v>
      </c>
    </row>
    <row r="189" spans="1:5" x14ac:dyDescent="0.3">
      <c r="A189" t="s">
        <v>14</v>
      </c>
      <c r="B189" s="8" t="s">
        <v>32</v>
      </c>
      <c r="C189" s="3" t="s">
        <v>4</v>
      </c>
      <c r="D189" s="2">
        <v>9490.5</v>
      </c>
      <c r="E189" s="3" t="s">
        <v>3</v>
      </c>
    </row>
    <row r="190" spans="1:5" x14ac:dyDescent="0.3">
      <c r="A190" t="s">
        <v>8</v>
      </c>
      <c r="B190" s="8" t="s">
        <v>32</v>
      </c>
      <c r="C190" s="3" t="s">
        <v>4</v>
      </c>
      <c r="D190" s="2">
        <v>8532.33</v>
      </c>
      <c r="E190" s="3" t="s">
        <v>3</v>
      </c>
    </row>
    <row r="191" spans="1:5" x14ac:dyDescent="0.3">
      <c r="A191" t="s">
        <v>17</v>
      </c>
      <c r="B191" s="8" t="s">
        <v>36</v>
      </c>
      <c r="C191" s="3" t="s">
        <v>5</v>
      </c>
      <c r="D191" s="2">
        <v>8512.1200000000008</v>
      </c>
      <c r="E191" s="3" t="s">
        <v>3</v>
      </c>
    </row>
    <row r="192" spans="1:5" x14ac:dyDescent="0.3">
      <c r="A192" t="s">
        <v>18</v>
      </c>
      <c r="B192" s="8" t="s">
        <v>26</v>
      </c>
      <c r="C192" s="3" t="s">
        <v>4</v>
      </c>
      <c r="D192" s="2">
        <v>8466.1</v>
      </c>
      <c r="E192" s="3" t="s">
        <v>3</v>
      </c>
    </row>
    <row r="193" spans="1:5" x14ac:dyDescent="0.3">
      <c r="A193" t="s">
        <v>18</v>
      </c>
      <c r="B193" s="8" t="s">
        <v>36</v>
      </c>
      <c r="C193" s="3" t="s">
        <v>5</v>
      </c>
      <c r="D193" s="2">
        <v>8309.67</v>
      </c>
      <c r="E193" s="3" t="s">
        <v>3</v>
      </c>
    </row>
    <row r="194" spans="1:5" x14ac:dyDescent="0.3">
      <c r="A194" t="s">
        <v>18</v>
      </c>
      <c r="B194" s="8" t="s">
        <v>26</v>
      </c>
      <c r="C194" s="3" t="s">
        <v>4</v>
      </c>
      <c r="D194" s="2">
        <v>7583.64</v>
      </c>
      <c r="E194" s="3" t="s">
        <v>3</v>
      </c>
    </row>
    <row r="195" spans="1:5" x14ac:dyDescent="0.3">
      <c r="A195" t="s">
        <v>14</v>
      </c>
      <c r="B195" s="8" t="s">
        <v>31</v>
      </c>
      <c r="C195" s="3" t="s">
        <v>5</v>
      </c>
      <c r="D195" s="2">
        <v>7071.56</v>
      </c>
      <c r="E195" s="3" t="s">
        <v>3</v>
      </c>
    </row>
    <row r="196" spans="1:5" x14ac:dyDescent="0.3">
      <c r="A196" t="s">
        <v>14</v>
      </c>
      <c r="B196" s="8" t="s">
        <v>34</v>
      </c>
      <c r="C196" s="3" t="s">
        <v>4</v>
      </c>
      <c r="D196" s="2">
        <v>6957.38</v>
      </c>
      <c r="E196" s="3" t="s">
        <v>3</v>
      </c>
    </row>
    <row r="197" spans="1:5" x14ac:dyDescent="0.3">
      <c r="A197" t="s">
        <v>16</v>
      </c>
      <c r="B197" s="8" t="s">
        <v>35</v>
      </c>
      <c r="C197" s="3" t="s">
        <v>5</v>
      </c>
      <c r="D197" s="2">
        <v>6149.82</v>
      </c>
      <c r="E197" s="3" t="s">
        <v>3</v>
      </c>
    </row>
    <row r="198" spans="1:5" x14ac:dyDescent="0.3">
      <c r="A198" t="s">
        <v>18</v>
      </c>
      <c r="B198" s="8" t="s">
        <v>34</v>
      </c>
      <c r="C198" s="3" t="s">
        <v>4</v>
      </c>
      <c r="D198" s="2">
        <v>5916.49</v>
      </c>
      <c r="E198" s="3" t="s">
        <v>3</v>
      </c>
    </row>
    <row r="199" spans="1:5" x14ac:dyDescent="0.3">
      <c r="A199" t="s">
        <v>11</v>
      </c>
      <c r="B199" s="8" t="s">
        <v>30</v>
      </c>
      <c r="C199" s="3" t="s">
        <v>4</v>
      </c>
      <c r="D199" s="2">
        <v>5820.34</v>
      </c>
      <c r="E199" s="3" t="s">
        <v>3</v>
      </c>
    </row>
    <row r="200" spans="1:5" x14ac:dyDescent="0.3">
      <c r="A200" t="s">
        <v>12</v>
      </c>
      <c r="B200" s="8" t="s">
        <v>32</v>
      </c>
      <c r="C200" s="3" t="s">
        <v>4</v>
      </c>
      <c r="D200" s="2">
        <v>5600.2</v>
      </c>
      <c r="E200" s="3" t="s">
        <v>3</v>
      </c>
    </row>
    <row r="201" spans="1:5" x14ac:dyDescent="0.3">
      <c r="A201" t="s">
        <v>18</v>
      </c>
      <c r="B201" s="8" t="s">
        <v>26</v>
      </c>
      <c r="C201" s="3" t="s">
        <v>4</v>
      </c>
      <c r="D201" s="2">
        <v>5454.57</v>
      </c>
      <c r="E201" s="3" t="s">
        <v>3</v>
      </c>
    </row>
    <row r="202" spans="1:5" x14ac:dyDescent="0.3">
      <c r="A202" t="s">
        <v>11</v>
      </c>
      <c r="B202" s="8" t="s">
        <v>29</v>
      </c>
      <c r="C202" s="3" t="s">
        <v>4</v>
      </c>
      <c r="D202" s="2">
        <v>5291.54</v>
      </c>
      <c r="E202" s="3" t="s">
        <v>3</v>
      </c>
    </row>
    <row r="203" spans="1:5" x14ac:dyDescent="0.3">
      <c r="A203" t="s">
        <v>13</v>
      </c>
      <c r="B203" s="8" t="s">
        <v>32</v>
      </c>
      <c r="C203" s="3" t="s">
        <v>4</v>
      </c>
      <c r="D203" s="2">
        <v>5252.59</v>
      </c>
      <c r="E203" s="3" t="s">
        <v>3</v>
      </c>
    </row>
  </sheetData>
  <conditionalFormatting sqref="C99:C203">
    <cfRule type="expression" dxfId="1" priority="2">
      <formula>$L99="PAGO"</formula>
    </cfRule>
  </conditionalFormatting>
  <conditionalFormatting sqref="D99:E203">
    <cfRule type="expression" dxfId="0" priority="3">
      <formula>$L99="PAGO"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56F6-3EF1-4CB4-A184-B1F7F2030027}">
  <dimension ref="B2:C14"/>
  <sheetViews>
    <sheetView workbookViewId="0">
      <selection activeCell="X7" sqref="X7"/>
    </sheetView>
  </sheetViews>
  <sheetFormatPr defaultRowHeight="14.4" x14ac:dyDescent="0.3"/>
  <cols>
    <col min="1" max="1" width="16.5546875" bestFit="1" customWidth="1"/>
    <col min="2" max="2" width="16.77734375" bestFit="1" customWidth="1"/>
    <col min="3" max="3" width="14.77734375" bestFit="1" customWidth="1"/>
    <col min="5" max="5" width="16.77734375" bestFit="1" customWidth="1"/>
    <col min="6" max="6" width="14.77734375" bestFit="1" customWidth="1"/>
  </cols>
  <sheetData>
    <row r="2" spans="2:3" x14ac:dyDescent="0.3">
      <c r="B2" s="4" t="s">
        <v>20</v>
      </c>
      <c r="C2" t="s">
        <v>22</v>
      </c>
    </row>
    <row r="3" spans="2:3" x14ac:dyDescent="0.3">
      <c r="B3" s="5" t="s">
        <v>15</v>
      </c>
      <c r="C3" s="11">
        <v>1517148.2199999995</v>
      </c>
    </row>
    <row r="4" spans="2:3" x14ac:dyDescent="0.3">
      <c r="B4" s="5" t="s">
        <v>18</v>
      </c>
      <c r="C4" s="11">
        <v>2436984.8000000012</v>
      </c>
    </row>
    <row r="5" spans="2:3" x14ac:dyDescent="0.3">
      <c r="B5" s="5" t="s">
        <v>10</v>
      </c>
      <c r="C5" s="11">
        <v>2036721.45</v>
      </c>
    </row>
    <row r="6" spans="2:3" x14ac:dyDescent="0.3">
      <c r="B6" s="5" t="s">
        <v>8</v>
      </c>
      <c r="C6" s="11">
        <v>2013236.41</v>
      </c>
    </row>
    <row r="7" spans="2:3" x14ac:dyDescent="0.3">
      <c r="B7" s="5" t="s">
        <v>17</v>
      </c>
      <c r="C7" s="11">
        <v>2060878.5099999998</v>
      </c>
    </row>
    <row r="8" spans="2:3" x14ac:dyDescent="0.3">
      <c r="B8" s="5" t="s">
        <v>14</v>
      </c>
      <c r="C8" s="11">
        <v>3329466.4699999997</v>
      </c>
    </row>
    <row r="9" spans="2:3" x14ac:dyDescent="0.3">
      <c r="B9" s="5" t="s">
        <v>11</v>
      </c>
      <c r="C9" s="11">
        <v>1994450.1500000004</v>
      </c>
    </row>
    <row r="10" spans="2:3" x14ac:dyDescent="0.3">
      <c r="B10" s="5" t="s">
        <v>12</v>
      </c>
      <c r="C10" s="11">
        <v>1196372.5400000003</v>
      </c>
    </row>
    <row r="11" spans="2:3" x14ac:dyDescent="0.3">
      <c r="B11" s="5" t="s">
        <v>16</v>
      </c>
      <c r="C11" s="11">
        <v>2450749.540000001</v>
      </c>
    </row>
    <row r="12" spans="2:3" x14ac:dyDescent="0.3">
      <c r="B12" s="5" t="s">
        <v>9</v>
      </c>
      <c r="C12" s="11">
        <v>1181702.19</v>
      </c>
    </row>
    <row r="13" spans="2:3" x14ac:dyDescent="0.3">
      <c r="B13" s="5" t="s">
        <v>13</v>
      </c>
      <c r="C13" s="11">
        <v>1338128.4200000006</v>
      </c>
    </row>
    <row r="14" spans="2:3" x14ac:dyDescent="0.3">
      <c r="B14" s="5" t="s">
        <v>21</v>
      </c>
      <c r="C14" s="11">
        <v>21555838.700000007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4771-2EA6-41F8-B482-EC5C123195C6}">
  <dimension ref="B3:G30"/>
  <sheetViews>
    <sheetView zoomScale="115" zoomScaleNormal="115" workbookViewId="0">
      <selection activeCell="H15" sqref="H15"/>
    </sheetView>
  </sheetViews>
  <sheetFormatPr defaultRowHeight="14.4" x14ac:dyDescent="0.3"/>
  <cols>
    <col min="2" max="2" width="16.88671875" bestFit="1" customWidth="1"/>
    <col min="3" max="3" width="17.109375" style="1" bestFit="1" customWidth="1"/>
    <col min="4" max="5" width="16.5546875" customWidth="1"/>
    <col min="6" max="6" width="16.77734375" style="1" bestFit="1" customWidth="1"/>
    <col min="7" max="7" width="11.33203125" style="12" bestFit="1" customWidth="1"/>
    <col min="9" max="9" width="16.5546875" bestFit="1" customWidth="1"/>
    <col min="10" max="10" width="8.21875" bestFit="1" customWidth="1"/>
  </cols>
  <sheetData>
    <row r="3" spans="2:7" x14ac:dyDescent="0.3">
      <c r="B3" t="s">
        <v>20</v>
      </c>
      <c r="C3" t="s">
        <v>7</v>
      </c>
      <c r="D3" t="s">
        <v>40</v>
      </c>
      <c r="E3" t="s">
        <v>23</v>
      </c>
      <c r="F3" s="1" t="s">
        <v>39</v>
      </c>
      <c r="G3" s="9" t="s">
        <v>38</v>
      </c>
    </row>
    <row r="4" spans="2:7" x14ac:dyDescent="0.3">
      <c r="B4" t="s">
        <v>3</v>
      </c>
      <c r="C4" s="1">
        <f>GETPIVOTDATA("Vendas",$B$11,"NO_TP_CONTRATO","Cartão de Crédito")</f>
        <v>253144.55000000005</v>
      </c>
      <c r="D4" s="1">
        <f>Meta[[#This Row],[Meta]]-Meta[[#This Row],[Vendas]]</f>
        <v>246855.44999999995</v>
      </c>
      <c r="E4" s="1">
        <v>500000</v>
      </c>
      <c r="F4" s="13">
        <f>Meta[[#This Row],[Vendas]]+Meta[[#This Row],[Meta]]</f>
        <v>753144.55</v>
      </c>
      <c r="G4" s="12">
        <f>Meta[[#This Row],[Vendas]]/Meta[[#This Row],[Meta]]</f>
        <v>0.50628910000000005</v>
      </c>
    </row>
    <row r="5" spans="2:7" x14ac:dyDescent="0.3">
      <c r="B5" t="s">
        <v>2</v>
      </c>
      <c r="C5" s="1">
        <f>GETPIVOTDATA("Vendas",$B$11,"NO_TP_CONTRATO","Comercial")</f>
        <v>3061536.8900000015</v>
      </c>
      <c r="D5" s="1">
        <f>Meta[[#This Row],[Meta]]-Meta[[#This Row],[Vendas]]</f>
        <v>-61536.890000001527</v>
      </c>
      <c r="E5" s="1">
        <v>3000000</v>
      </c>
      <c r="F5" s="13">
        <f>Meta[[#This Row],[Vendas]]+Meta[[#This Row],[Meta]]</f>
        <v>6061536.8900000015</v>
      </c>
      <c r="G5" s="12">
        <f>Meta[[#This Row],[Vendas]]/Meta[[#This Row],[Meta]]</f>
        <v>1.0205122966666671</v>
      </c>
    </row>
    <row r="6" spans="2:7" x14ac:dyDescent="0.3">
      <c r="B6" t="s">
        <v>1</v>
      </c>
      <c r="C6" s="1">
        <f>GETPIVOTDATA("Vendas",$B$11,"NO_TP_CONTRATO","Habitacional")</f>
        <v>18241157.260000005</v>
      </c>
      <c r="D6" s="1">
        <f>Meta[[#This Row],[Meta]]-Meta[[#This Row],[Vendas]]</f>
        <v>1758842.7399999946</v>
      </c>
      <c r="E6" s="1">
        <v>20000000</v>
      </c>
      <c r="F6" s="13">
        <f>Meta[[#This Row],[Vendas]]+Meta[[#This Row],[Meta]]</f>
        <v>38241157.260000005</v>
      </c>
      <c r="G6" s="12">
        <f>Meta[[#This Row],[Vendas]]/Meta[[#This Row],[Meta]]</f>
        <v>0.91205786300000025</v>
      </c>
    </row>
    <row r="7" spans="2:7" x14ac:dyDescent="0.3">
      <c r="B7" t="s">
        <v>21</v>
      </c>
      <c r="D7" s="6"/>
      <c r="E7" s="6"/>
    </row>
    <row r="11" spans="2:7" x14ac:dyDescent="0.3">
      <c r="B11" s="4" t="s">
        <v>20</v>
      </c>
      <c r="C11" t="s">
        <v>22</v>
      </c>
    </row>
    <row r="12" spans="2:7" x14ac:dyDescent="0.3">
      <c r="B12" s="5" t="s">
        <v>3</v>
      </c>
      <c r="C12" s="6">
        <v>253144.55000000005</v>
      </c>
    </row>
    <row r="13" spans="2:7" x14ac:dyDescent="0.3">
      <c r="B13" s="5" t="s">
        <v>2</v>
      </c>
      <c r="C13" s="6">
        <v>3061536.8900000015</v>
      </c>
      <c r="F13"/>
    </row>
    <row r="14" spans="2:7" x14ac:dyDescent="0.3">
      <c r="B14" s="5" t="s">
        <v>1</v>
      </c>
      <c r="C14" s="6">
        <v>18241157.260000005</v>
      </c>
      <c r="F14"/>
    </row>
    <row r="15" spans="2:7" x14ac:dyDescent="0.3">
      <c r="B15" s="5" t="s">
        <v>21</v>
      </c>
      <c r="C15" s="6">
        <v>21555838.700000007</v>
      </c>
      <c r="F15"/>
    </row>
    <row r="16" spans="2:7" x14ac:dyDescent="0.3">
      <c r="C16"/>
      <c r="F16"/>
    </row>
    <row r="17" spans="3:6" x14ac:dyDescent="0.3">
      <c r="C17"/>
      <c r="F17"/>
    </row>
    <row r="18" spans="3:6" x14ac:dyDescent="0.3">
      <c r="C18"/>
      <c r="F18"/>
    </row>
    <row r="19" spans="3:6" x14ac:dyDescent="0.3">
      <c r="C19"/>
      <c r="F19" s="6"/>
    </row>
    <row r="20" spans="3:6" x14ac:dyDescent="0.3">
      <c r="C20"/>
      <c r="F20" s="12"/>
    </row>
    <row r="21" spans="3:6" x14ac:dyDescent="0.3">
      <c r="C21"/>
      <c r="F21"/>
    </row>
    <row r="22" spans="3:6" x14ac:dyDescent="0.3">
      <c r="C22"/>
      <c r="F22"/>
    </row>
    <row r="23" spans="3:6" x14ac:dyDescent="0.3">
      <c r="C23"/>
      <c r="F23"/>
    </row>
    <row r="24" spans="3:6" x14ac:dyDescent="0.3">
      <c r="C24"/>
      <c r="F24"/>
    </row>
    <row r="25" spans="3:6" x14ac:dyDescent="0.3">
      <c r="C25"/>
      <c r="F25"/>
    </row>
    <row r="26" spans="3:6" x14ac:dyDescent="0.3">
      <c r="C26"/>
      <c r="F26"/>
    </row>
    <row r="27" spans="3:6" x14ac:dyDescent="0.3">
      <c r="C27"/>
      <c r="F27"/>
    </row>
    <row r="28" spans="3:6" x14ac:dyDescent="0.3">
      <c r="C28"/>
      <c r="F28"/>
    </row>
    <row r="29" spans="3:6" x14ac:dyDescent="0.3">
      <c r="F29"/>
    </row>
    <row r="30" spans="3:6" x14ac:dyDescent="0.3">
      <c r="F30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33DF-A837-48EE-9A7B-F6EE02B256E8}">
  <dimension ref="A1:Z48"/>
  <sheetViews>
    <sheetView showGridLines="0" showRowColHeaders="0" tabSelected="1" zoomScale="70" zoomScaleNormal="70" workbookViewId="0">
      <selection activeCell="B25" sqref="B25"/>
    </sheetView>
  </sheetViews>
  <sheetFormatPr defaultColWidth="0" defaultRowHeight="14.4" zeroHeight="1" x14ac:dyDescent="0.3"/>
  <cols>
    <col min="1" max="1" width="80.6640625" style="7" customWidth="1"/>
    <col min="2" max="23" width="8.88671875" style="7" customWidth="1"/>
    <col min="24" max="24" width="8.77734375" style="7" customWidth="1"/>
    <col min="25" max="26" width="8.77734375" style="7" hidden="1" customWidth="1"/>
    <col min="27" max="16384" width="8.77734375" hidden="1"/>
  </cols>
  <sheetData>
    <row r="1" ht="60" customHeight="1" x14ac:dyDescent="0.3"/>
    <row r="2" ht="38.4" customHeight="1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spans="2:2" x14ac:dyDescent="0.3"/>
    <row r="18" spans="2:2" x14ac:dyDescent="0.3"/>
    <row r="19" spans="2:2" x14ac:dyDescent="0.3"/>
    <row r="20" spans="2:2" x14ac:dyDescent="0.3"/>
    <row r="21" spans="2:2" x14ac:dyDescent="0.3"/>
    <row r="22" spans="2:2" x14ac:dyDescent="0.3"/>
    <row r="23" spans="2:2" x14ac:dyDescent="0.3"/>
    <row r="24" spans="2:2" x14ac:dyDescent="0.3"/>
    <row r="25" spans="2:2" x14ac:dyDescent="0.3">
      <c r="B25" s="14"/>
    </row>
    <row r="26" spans="2:2" x14ac:dyDescent="0.3"/>
    <row r="27" spans="2:2" x14ac:dyDescent="0.3"/>
    <row r="28" spans="2:2" x14ac:dyDescent="0.3"/>
    <row r="29" spans="2:2" x14ac:dyDescent="0.3"/>
    <row r="30" spans="2:2" x14ac:dyDescent="0.3"/>
    <row r="31" spans="2:2" x14ac:dyDescent="0.3"/>
    <row r="32" spans="2:2" x14ac:dyDescent="0.3"/>
    <row r="33" spans="2:2" x14ac:dyDescent="0.3"/>
    <row r="34" spans="2:2" x14ac:dyDescent="0.3"/>
    <row r="35" spans="2:2" x14ac:dyDescent="0.3"/>
    <row r="36" spans="2:2" x14ac:dyDescent="0.3"/>
    <row r="37" spans="2:2" x14ac:dyDescent="0.3"/>
    <row r="38" spans="2:2" x14ac:dyDescent="0.3"/>
    <row r="39" spans="2:2" x14ac:dyDescent="0.3"/>
    <row r="40" spans="2:2" x14ac:dyDescent="0.3"/>
    <row r="47" spans="2:2" ht="25.8" hidden="1" x14ac:dyDescent="0.5">
      <c r="B47" s="10"/>
    </row>
    <row r="48" spans="2:2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Vendas</vt:lpstr>
      <vt:lpstr>Tabela</vt:lpstr>
      <vt:lpstr>Meta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Okahama</dc:creator>
  <cp:lastModifiedBy>Mary Okahama</cp:lastModifiedBy>
  <dcterms:created xsi:type="dcterms:W3CDTF">2025-01-12T03:45:26Z</dcterms:created>
  <dcterms:modified xsi:type="dcterms:W3CDTF">2025-01-12T22:37:31Z</dcterms:modified>
</cp:coreProperties>
</file>