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MPORTANT FILESSS DATA ANALYST\DESKTOP 2\OJT\Capstones\"/>
    </mc:Choice>
  </mc:AlternateContent>
  <xr:revisionPtr revIDLastSave="0" documentId="13_ncr:1_{47224576-DB8E-454B-B91E-0B2A6463DF28}" xr6:coauthVersionLast="47" xr6:coauthVersionMax="47" xr10:uidLastSave="{00000000-0000-0000-0000-000000000000}"/>
  <bookViews>
    <workbookView xWindow="-108" yWindow="-108" windowWidth="23256" windowHeight="12456" activeTab="5" xr2:uid="{ED74F4BB-AE52-4C27-BF3A-CA216A531137}"/>
  </bookViews>
  <sheets>
    <sheet name="week - 1" sheetId="1" r:id="rId1"/>
    <sheet name="week - 2" sheetId="2" r:id="rId2"/>
    <sheet name="week - 3" sheetId="3" r:id="rId3"/>
    <sheet name="week - 4" sheetId="5" r:id="rId4"/>
    <sheet name="week - 5" sheetId="6" r:id="rId5"/>
    <sheet name="CHART" sheetId="7" r:id="rId6"/>
  </sheets>
  <definedNames>
    <definedName name="_xlnm._FilterDatabase" localSheetId="1" hidden="1">'week - 2'!$A$2:$K$17</definedName>
    <definedName name="_xlnm._FilterDatabase" localSheetId="2" hidden="1">'week - 3'!$A$2:$K$17</definedName>
    <definedName name="_xlnm._FilterDatabase" localSheetId="3" hidden="1">'week - 4'!$A$2:$K$17</definedName>
    <definedName name="_xlnm._FilterDatabase" localSheetId="4" hidden="1">'week - 5'!$A$2:$K$17</definedName>
    <definedName name="_xlchart.v1.0" hidden="1">'week - 5'!$I$3:$I$17</definedName>
    <definedName name="_xlchart.v1.1" hidden="1">'week - 5'!$J$3:$J$17</definedName>
    <definedName name="_xlchart.v1.2" hidden="1">'week - 5'!$K$3:$K$17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2" i="3"/>
  <c r="M21" i="3"/>
  <c r="M22" i="3"/>
  <c r="J21" i="3"/>
  <c r="J37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J25" i="3"/>
  <c r="J26" i="3"/>
  <c r="J32" i="3"/>
  <c r="J22" i="3"/>
  <c r="J35" i="3"/>
  <c r="J34" i="3"/>
  <c r="J33" i="3"/>
  <c r="J30" i="3"/>
  <c r="J28" i="3"/>
  <c r="F42" i="3"/>
  <c r="F39" i="3"/>
  <c r="F41" i="3"/>
  <c r="F38" i="3"/>
  <c r="F37" i="3"/>
  <c r="F34" i="3"/>
  <c r="F35" i="3"/>
  <c r="F32" i="3"/>
  <c r="F31" i="3"/>
  <c r="F30" i="3"/>
  <c r="F29" i="3"/>
  <c r="F25" i="3"/>
  <c r="F26" i="3"/>
  <c r="F27" i="3"/>
  <c r="F23" i="3"/>
</calcChain>
</file>

<file path=xl/sharedStrings.xml><?xml version="1.0" encoding="utf-8"?>
<sst xmlns="http://schemas.openxmlformats.org/spreadsheetml/2006/main" count="503" uniqueCount="90">
  <si>
    <t>Name:</t>
  </si>
  <si>
    <t>Course:</t>
  </si>
  <si>
    <t>Marymae M. Erasga</t>
  </si>
  <si>
    <t>Essesntial Excel Skills for Business (Batch 01)</t>
  </si>
  <si>
    <t xml:space="preserve">No. </t>
  </si>
  <si>
    <t>Sex</t>
  </si>
  <si>
    <t xml:space="preserve">Age </t>
  </si>
  <si>
    <t>Religion</t>
  </si>
  <si>
    <t xml:space="preserve">Status </t>
  </si>
  <si>
    <t>Education Level</t>
  </si>
  <si>
    <t>Transportation</t>
  </si>
  <si>
    <t>Estimated Distance in (km)</t>
  </si>
  <si>
    <t>Duration(hr)</t>
  </si>
  <si>
    <t>Total Fare</t>
  </si>
  <si>
    <t>Roman Catholic</t>
  </si>
  <si>
    <t>Islam</t>
  </si>
  <si>
    <t>INC</t>
  </si>
  <si>
    <t>Labuan</t>
  </si>
  <si>
    <t>Barangay</t>
  </si>
  <si>
    <t>Tetuan</t>
  </si>
  <si>
    <t>Tumaga</t>
  </si>
  <si>
    <t>Maasin</t>
  </si>
  <si>
    <t>San Roque</t>
  </si>
  <si>
    <t>Ayala</t>
  </si>
  <si>
    <t>Pasonanca</t>
  </si>
  <si>
    <t>Mercedes</t>
  </si>
  <si>
    <t>Single</t>
  </si>
  <si>
    <t>Married</t>
  </si>
  <si>
    <t>College Level</t>
  </si>
  <si>
    <t>High School</t>
  </si>
  <si>
    <t xml:space="preserve">College </t>
  </si>
  <si>
    <t>College</t>
  </si>
  <si>
    <t>Collage</t>
  </si>
  <si>
    <t>Jeep</t>
  </si>
  <si>
    <t>Motorcycle</t>
  </si>
  <si>
    <t>Mototcycle</t>
  </si>
  <si>
    <t>Bus</t>
  </si>
  <si>
    <t>STUDENTS TRAVEL DATA</t>
  </si>
  <si>
    <t>Female</t>
  </si>
  <si>
    <t>Male</t>
  </si>
  <si>
    <t>Sinunuc</t>
  </si>
  <si>
    <t>Manicahan</t>
  </si>
  <si>
    <t>La paz</t>
  </si>
  <si>
    <t>Putik</t>
  </si>
  <si>
    <t>Total Fare(pesos)</t>
  </si>
  <si>
    <t>Total Respondents</t>
  </si>
  <si>
    <t>Variables for Criteria:</t>
  </si>
  <si>
    <t>Sex:</t>
  </si>
  <si>
    <t>Religion:</t>
  </si>
  <si>
    <t>Barangay:</t>
  </si>
  <si>
    <t xml:space="preserve">Status: </t>
  </si>
  <si>
    <t>Educational Level:</t>
  </si>
  <si>
    <t>Transportation:</t>
  </si>
  <si>
    <t>Different functions applied in the data:</t>
  </si>
  <si>
    <t>COUNTIF</t>
  </si>
  <si>
    <t>SUMIF</t>
  </si>
  <si>
    <t>AVERAGEIF</t>
  </si>
  <si>
    <t>Total Distance Travelled of Female Students(km)</t>
  </si>
  <si>
    <t>Total Distance Travelled of Male Students(km)</t>
  </si>
  <si>
    <t>Average duration in travelling of Female Students(hrs)</t>
  </si>
  <si>
    <t>Average duration in travelling of Male Students(hrs)</t>
  </si>
  <si>
    <t>Average amount fare spent on daily transportation of Female Students(pesos)</t>
  </si>
  <si>
    <t>Average amount fare spent on daily trsnportation of "Single" Respondents(pesos)</t>
  </si>
  <si>
    <t>Average duration in travelled of StudentS from Barangay Maasin to School</t>
  </si>
  <si>
    <t>Average duration in travelled of StudentS from Barangay Ayala to School</t>
  </si>
  <si>
    <t>Average duration in travelled of StudentS from Barangay Labuan to School</t>
  </si>
  <si>
    <t>Average duration in travelled of StudentS from Barangay Pasonanca to School</t>
  </si>
  <si>
    <t>Average distance travelled of StudentS from Barangay Maasin to School</t>
  </si>
  <si>
    <t>Percentage of time travelled</t>
  </si>
  <si>
    <t>Total Percentage  Travelled  Duration of Female Students</t>
  </si>
  <si>
    <t>Total Percentage Travelled  Duration of Male Students</t>
  </si>
  <si>
    <t>Malle</t>
  </si>
  <si>
    <t>Baliwasan</t>
  </si>
  <si>
    <t>Divisoria</t>
  </si>
  <si>
    <t>H1: Majority of the respondents are female</t>
  </si>
  <si>
    <t>Capstone Hypotheses:</t>
  </si>
  <si>
    <t>H2: Majority of the respondents are single and utilizes jeep as mode of transportation</t>
  </si>
  <si>
    <t>As shown in the graphical representations below, the respondents of the survey is  comprise majorly of single individuals with 87% and majority utilizes jeep  as mode of transportation with 67%.</t>
  </si>
  <si>
    <t>As shown in the graph below, majority of the respondents are female  thereforeno. 1 hypothesis is proven true.</t>
  </si>
  <si>
    <t>H3: Majority of the respondents’ average travel time going to school is 1 hour and 30 mins  depends of barangays</t>
  </si>
  <si>
    <t>H3: Majority of the respondents’ average travel time duration going to school is 1 hour and 30 minutes depends of barangays</t>
  </si>
  <si>
    <t>It shown below that majority of the respondents (12) has the average travel  time of 1-2 hrs duration.</t>
  </si>
  <si>
    <t>H4: Majority of the respondents live closer from their School</t>
  </si>
  <si>
    <t xml:space="preserve">The graph below shows that majority of the respondents live far away  than the assumed distance.    </t>
  </si>
  <si>
    <t>H5: Majority of the respondents spend 80 and below for transportation fare</t>
  </si>
  <si>
    <t>H5: Majority of the respondents spend 80 and below for transportation fare.</t>
  </si>
  <si>
    <t>H6: Majority of the respondents are Roman Catholic and living in the west coast.</t>
  </si>
  <si>
    <t>The graphical representations below shows that majority of the respondents spend 80 pesos and below</t>
  </si>
  <si>
    <t xml:space="preserve"> for  transportation fare back and forth.</t>
  </si>
  <si>
    <t>As shown below majority of the respondents are Roman Catholic and living in the west cost (AYALA, MAASN)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</si>
</sst>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3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6" fillId="2" borderId="1" xfId="1" applyFont="1"/>
    <xf numFmtId="0" fontId="6" fillId="2" borderId="1" xfId="1" applyFont="1" applyAlignment="1">
      <alignment horizontal="right" wrapText="1"/>
    </xf>
    <xf numFmtId="0" fontId="6" fillId="2" borderId="1" xfId="1" applyFont="1" applyAlignment="1">
      <alignment wrapText="1"/>
    </xf>
    <xf numFmtId="0" fontId="2" fillId="2" borderId="1" xfId="1" applyAlignment="1">
      <alignment horizontal="center"/>
    </xf>
    <xf numFmtId="0" fontId="2" fillId="2" borderId="1" xfId="1" applyAlignment="1">
      <alignment horizontal="center" wrapText="1"/>
    </xf>
    <xf numFmtId="0" fontId="1" fillId="4" borderId="0" xfId="3" applyBorder="1"/>
    <xf numFmtId="0" fontId="1" fillId="6" borderId="0" xfId="5"/>
    <xf numFmtId="0" fontId="1" fillId="9" borderId="0" xfId="8"/>
    <xf numFmtId="0" fontId="1" fillId="11" borderId="0" xfId="10"/>
    <xf numFmtId="0" fontId="1" fillId="13" borderId="0" xfId="12"/>
    <xf numFmtId="0" fontId="1" fillId="15" borderId="0" xfId="14"/>
    <xf numFmtId="0" fontId="0" fillId="13" borderId="0" xfId="12" applyFont="1"/>
    <xf numFmtId="0" fontId="4" fillId="7" borderId="0" xfId="6"/>
    <xf numFmtId="0" fontId="1" fillId="3" borderId="0" xfId="2"/>
    <xf numFmtId="0" fontId="1" fillId="5" borderId="0" xfId="4"/>
    <xf numFmtId="0" fontId="1" fillId="8" borderId="0" xfId="7"/>
    <xf numFmtId="0" fontId="1" fillId="10" borderId="0" xfId="9"/>
    <xf numFmtId="0" fontId="0" fillId="5" borderId="0" xfId="4" applyFont="1"/>
    <xf numFmtId="0" fontId="1" fillId="12" borderId="0" xfId="11"/>
    <xf numFmtId="0" fontId="1" fillId="14" borderId="0" xfId="13"/>
    <xf numFmtId="0" fontId="4" fillId="7" borderId="1" xfId="6" applyBorder="1"/>
    <xf numFmtId="0" fontId="0" fillId="3" borderId="0" xfId="2" applyFont="1"/>
    <xf numFmtId="0" fontId="0" fillId="14" borderId="0" xfId="13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6">
    <cellStyle name="20% - Accent1" xfId="2" builtinId="30"/>
    <cellStyle name="20% - Accent2" xfId="4" builtinId="34"/>
    <cellStyle name="20% - Accent3" xfId="7" builtinId="38"/>
    <cellStyle name="20% - Accent4" xfId="9" builtinId="42"/>
    <cellStyle name="20% - Accent5" xfId="11" builtinId="46"/>
    <cellStyle name="20% - Accent6" xfId="13" builtinId="50"/>
    <cellStyle name="60% - Accent1" xfId="3" builtinId="32"/>
    <cellStyle name="60% - Accent2" xfId="5" builtinId="36"/>
    <cellStyle name="60% - Accent3" xfId="8" builtinId="40"/>
    <cellStyle name="60% - Accent4" xfId="10" builtinId="44"/>
    <cellStyle name="60% - Accent5" xfId="12" builtinId="48"/>
    <cellStyle name="60% - Accent6" xfId="14" builtinId="52"/>
    <cellStyle name="Accent3" xfId="6" builtinId="37"/>
    <cellStyle name="Normal" xfId="0" builtinId="0"/>
    <cellStyle name="Output" xfId="1" builtinId="21"/>
    <cellStyle name="Style 1" xfId="15" xr:uid="{14618C83-313B-45D4-98F6-780262FA0540}"/>
  </cellStyles>
  <dxfs count="10"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Number</a:t>
            </a:r>
            <a:r>
              <a:rPr lang="en-PH" baseline="0"/>
              <a:t> of Respondents</a:t>
            </a:r>
            <a:endParaRPr lang="en-PH"/>
          </a:p>
        </c:rich>
      </c:tx>
      <c:layout>
        <c:manualLayout>
          <c:xMode val="edge"/>
          <c:yMode val="edge"/>
          <c:x val="0.19132859257644697"/>
          <c:y val="7.464419746689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4818-4D68-922C-E53C719D1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3936223"/>
        <c:axId val="549052703"/>
      </c:barChart>
      <c:catAx>
        <c:axId val="8539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2703"/>
        <c:crosses val="autoZero"/>
        <c:auto val="1"/>
        <c:lblAlgn val="ctr"/>
        <c:lblOffset val="100"/>
        <c:noMultiLvlLbl val="0"/>
      </c:catAx>
      <c:valAx>
        <c:axId val="5490527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393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Status of the Respondents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568460192475941"/>
          <c:y val="0.31407188684747733"/>
          <c:w val="0.34766797900262469"/>
          <c:h val="0.5794466316710411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4CF-8C8D-808B2A3C4753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4CF-8C8D-808B2A3C47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Married</c:v>
              </c:pt>
              <c:pt idx="1">
                <c:v>Single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4-8451-44CF-8C8D-808B2A3C47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03718285214344"/>
          <c:y val="0.56951334208223969"/>
          <c:w val="0.13040726159230095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of Transportation use by respondents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6A-4AAE-8F27-FBFF449176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6A-4AAE-8F27-FBFF449176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6A-4AAE-8F27-FBFF449176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Bus</c:v>
              </c:pt>
              <c:pt idx="1">
                <c:v>Jeep</c:v>
              </c:pt>
              <c:pt idx="2">
                <c:v>Motorcycle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10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6-366A-4AAE-8F27-FBFF449176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Respondents Barangay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Ayala</c:v>
              </c:pt>
              <c:pt idx="1">
                <c:v>Labuan</c:v>
              </c:pt>
              <c:pt idx="2">
                <c:v>Maasin</c:v>
              </c:pt>
              <c:pt idx="3">
                <c:v>Pasonanca</c:v>
              </c:pt>
            </c:strLit>
          </c:cat>
          <c:val>
            <c:numLit>
              <c:formatCode>General</c:formatCode>
              <c:ptCount val="4"/>
              <c:pt idx="0">
                <c:v>5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CB5-45FB-B6CF-57AC369C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071839"/>
        <c:axId val="698484895"/>
      </c:barChart>
      <c:catAx>
        <c:axId val="8610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4895"/>
        <c:crosses val="autoZero"/>
        <c:auto val="1"/>
        <c:lblAlgn val="ctr"/>
        <c:lblOffset val="100"/>
        <c:noMultiLvlLbl val="0"/>
      </c:catAx>
      <c:valAx>
        <c:axId val="69848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7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Respondents</a:t>
            </a:r>
            <a:r>
              <a:rPr lang="en-PH" baseline="0"/>
              <a:t> </a:t>
            </a:r>
            <a:r>
              <a:rPr lang="en-PH"/>
              <a:t>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INC</c:v>
              </c:pt>
              <c:pt idx="1">
                <c:v>Islam</c:v>
              </c:pt>
              <c:pt idx="2">
                <c:v>Roman Catholic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8879-4583-9041-549FB9D8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599999"/>
        <c:axId val="891111935"/>
      </c:barChart>
      <c:catAx>
        <c:axId val="84959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11935"/>
        <c:crosses val="autoZero"/>
        <c:auto val="1"/>
        <c:lblAlgn val="ctr"/>
        <c:lblOffset val="100"/>
        <c:noMultiLvlLbl val="0"/>
      </c:catAx>
      <c:valAx>
        <c:axId val="891111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9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Travel Time Duration of Respondents going to school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Travel Time Duration of Respondents going to school</a:t>
          </a:r>
        </a:p>
      </cx:txPr>
    </cx:title>
    <cx:plotArea>
      <cx:plotAreaRegion>
        <cx:series layoutId="clusteredColumn" uniqueId="{D20DC4D9-333F-498D-927C-A3399B63672B}">
          <cx:dataLabels pos="inBase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5599D4DC-9E74-4CD9-87E0-076FD6355E1E}">
          <cx:axisId val="2"/>
        </cx:series>
      </cx:plotAreaRegion>
      <cx:axis id="0">
        <cx:catScaling gapWidth="0"/>
        <cx:title>
          <cx:tx>
            <cx:txData>
              <cx:v>Unit of Time (hour)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Unit of Time (hour)</a:t>
              </a:r>
            </a:p>
          </cx:txPr>
        </cx:title>
        <cx:tickLabels/>
      </cx:axis>
      <cx:axis id="1" hidden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 Estimated distance (km) between the respondents School and Home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 Estimated distance (km) between the respondents School and Home</a:t>
          </a:r>
        </a:p>
      </cx:txPr>
    </cx:title>
    <cx:plotArea>
      <cx:plotAreaRegion>
        <cx:series layoutId="clusteredColumn" uniqueId="{576D1BC4-6CCF-4983-A39D-249450D79E6E}">
          <cx:dataLabels pos="inBase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29BE87CD-73FC-42CE-BD09-D85C4DC4F251}">
          <cx:axisId val="2"/>
        </cx:series>
      </cx:plotAreaRegion>
      <cx:axis id="0">
        <cx:catScaling gapWidth="0"/>
        <cx:title>
          <cx:tx>
            <cx:txData>
              <cx:v>Distance (km)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Distance (km)</a:t>
              </a:r>
            </a:p>
          </cx:txPr>
        </cx:title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Daily Total Fare of the Respondents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Daily Total Fare of the Respondents </a:t>
          </a:r>
        </a:p>
      </cx:txPr>
    </cx:title>
    <cx:plotArea>
      <cx:plotAreaRegion>
        <cx:series layoutId="clusteredColumn" uniqueId="{811912F0-61A3-4930-A761-FC4D413732F1}">
          <cx:dataLabels pos="inBase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6FC269F3-F834-4539-A992-6EB4955C5F15}">
          <cx:axisId val="2"/>
        </cx:series>
      </cx:plotAreaRegion>
      <cx:axis id="0">
        <cx:catScaling gapWidth="0"/>
        <cx:title>
          <cx:tx>
            <cx:txData>
              <cx:v>Amount Fare(php)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Amount Fare(php)</a:t>
              </a:r>
            </a:p>
          </cx:txPr>
        </cx:title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114300</xdr:rowOff>
    </xdr:from>
    <xdr:to>
      <xdr:col>7</xdr:col>
      <xdr:colOff>723900</xdr:colOff>
      <xdr:row>19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2ECFA-8CC3-454D-97C4-4AAF0389C2FB}"/>
            </a:ext>
          </a:extLst>
        </xdr:cNvPr>
        <xdr:cNvSpPr txBox="1"/>
      </xdr:nvSpPr>
      <xdr:spPr>
        <a:xfrm>
          <a:off x="1228725" y="1447800"/>
          <a:ext cx="4457700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The</a:t>
          </a:r>
          <a:r>
            <a:rPr lang="en-PH" sz="1100" baseline="0"/>
            <a:t> following are the fetaure sets of data:</a:t>
          </a:r>
        </a:p>
        <a:p>
          <a:r>
            <a:rPr lang="en-PH" sz="1100" b="1" baseline="0"/>
            <a:t>Sex - </a:t>
          </a:r>
          <a:r>
            <a:rPr lang="en-PH" sz="1100" b="0" baseline="0"/>
            <a:t>Gender type of the Students</a:t>
          </a:r>
        </a:p>
        <a:p>
          <a:r>
            <a:rPr lang="en-PH" sz="1100" b="1" baseline="0"/>
            <a:t>Age - </a:t>
          </a:r>
          <a:r>
            <a:rPr lang="en-PH" sz="1100" b="0" baseline="0"/>
            <a:t>Age of the Students</a:t>
          </a:r>
        </a:p>
        <a:p>
          <a:r>
            <a:rPr lang="en-PH" sz="1100" b="1" baseline="0"/>
            <a:t>Religion - </a:t>
          </a:r>
          <a:r>
            <a:rPr lang="en-PH" sz="1100" b="0" baseline="0"/>
            <a:t>Religion ofthe Students</a:t>
          </a:r>
        </a:p>
        <a:p>
          <a:r>
            <a:rPr lang="en-PH" sz="1100" b="1" baseline="0"/>
            <a:t>Barangay - </a:t>
          </a:r>
          <a:r>
            <a:rPr lang="en-PH" sz="1100" b="0" baseline="0"/>
            <a:t>Location of the Students</a:t>
          </a:r>
        </a:p>
        <a:p>
          <a:r>
            <a:rPr lang="en-PH" sz="1100" b="1" baseline="0"/>
            <a:t>Status - </a:t>
          </a:r>
          <a:r>
            <a:rPr lang="en-PH" sz="1100" b="0" baseline="0"/>
            <a:t>Status of the students</a:t>
          </a:r>
        </a:p>
        <a:p>
          <a:r>
            <a:rPr lang="en-PH" sz="1100" b="1" baseline="0"/>
            <a:t>Educational Level - </a:t>
          </a:r>
          <a:r>
            <a:rPr lang="en-PH" sz="1100" b="0" baseline="0"/>
            <a:t>Educational Level of the students</a:t>
          </a:r>
        </a:p>
        <a:p>
          <a:r>
            <a:rPr lang="en-PH" sz="1100" b="1" baseline="0"/>
            <a:t>Transportation - </a:t>
          </a:r>
          <a:r>
            <a:rPr lang="en-PH" sz="1100" b="0" baseline="0"/>
            <a:t>Mode of transportation of the students</a:t>
          </a:r>
        </a:p>
        <a:p>
          <a:r>
            <a:rPr lang="en-PH" sz="1100" b="1" baseline="0"/>
            <a:t>Estimated Dustance in (km) - 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Dustance in (km)  to School</a:t>
          </a:r>
          <a:endParaRPr lang="en-PH" sz="1100" b="0" baseline="0"/>
        </a:p>
        <a:p>
          <a:r>
            <a:rPr lang="en-PH" sz="1100" b="1" baseline="0"/>
            <a:t>Duration(hr) - </a:t>
          </a:r>
          <a:r>
            <a:rPr lang="en-PH" sz="1100" b="0" baseline="0"/>
            <a:t>Time Travelled duration </a:t>
          </a:r>
        </a:p>
        <a:p>
          <a:r>
            <a:rPr lang="en-PH" sz="1100" b="1" baseline="0"/>
            <a:t>Total Fare - </a:t>
          </a:r>
          <a:r>
            <a:rPr lang="en-PH" sz="1100" b="0" baseline="0"/>
            <a:t>Total amount of Fare in a day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66675</xdr:rowOff>
    </xdr:from>
    <xdr:to>
      <xdr:col>4</xdr:col>
      <xdr:colOff>876300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EFF375-33AD-4B58-A393-2CF52D3CD57B}"/>
            </a:ext>
          </a:extLst>
        </xdr:cNvPr>
        <xdr:cNvSpPr txBox="1"/>
      </xdr:nvSpPr>
      <xdr:spPr>
        <a:xfrm>
          <a:off x="38100" y="3305175"/>
          <a:ext cx="40576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Note:</a:t>
          </a:r>
        </a:p>
        <a:p>
          <a:r>
            <a:rPr lang="en-PH" sz="1100"/>
            <a:t>Gathering data only from students/respondents  who came from different  barangay and  same city (Zamboanga City) 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10</xdr:col>
      <xdr:colOff>19050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3B3B0-C567-483C-8F13-5AA241BE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4</xdr:row>
      <xdr:rowOff>180975</xdr:rowOff>
    </xdr:from>
    <xdr:to>
      <xdr:col>20</xdr:col>
      <xdr:colOff>28575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8063C-4C40-48A2-B7CB-04F8EFD7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5</xdr:row>
      <xdr:rowOff>0</xdr:rowOff>
    </xdr:from>
    <xdr:to>
      <xdr:col>27</xdr:col>
      <xdr:colOff>190500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7CB93-1620-4817-82A9-85A6A0E71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23</xdr:row>
      <xdr:rowOff>0</xdr:rowOff>
    </xdr:from>
    <xdr:to>
      <xdr:col>8</xdr:col>
      <xdr:colOff>600075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B0E9DD9-D14D-49E8-80F5-AAB43FAF5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4221480"/>
              <a:ext cx="48577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1DA468A-11B6-4E59-99A0-3C71C0D2E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4221480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571499</xdr:colOff>
      <xdr:row>42</xdr:row>
      <xdr:rowOff>0</xdr:rowOff>
    </xdr:from>
    <xdr:to>
      <xdr:col>8</xdr:col>
      <xdr:colOff>600074</xdr:colOff>
      <xdr:row>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11BAB9D-549B-4ACD-81F6-DAE5E0B94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9" y="7696200"/>
              <a:ext cx="490537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504825</xdr:colOff>
      <xdr:row>42</xdr:row>
      <xdr:rowOff>0</xdr:rowOff>
    </xdr:from>
    <xdr:to>
      <xdr:col>28</xdr:col>
      <xdr:colOff>200025</xdr:colOff>
      <xdr:row>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A5D756-CBCB-424F-977A-4A7244B4C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42</xdr:row>
      <xdr:rowOff>9525</xdr:rowOff>
    </xdr:from>
    <xdr:to>
      <xdr:col>20</xdr:col>
      <xdr:colOff>323850</xdr:colOff>
      <xdr:row>56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31A8AB-6F12-4D2A-95BE-803672620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048E-9BEC-41C9-A61A-D184E5261C6C}">
  <dimension ref="A1:K19"/>
  <sheetViews>
    <sheetView workbookViewId="0">
      <selection activeCell="I27" sqref="I27"/>
    </sheetView>
  </sheetViews>
  <sheetFormatPr defaultRowHeight="14.4" x14ac:dyDescent="0.3"/>
  <cols>
    <col min="5" max="5" width="13.6640625" customWidth="1"/>
    <col min="7" max="7" width="15" customWidth="1"/>
    <col min="8" max="8" width="14.44140625" customWidth="1"/>
    <col min="9" max="9" width="24.6640625" customWidth="1"/>
    <col min="10" max="10" width="12.5546875" customWidth="1"/>
    <col min="11" max="11" width="11" customWidth="1"/>
  </cols>
  <sheetData>
    <row r="1" spans="1:11" x14ac:dyDescent="0.3">
      <c r="A1" s="1" t="s">
        <v>0</v>
      </c>
      <c r="B1" s="33" t="s">
        <v>2</v>
      </c>
      <c r="C1" s="34"/>
    </row>
    <row r="2" spans="1:11" x14ac:dyDescent="0.3">
      <c r="A2" s="1" t="s">
        <v>1</v>
      </c>
      <c r="B2" s="34" t="s">
        <v>3</v>
      </c>
      <c r="C2" s="34"/>
      <c r="D2" s="34"/>
      <c r="E2" s="34"/>
    </row>
    <row r="3" spans="1:11" x14ac:dyDescent="0.3">
      <c r="A3" s="33" t="s">
        <v>37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3">
      <c r="A4" t="s">
        <v>4</v>
      </c>
      <c r="B4" t="s">
        <v>5</v>
      </c>
      <c r="C4" t="s">
        <v>6</v>
      </c>
      <c r="D4" t="s">
        <v>7</v>
      </c>
      <c r="E4" t="s">
        <v>18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 x14ac:dyDescent="0.3">
      <c r="A5" s="2">
        <v>1</v>
      </c>
    </row>
    <row r="6" spans="1:11" x14ac:dyDescent="0.3">
      <c r="A6" s="2">
        <v>2</v>
      </c>
    </row>
    <row r="7" spans="1:11" x14ac:dyDescent="0.3">
      <c r="A7" s="3">
        <v>3</v>
      </c>
    </row>
    <row r="8" spans="1:11" x14ac:dyDescent="0.3">
      <c r="A8" s="2">
        <v>4</v>
      </c>
    </row>
    <row r="9" spans="1:11" x14ac:dyDescent="0.3">
      <c r="A9" s="2">
        <v>5</v>
      </c>
    </row>
    <row r="10" spans="1:11" x14ac:dyDescent="0.3">
      <c r="A10" s="2">
        <v>6</v>
      </c>
    </row>
    <row r="11" spans="1:11" x14ac:dyDescent="0.3">
      <c r="A11" s="2">
        <v>7</v>
      </c>
    </row>
    <row r="12" spans="1:11" x14ac:dyDescent="0.3">
      <c r="A12" s="2">
        <v>8</v>
      </c>
    </row>
    <row r="13" spans="1:11" x14ac:dyDescent="0.3">
      <c r="A13" s="2">
        <v>9</v>
      </c>
    </row>
    <row r="14" spans="1:11" x14ac:dyDescent="0.3">
      <c r="A14" s="2">
        <v>10</v>
      </c>
    </row>
    <row r="15" spans="1:11" x14ac:dyDescent="0.3">
      <c r="A15" s="2">
        <v>11</v>
      </c>
    </row>
    <row r="16" spans="1:11" x14ac:dyDescent="0.3">
      <c r="A16" s="2">
        <v>12</v>
      </c>
    </row>
    <row r="17" spans="1:1" x14ac:dyDescent="0.3">
      <c r="A17" s="2">
        <v>13</v>
      </c>
    </row>
    <row r="18" spans="1:1" x14ac:dyDescent="0.3">
      <c r="A18" s="2">
        <v>14</v>
      </c>
    </row>
    <row r="19" spans="1:1" x14ac:dyDescent="0.3">
      <c r="A19" s="2">
        <v>15</v>
      </c>
    </row>
  </sheetData>
  <mergeCells count="3">
    <mergeCell ref="B1:C1"/>
    <mergeCell ref="B2:E2"/>
    <mergeCell ref="A3:K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6990-B2CB-46F1-8F8E-C4CA032D31C7}">
  <dimension ref="A1:K17"/>
  <sheetViews>
    <sheetView zoomScale="96" zoomScaleNormal="96" workbookViewId="0">
      <selection activeCell="D35" sqref="D35"/>
    </sheetView>
  </sheetViews>
  <sheetFormatPr defaultRowHeight="14.4" x14ac:dyDescent="0.3"/>
  <cols>
    <col min="4" max="4" width="15.109375" customWidth="1"/>
    <col min="5" max="5" width="15.5546875" customWidth="1"/>
    <col min="7" max="7" width="18.44140625" customWidth="1"/>
    <col min="8" max="8" width="17.6640625" customWidth="1"/>
    <col min="9" max="9" width="27.33203125" customWidth="1"/>
    <col min="10" max="10" width="15.5546875" customWidth="1"/>
    <col min="11" max="11" width="16.5546875" customWidth="1"/>
  </cols>
  <sheetData>
    <row r="1" spans="1:1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s="1" customFormat="1" ht="15" thickBot="1" x14ac:dyDescent="0.35">
      <c r="A2" s="27" t="s">
        <v>4</v>
      </c>
      <c r="B2" s="27" t="s">
        <v>5</v>
      </c>
      <c r="C2" s="27" t="s">
        <v>6</v>
      </c>
      <c r="D2" s="27" t="s">
        <v>7</v>
      </c>
      <c r="E2" s="27" t="s">
        <v>18</v>
      </c>
      <c r="F2" s="27" t="s">
        <v>8</v>
      </c>
      <c r="G2" s="27" t="s">
        <v>9</v>
      </c>
      <c r="H2" s="27" t="s">
        <v>10</v>
      </c>
      <c r="I2" s="27" t="s">
        <v>11</v>
      </c>
      <c r="J2" s="27" t="s">
        <v>12</v>
      </c>
      <c r="K2" s="27" t="s">
        <v>44</v>
      </c>
    </row>
    <row r="3" spans="1:11" ht="15" thickBot="1" x14ac:dyDescent="0.35">
      <c r="A3" s="10">
        <v>1</v>
      </c>
      <c r="B3" s="5" t="s">
        <v>38</v>
      </c>
      <c r="C3" s="6">
        <v>21</v>
      </c>
      <c r="D3" s="7" t="s">
        <v>14</v>
      </c>
      <c r="E3" s="7" t="s">
        <v>19</v>
      </c>
      <c r="F3" s="7" t="s">
        <v>26</v>
      </c>
      <c r="G3" s="7" t="s">
        <v>30</v>
      </c>
      <c r="H3" s="7" t="s">
        <v>33</v>
      </c>
      <c r="I3" s="7">
        <v>6.8</v>
      </c>
      <c r="J3" s="7">
        <v>2</v>
      </c>
      <c r="K3" s="8">
        <v>30</v>
      </c>
    </row>
    <row r="4" spans="1:11" ht="15" thickBot="1" x14ac:dyDescent="0.35">
      <c r="A4" s="10">
        <v>2</v>
      </c>
      <c r="B4" s="5" t="s">
        <v>39</v>
      </c>
      <c r="C4" s="6">
        <v>21</v>
      </c>
      <c r="D4" s="7" t="s">
        <v>14</v>
      </c>
      <c r="E4" s="7" t="s">
        <v>19</v>
      </c>
      <c r="F4" s="7" t="s">
        <v>26</v>
      </c>
      <c r="G4" s="7" t="s">
        <v>30</v>
      </c>
      <c r="H4" s="7" t="s">
        <v>34</v>
      </c>
      <c r="I4" s="7">
        <v>6.8</v>
      </c>
      <c r="J4" s="7">
        <v>1</v>
      </c>
      <c r="K4" s="8">
        <v>80</v>
      </c>
    </row>
    <row r="5" spans="1:11" ht="15" thickBot="1" x14ac:dyDescent="0.35">
      <c r="A5" s="11">
        <v>3</v>
      </c>
      <c r="B5" s="5" t="s">
        <v>38</v>
      </c>
      <c r="C5" s="6">
        <v>20</v>
      </c>
      <c r="D5" s="7" t="s">
        <v>15</v>
      </c>
      <c r="E5" s="7" t="s">
        <v>43</v>
      </c>
      <c r="F5" s="7" t="s">
        <v>26</v>
      </c>
      <c r="G5" s="7" t="s">
        <v>29</v>
      </c>
      <c r="H5" s="7" t="s">
        <v>33</v>
      </c>
      <c r="I5" s="7">
        <v>6.9</v>
      </c>
      <c r="J5" s="7">
        <v>2</v>
      </c>
      <c r="K5" s="8">
        <v>150</v>
      </c>
    </row>
    <row r="6" spans="1:11" ht="15" thickBot="1" x14ac:dyDescent="0.35">
      <c r="A6" s="10">
        <v>4</v>
      </c>
      <c r="B6" s="5" t="s">
        <v>38</v>
      </c>
      <c r="C6" s="6">
        <v>22</v>
      </c>
      <c r="D6" s="7" t="s">
        <v>16</v>
      </c>
      <c r="E6" s="7" t="s">
        <v>25</v>
      </c>
      <c r="F6" s="7" t="s">
        <v>26</v>
      </c>
      <c r="G6" s="7" t="s">
        <v>29</v>
      </c>
      <c r="H6" s="7" t="s">
        <v>33</v>
      </c>
      <c r="I6" s="7">
        <v>7.1</v>
      </c>
      <c r="J6" s="7">
        <v>2</v>
      </c>
      <c r="K6" s="9">
        <v>32</v>
      </c>
    </row>
    <row r="7" spans="1:11" ht="15" thickBot="1" x14ac:dyDescent="0.35">
      <c r="A7" s="10">
        <v>5</v>
      </c>
      <c r="B7" s="5" t="s">
        <v>38</v>
      </c>
      <c r="C7" s="6">
        <v>22</v>
      </c>
      <c r="D7" s="7" t="s">
        <v>15</v>
      </c>
      <c r="E7" s="7" t="s">
        <v>20</v>
      </c>
      <c r="F7" s="7" t="s">
        <v>26</v>
      </c>
      <c r="G7" s="7" t="s">
        <v>30</v>
      </c>
      <c r="H7" s="7" t="s">
        <v>33</v>
      </c>
      <c r="I7" s="7">
        <v>6.4</v>
      </c>
      <c r="J7" s="7">
        <v>2</v>
      </c>
      <c r="K7" s="9">
        <v>32</v>
      </c>
    </row>
    <row r="8" spans="1:11" ht="15" thickBot="1" x14ac:dyDescent="0.35">
      <c r="A8" s="10">
        <v>6</v>
      </c>
      <c r="B8" s="5" t="s">
        <v>38</v>
      </c>
      <c r="C8" s="6">
        <v>20</v>
      </c>
      <c r="D8" s="7" t="s">
        <v>14</v>
      </c>
      <c r="E8" s="7" t="s">
        <v>22</v>
      </c>
      <c r="F8" s="7" t="s">
        <v>26</v>
      </c>
      <c r="G8" s="7" t="s">
        <v>30</v>
      </c>
      <c r="H8" s="7" t="s">
        <v>33</v>
      </c>
      <c r="I8" s="7">
        <v>5</v>
      </c>
      <c r="J8" s="7">
        <v>1</v>
      </c>
      <c r="K8" s="9">
        <v>100</v>
      </c>
    </row>
    <row r="9" spans="1:11" ht="15" thickBot="1" x14ac:dyDescent="0.35">
      <c r="A9" s="10">
        <v>7</v>
      </c>
      <c r="B9" s="5" t="s">
        <v>38</v>
      </c>
      <c r="C9" s="6">
        <v>22</v>
      </c>
      <c r="D9" s="7" t="s">
        <v>16</v>
      </c>
      <c r="E9" s="7" t="s">
        <v>21</v>
      </c>
      <c r="F9" s="7" t="s">
        <v>26</v>
      </c>
      <c r="G9" s="7" t="s">
        <v>30</v>
      </c>
      <c r="H9" s="7" t="s">
        <v>33</v>
      </c>
      <c r="I9" s="7">
        <v>7.2</v>
      </c>
      <c r="J9" s="7">
        <v>1</v>
      </c>
      <c r="K9" s="9">
        <v>60</v>
      </c>
    </row>
    <row r="10" spans="1:11" ht="15" thickBot="1" x14ac:dyDescent="0.35">
      <c r="A10" s="10">
        <v>8</v>
      </c>
      <c r="B10" s="5" t="s">
        <v>38</v>
      </c>
      <c r="C10" s="6">
        <v>26</v>
      </c>
      <c r="D10" s="7" t="s">
        <v>14</v>
      </c>
      <c r="E10" s="7" t="s">
        <v>21</v>
      </c>
      <c r="F10" s="7" t="s">
        <v>27</v>
      </c>
      <c r="G10" s="7" t="s">
        <v>28</v>
      </c>
      <c r="H10" s="7" t="s">
        <v>33</v>
      </c>
      <c r="I10" s="7">
        <v>7.2</v>
      </c>
      <c r="J10" s="7">
        <v>1</v>
      </c>
      <c r="K10" s="9">
        <v>60</v>
      </c>
    </row>
    <row r="11" spans="1:11" ht="15" thickBot="1" x14ac:dyDescent="0.35">
      <c r="A11" s="10">
        <v>9</v>
      </c>
      <c r="B11" s="5" t="s">
        <v>39</v>
      </c>
      <c r="C11" s="6">
        <v>19</v>
      </c>
      <c r="D11" s="7" t="s">
        <v>16</v>
      </c>
      <c r="E11" s="7" t="s">
        <v>40</v>
      </c>
      <c r="F11" s="7" t="s">
        <v>26</v>
      </c>
      <c r="G11" s="7" t="s">
        <v>29</v>
      </c>
      <c r="H11" s="7" t="s">
        <v>35</v>
      </c>
      <c r="I11" s="7">
        <v>7.2</v>
      </c>
      <c r="J11" s="7">
        <v>1</v>
      </c>
      <c r="K11" s="9">
        <v>90</v>
      </c>
    </row>
    <row r="12" spans="1:11" ht="15" thickBot="1" x14ac:dyDescent="0.35">
      <c r="A12" s="10">
        <v>10</v>
      </c>
      <c r="B12" s="5" t="s">
        <v>39</v>
      </c>
      <c r="C12" s="6">
        <v>21</v>
      </c>
      <c r="D12" s="7" t="s">
        <v>14</v>
      </c>
      <c r="E12" s="7" t="s">
        <v>24</v>
      </c>
      <c r="F12" s="7" t="s">
        <v>26</v>
      </c>
      <c r="G12" s="7" t="s">
        <v>31</v>
      </c>
      <c r="H12" s="7" t="s">
        <v>33</v>
      </c>
      <c r="I12" s="7">
        <v>6.7</v>
      </c>
      <c r="J12" s="7">
        <v>2</v>
      </c>
      <c r="K12" s="8">
        <v>150</v>
      </c>
    </row>
    <row r="13" spans="1:11" ht="15" thickBot="1" x14ac:dyDescent="0.35">
      <c r="A13" s="10">
        <v>11</v>
      </c>
      <c r="B13" s="5" t="s">
        <v>39</v>
      </c>
      <c r="C13" s="6">
        <v>22</v>
      </c>
      <c r="D13" s="7" t="s">
        <v>15</v>
      </c>
      <c r="E13" s="7" t="s">
        <v>41</v>
      </c>
      <c r="F13" s="7" t="s">
        <v>26</v>
      </c>
      <c r="G13" s="7" t="s">
        <v>31</v>
      </c>
      <c r="H13" s="7" t="s">
        <v>34</v>
      </c>
      <c r="I13" s="7">
        <v>7.3</v>
      </c>
      <c r="J13" s="7">
        <v>1</v>
      </c>
      <c r="K13" s="8">
        <v>80</v>
      </c>
    </row>
    <row r="14" spans="1:11" ht="15" thickBot="1" x14ac:dyDescent="0.35">
      <c r="A14" s="10">
        <v>12</v>
      </c>
      <c r="B14" s="5" t="s">
        <v>38</v>
      </c>
      <c r="C14" s="6">
        <v>21</v>
      </c>
      <c r="D14" s="7" t="s">
        <v>14</v>
      </c>
      <c r="E14" s="7" t="s">
        <v>23</v>
      </c>
      <c r="F14" s="7" t="s">
        <v>26</v>
      </c>
      <c r="G14" s="7" t="s">
        <v>31</v>
      </c>
      <c r="H14" s="7" t="s">
        <v>33</v>
      </c>
      <c r="I14" s="7">
        <v>6.9</v>
      </c>
      <c r="J14" s="7">
        <v>2</v>
      </c>
      <c r="K14" s="9">
        <v>61</v>
      </c>
    </row>
    <row r="15" spans="1:11" ht="15" thickBot="1" x14ac:dyDescent="0.35">
      <c r="A15" s="10">
        <v>13</v>
      </c>
      <c r="B15" s="5" t="s">
        <v>38</v>
      </c>
      <c r="C15" s="6">
        <v>21</v>
      </c>
      <c r="D15" s="7" t="s">
        <v>15</v>
      </c>
      <c r="E15" s="7" t="s">
        <v>42</v>
      </c>
      <c r="F15" s="7" t="s">
        <v>26</v>
      </c>
      <c r="G15" s="7" t="s">
        <v>31</v>
      </c>
      <c r="H15" s="7" t="s">
        <v>34</v>
      </c>
      <c r="I15" s="7">
        <v>7</v>
      </c>
      <c r="J15" s="7">
        <v>1</v>
      </c>
      <c r="K15" s="8">
        <v>90</v>
      </c>
    </row>
    <row r="16" spans="1:11" ht="15" thickBot="1" x14ac:dyDescent="0.35">
      <c r="A16" s="10">
        <v>14</v>
      </c>
      <c r="B16" s="5" t="s">
        <v>38</v>
      </c>
      <c r="C16" s="6">
        <v>32</v>
      </c>
      <c r="D16" s="7" t="s">
        <v>15</v>
      </c>
      <c r="E16" s="7" t="s">
        <v>23</v>
      </c>
      <c r="F16" s="7" t="s">
        <v>27</v>
      </c>
      <c r="G16" s="7" t="s">
        <v>28</v>
      </c>
      <c r="H16" s="7" t="s">
        <v>33</v>
      </c>
      <c r="I16" s="7">
        <v>6.9</v>
      </c>
      <c r="J16" s="7">
        <v>2</v>
      </c>
      <c r="K16" s="9">
        <v>60</v>
      </c>
    </row>
    <row r="17" spans="1:11" ht="15" thickBot="1" x14ac:dyDescent="0.35">
      <c r="A17" s="10">
        <v>15</v>
      </c>
      <c r="B17" s="5" t="s">
        <v>38</v>
      </c>
      <c r="C17" s="6">
        <v>22</v>
      </c>
      <c r="D17" s="7" t="s">
        <v>14</v>
      </c>
      <c r="E17" s="7" t="s">
        <v>17</v>
      </c>
      <c r="F17" s="7" t="s">
        <v>26</v>
      </c>
      <c r="G17" s="7" t="s">
        <v>32</v>
      </c>
      <c r="H17" s="7" t="s">
        <v>36</v>
      </c>
      <c r="I17" s="7">
        <v>8</v>
      </c>
      <c r="J17" s="7">
        <v>3</v>
      </c>
      <c r="K17" s="9">
        <v>100</v>
      </c>
    </row>
  </sheetData>
  <autoFilter ref="A2:K17" xr:uid="{A06BF6C9-2111-473C-8E95-27D52049CD3B}"/>
  <mergeCells count="1">
    <mergeCell ref="A1:K1"/>
  </mergeCells>
  <conditionalFormatting sqref="B3:B17">
    <cfRule type="containsText" dxfId="9" priority="8" operator="containsText" text="FEMALE">
      <formula>NOT(ISERROR(SEARCH("FEMALE",B3)))</formula>
    </cfRule>
  </conditionalFormatting>
  <conditionalFormatting sqref="C3:C17">
    <cfRule type="colorScale" priority="6">
      <colorScale>
        <cfvo type="min"/>
        <cfvo type="max"/>
        <color rgb="FFFCFCFF"/>
        <color rgb="FF63BE7B"/>
      </colorScale>
    </cfRule>
    <cfRule type="cellIs" dxfId="8" priority="7" operator="between">
      <formula>18</formula>
      <formula>70</formula>
    </cfRule>
  </conditionalFormatting>
  <conditionalFormatting sqref="F3:F17">
    <cfRule type="containsText" dxfId="7" priority="5" operator="containsText" text="Single">
      <formula>NOT(ISERROR(SEARCH("Single",F3)))</formula>
    </cfRule>
  </conditionalFormatting>
  <conditionalFormatting sqref="I3:I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{7B63F325-406F-4940-A5C7-5E750A131674}</x14:id>
        </ext>
      </extLst>
    </cfRule>
  </conditionalFormatting>
  <conditionalFormatting sqref="J3:J17">
    <cfRule type="colorScale" priority="2">
      <colorScale>
        <cfvo type="min"/>
        <cfvo type="max"/>
        <color rgb="FFFCFCFF"/>
        <color rgb="FFF8696B"/>
      </colorScale>
    </cfRule>
  </conditionalFormatting>
  <conditionalFormatting sqref="K3:K17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allowBlank="1" showInputMessage="1" showErrorMessage="1" promptTitle="Amount Spent on daily Transpo" prompt="Any number between 0 to 5000" sqref="K3:K17" xr:uid="{2E14B41C-49FC-49D8-B327-848A38D52AB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3F325-406F-4940-A5C7-5E750A131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217B-421C-41E3-AC36-B1906EBD611F}">
  <dimension ref="A1:M42"/>
  <sheetViews>
    <sheetView zoomScale="96" zoomScaleNormal="96" workbookViewId="0">
      <selection activeCell="E20" sqref="E20:F20"/>
    </sheetView>
  </sheetViews>
  <sheetFormatPr defaultRowHeight="14.4" x14ac:dyDescent="0.3"/>
  <cols>
    <col min="4" max="4" width="15.109375" customWidth="1"/>
    <col min="5" max="5" width="17.109375" customWidth="1"/>
    <col min="7" max="7" width="18.44140625" customWidth="1"/>
    <col min="8" max="8" width="17.6640625" customWidth="1"/>
    <col min="9" max="9" width="27.33203125" customWidth="1"/>
    <col min="10" max="10" width="15.5546875" customWidth="1"/>
    <col min="11" max="11" width="16.5546875" customWidth="1"/>
    <col min="12" max="12" width="11" customWidth="1"/>
  </cols>
  <sheetData>
    <row r="1" spans="1:12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ht="15" thickBot="1" x14ac:dyDescent="0.35">
      <c r="A2" s="19" t="s">
        <v>4</v>
      </c>
      <c r="B2" s="19" t="s">
        <v>5</v>
      </c>
      <c r="C2" s="19" t="s">
        <v>6</v>
      </c>
      <c r="D2" s="19" t="s">
        <v>7</v>
      </c>
      <c r="E2" s="19" t="s">
        <v>18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44</v>
      </c>
      <c r="L2" s="19" t="s">
        <v>68</v>
      </c>
    </row>
    <row r="3" spans="1:12" ht="15" thickBot="1" x14ac:dyDescent="0.35">
      <c r="A3" s="10">
        <v>1</v>
      </c>
      <c r="B3" s="5" t="s">
        <v>38</v>
      </c>
      <c r="C3" s="6">
        <v>21</v>
      </c>
      <c r="D3" s="7" t="s">
        <v>14</v>
      </c>
      <c r="E3" s="7" t="s">
        <v>23</v>
      </c>
      <c r="F3" s="7" t="s">
        <v>26</v>
      </c>
      <c r="G3" s="7" t="s">
        <v>28</v>
      </c>
      <c r="H3" s="7" t="s">
        <v>33</v>
      </c>
      <c r="I3" s="7">
        <v>6.8</v>
      </c>
      <c r="J3" s="7">
        <v>2</v>
      </c>
      <c r="K3" s="8">
        <v>60</v>
      </c>
      <c r="L3" s="7">
        <f>J3/60*100</f>
        <v>3.3333333333333335</v>
      </c>
    </row>
    <row r="4" spans="1:12" ht="15" thickBot="1" x14ac:dyDescent="0.35">
      <c r="A4" s="10">
        <v>2</v>
      </c>
      <c r="B4" s="5" t="s">
        <v>39</v>
      </c>
      <c r="C4" s="6">
        <v>21</v>
      </c>
      <c r="D4" s="7" t="s">
        <v>14</v>
      </c>
      <c r="E4" s="7" t="s">
        <v>24</v>
      </c>
      <c r="F4" s="7" t="s">
        <v>26</v>
      </c>
      <c r="G4" s="7" t="s">
        <v>28</v>
      </c>
      <c r="H4" s="7" t="s">
        <v>34</v>
      </c>
      <c r="I4" s="7">
        <v>6.9</v>
      </c>
      <c r="J4" s="7">
        <v>1</v>
      </c>
      <c r="K4" s="8">
        <v>80</v>
      </c>
      <c r="L4" s="7">
        <f t="shared" ref="L4:L17" si="0">J4/60*100</f>
        <v>1.6666666666666667</v>
      </c>
    </row>
    <row r="5" spans="1:12" ht="15" thickBot="1" x14ac:dyDescent="0.35">
      <c r="A5" s="11">
        <v>3</v>
      </c>
      <c r="B5" s="5" t="s">
        <v>38</v>
      </c>
      <c r="C5" s="6">
        <v>20</v>
      </c>
      <c r="D5" s="7" t="s">
        <v>15</v>
      </c>
      <c r="E5" s="7" t="s">
        <v>24</v>
      </c>
      <c r="F5" s="7" t="s">
        <v>26</v>
      </c>
      <c r="G5" s="7" t="s">
        <v>29</v>
      </c>
      <c r="H5" s="7" t="s">
        <v>33</v>
      </c>
      <c r="I5" s="7">
        <v>6.9</v>
      </c>
      <c r="J5" s="7">
        <v>1</v>
      </c>
      <c r="K5" s="8">
        <v>80</v>
      </c>
      <c r="L5" s="7">
        <f t="shared" si="0"/>
        <v>1.6666666666666667</v>
      </c>
    </row>
    <row r="6" spans="1:12" ht="15" thickBot="1" x14ac:dyDescent="0.35">
      <c r="A6" s="10">
        <v>4</v>
      </c>
      <c r="B6" s="5" t="s">
        <v>38</v>
      </c>
      <c r="C6" s="6">
        <v>22</v>
      </c>
      <c r="D6" s="7" t="s">
        <v>16</v>
      </c>
      <c r="E6" s="7" t="s">
        <v>24</v>
      </c>
      <c r="F6" s="7" t="s">
        <v>26</v>
      </c>
      <c r="G6" s="7" t="s">
        <v>29</v>
      </c>
      <c r="H6" s="7" t="s">
        <v>33</v>
      </c>
      <c r="I6" s="7">
        <v>6.9</v>
      </c>
      <c r="J6" s="7">
        <v>1</v>
      </c>
      <c r="K6" s="8">
        <v>80</v>
      </c>
      <c r="L6" s="7">
        <f t="shared" si="0"/>
        <v>1.6666666666666667</v>
      </c>
    </row>
    <row r="7" spans="1:12" ht="15" thickBot="1" x14ac:dyDescent="0.35">
      <c r="A7" s="10">
        <v>5</v>
      </c>
      <c r="B7" s="5" t="s">
        <v>38</v>
      </c>
      <c r="C7" s="6">
        <v>22</v>
      </c>
      <c r="D7" s="7" t="s">
        <v>15</v>
      </c>
      <c r="E7" s="7" t="s">
        <v>23</v>
      </c>
      <c r="F7" s="7" t="s">
        <v>26</v>
      </c>
      <c r="G7" s="7" t="s">
        <v>28</v>
      </c>
      <c r="H7" s="7" t="s">
        <v>33</v>
      </c>
      <c r="I7" s="7">
        <v>6.8</v>
      </c>
      <c r="J7" s="7">
        <v>2</v>
      </c>
      <c r="K7" s="8">
        <v>80</v>
      </c>
      <c r="L7" s="7">
        <f t="shared" si="0"/>
        <v>3.3333333333333335</v>
      </c>
    </row>
    <row r="8" spans="1:12" ht="15" thickBot="1" x14ac:dyDescent="0.35">
      <c r="A8" s="10">
        <v>6</v>
      </c>
      <c r="B8" s="5" t="s">
        <v>38</v>
      </c>
      <c r="C8" s="6">
        <v>20</v>
      </c>
      <c r="D8" s="7" t="s">
        <v>14</v>
      </c>
      <c r="E8" s="7" t="s">
        <v>23</v>
      </c>
      <c r="F8" s="7" t="s">
        <v>26</v>
      </c>
      <c r="G8" s="7" t="s">
        <v>28</v>
      </c>
      <c r="H8" s="7" t="s">
        <v>33</v>
      </c>
      <c r="I8" s="7">
        <v>6.8</v>
      </c>
      <c r="J8" s="7">
        <v>1</v>
      </c>
      <c r="K8" s="9">
        <v>90</v>
      </c>
      <c r="L8" s="7">
        <f t="shared" si="0"/>
        <v>1.6666666666666667</v>
      </c>
    </row>
    <row r="9" spans="1:12" ht="15" thickBot="1" x14ac:dyDescent="0.35">
      <c r="A9" s="10">
        <v>7</v>
      </c>
      <c r="B9" s="5" t="s">
        <v>38</v>
      </c>
      <c r="C9" s="6">
        <v>22</v>
      </c>
      <c r="D9" s="7" t="s">
        <v>16</v>
      </c>
      <c r="E9" s="7" t="s">
        <v>21</v>
      </c>
      <c r="F9" s="7" t="s">
        <v>26</v>
      </c>
      <c r="G9" s="7" t="s">
        <v>28</v>
      </c>
      <c r="H9" s="7" t="s">
        <v>33</v>
      </c>
      <c r="I9" s="7">
        <v>5.3</v>
      </c>
      <c r="J9" s="7">
        <v>1</v>
      </c>
      <c r="K9" s="9">
        <v>60</v>
      </c>
      <c r="L9" s="7">
        <f t="shared" si="0"/>
        <v>1.6666666666666667</v>
      </c>
    </row>
    <row r="10" spans="1:12" ht="15" thickBot="1" x14ac:dyDescent="0.35">
      <c r="A10" s="10">
        <v>8</v>
      </c>
      <c r="B10" s="5" t="s">
        <v>38</v>
      </c>
      <c r="C10" s="6">
        <v>26</v>
      </c>
      <c r="D10" s="7" t="s">
        <v>14</v>
      </c>
      <c r="E10" s="7" t="s">
        <v>21</v>
      </c>
      <c r="F10" s="7" t="s">
        <v>27</v>
      </c>
      <c r="G10" s="7" t="s">
        <v>28</v>
      </c>
      <c r="H10" s="7" t="s">
        <v>33</v>
      </c>
      <c r="I10" s="7">
        <v>5.3</v>
      </c>
      <c r="J10" s="7">
        <v>1</v>
      </c>
      <c r="K10" s="9">
        <v>60</v>
      </c>
      <c r="L10" s="7">
        <f t="shared" si="0"/>
        <v>1.6666666666666667</v>
      </c>
    </row>
    <row r="11" spans="1:12" ht="18" customHeight="1" thickBot="1" x14ac:dyDescent="0.35">
      <c r="A11" s="10">
        <v>9</v>
      </c>
      <c r="B11" s="5" t="s">
        <v>39</v>
      </c>
      <c r="C11" s="6">
        <v>19</v>
      </c>
      <c r="D11" s="7" t="s">
        <v>16</v>
      </c>
      <c r="E11" s="7" t="s">
        <v>21</v>
      </c>
      <c r="F11" s="7" t="s">
        <v>26</v>
      </c>
      <c r="G11" s="7" t="s">
        <v>29</v>
      </c>
      <c r="H11" s="7" t="s">
        <v>34</v>
      </c>
      <c r="I11" s="7">
        <v>5.3</v>
      </c>
      <c r="J11" s="7">
        <v>1</v>
      </c>
      <c r="K11" s="9">
        <v>60</v>
      </c>
      <c r="L11" s="7">
        <f t="shared" si="0"/>
        <v>1.6666666666666667</v>
      </c>
    </row>
    <row r="12" spans="1:12" ht="15" thickBot="1" x14ac:dyDescent="0.35">
      <c r="A12" s="10">
        <v>10</v>
      </c>
      <c r="B12" s="5" t="s">
        <v>39</v>
      </c>
      <c r="C12" s="6">
        <v>21</v>
      </c>
      <c r="D12" s="7" t="s">
        <v>14</v>
      </c>
      <c r="E12" s="7" t="s">
        <v>21</v>
      </c>
      <c r="F12" s="7" t="s">
        <v>26</v>
      </c>
      <c r="G12" s="7" t="s">
        <v>28</v>
      </c>
      <c r="H12" s="7" t="s">
        <v>33</v>
      </c>
      <c r="I12" s="7">
        <v>5.3</v>
      </c>
      <c r="J12" s="7">
        <v>2</v>
      </c>
      <c r="K12" s="8">
        <v>90</v>
      </c>
      <c r="L12" s="7">
        <f t="shared" si="0"/>
        <v>3.3333333333333335</v>
      </c>
    </row>
    <row r="13" spans="1:12" ht="15" thickBot="1" x14ac:dyDescent="0.35">
      <c r="A13" s="10">
        <v>11</v>
      </c>
      <c r="B13" s="5" t="s">
        <v>39</v>
      </c>
      <c r="C13" s="6">
        <v>22</v>
      </c>
      <c r="D13" s="7" t="s">
        <v>15</v>
      </c>
      <c r="E13" s="7" t="s">
        <v>17</v>
      </c>
      <c r="F13" s="7" t="s">
        <v>26</v>
      </c>
      <c r="G13" s="7" t="s">
        <v>28</v>
      </c>
      <c r="H13" s="7" t="s">
        <v>34</v>
      </c>
      <c r="I13" s="7">
        <v>7.3</v>
      </c>
      <c r="J13" s="7">
        <v>2</v>
      </c>
      <c r="K13" s="8">
        <v>80</v>
      </c>
      <c r="L13" s="7">
        <f t="shared" si="0"/>
        <v>3.3333333333333335</v>
      </c>
    </row>
    <row r="14" spans="1:12" ht="15" thickBot="1" x14ac:dyDescent="0.35">
      <c r="A14" s="10">
        <v>12</v>
      </c>
      <c r="B14" s="5" t="s">
        <v>38</v>
      </c>
      <c r="C14" s="6">
        <v>21</v>
      </c>
      <c r="D14" s="7" t="s">
        <v>14</v>
      </c>
      <c r="E14" s="7" t="s">
        <v>23</v>
      </c>
      <c r="F14" s="7" t="s">
        <v>26</v>
      </c>
      <c r="G14" s="7" t="s">
        <v>28</v>
      </c>
      <c r="H14" s="7" t="s">
        <v>33</v>
      </c>
      <c r="I14" s="7">
        <v>6.9</v>
      </c>
      <c r="J14" s="7">
        <v>2</v>
      </c>
      <c r="K14" s="9">
        <v>60</v>
      </c>
      <c r="L14" s="7">
        <f t="shared" si="0"/>
        <v>3.3333333333333335</v>
      </c>
    </row>
    <row r="15" spans="1:12" ht="15" thickBot="1" x14ac:dyDescent="0.35">
      <c r="A15" s="10">
        <v>13</v>
      </c>
      <c r="B15" s="5" t="s">
        <v>38</v>
      </c>
      <c r="C15" s="6">
        <v>21</v>
      </c>
      <c r="D15" s="7" t="s">
        <v>15</v>
      </c>
      <c r="E15" s="7" t="s">
        <v>17</v>
      </c>
      <c r="F15" s="7" t="s">
        <v>26</v>
      </c>
      <c r="G15" s="7" t="s">
        <v>28</v>
      </c>
      <c r="H15" s="7" t="s">
        <v>34</v>
      </c>
      <c r="I15" s="7">
        <v>7.3</v>
      </c>
      <c r="J15" s="7">
        <v>3</v>
      </c>
      <c r="K15" s="8">
        <v>90</v>
      </c>
      <c r="L15" s="7">
        <f t="shared" si="0"/>
        <v>5</v>
      </c>
    </row>
    <row r="16" spans="1:12" ht="15" thickBot="1" x14ac:dyDescent="0.35">
      <c r="A16" s="10">
        <v>14</v>
      </c>
      <c r="B16" s="5" t="s">
        <v>38</v>
      </c>
      <c r="C16" s="6">
        <v>32</v>
      </c>
      <c r="D16" s="7" t="s">
        <v>15</v>
      </c>
      <c r="E16" s="7" t="s">
        <v>23</v>
      </c>
      <c r="F16" s="7" t="s">
        <v>27</v>
      </c>
      <c r="G16" s="7" t="s">
        <v>28</v>
      </c>
      <c r="H16" s="7" t="s">
        <v>33</v>
      </c>
      <c r="I16" s="7">
        <v>6.9</v>
      </c>
      <c r="J16" s="7">
        <v>2</v>
      </c>
      <c r="K16" s="9">
        <v>60</v>
      </c>
      <c r="L16" s="7">
        <f t="shared" si="0"/>
        <v>3.3333333333333335</v>
      </c>
    </row>
    <row r="17" spans="1:13" ht="15" thickBot="1" x14ac:dyDescent="0.35">
      <c r="A17" s="10">
        <v>15</v>
      </c>
      <c r="B17" s="5" t="s">
        <v>38</v>
      </c>
      <c r="C17" s="6">
        <v>22</v>
      </c>
      <c r="D17" s="7" t="s">
        <v>14</v>
      </c>
      <c r="E17" s="7" t="s">
        <v>17</v>
      </c>
      <c r="F17" s="7" t="s">
        <v>26</v>
      </c>
      <c r="G17" s="7" t="s">
        <v>28</v>
      </c>
      <c r="H17" s="7" t="s">
        <v>36</v>
      </c>
      <c r="I17" s="7">
        <v>7.4</v>
      </c>
      <c r="J17" s="7">
        <v>3</v>
      </c>
      <c r="K17" s="9">
        <v>100</v>
      </c>
      <c r="L17" s="7">
        <f t="shared" si="0"/>
        <v>5</v>
      </c>
    </row>
    <row r="19" spans="1:13" x14ac:dyDescent="0.3">
      <c r="A19" s="33" t="s">
        <v>46</v>
      </c>
      <c r="B19" s="33"/>
      <c r="C19" s="33"/>
      <c r="D19" s="33"/>
      <c r="E19" s="33" t="s">
        <v>53</v>
      </c>
      <c r="F19" s="33"/>
      <c r="G19" s="33"/>
      <c r="H19" s="33"/>
      <c r="I19" s="33"/>
      <c r="J19" s="33"/>
      <c r="K19" s="33"/>
    </row>
    <row r="20" spans="1:13" x14ac:dyDescent="0.3">
      <c r="A20" s="12" t="s">
        <v>47</v>
      </c>
      <c r="B20" t="s">
        <v>38</v>
      </c>
      <c r="E20" s="33" t="s">
        <v>54</v>
      </c>
      <c r="F20" s="34"/>
      <c r="G20" s="33" t="s">
        <v>55</v>
      </c>
      <c r="H20" s="34"/>
    </row>
    <row r="21" spans="1:13" x14ac:dyDescent="0.3">
      <c r="B21" t="s">
        <v>39</v>
      </c>
      <c r="E21" t="s">
        <v>45</v>
      </c>
      <c r="F21">
        <f>COUNT(I3:I17)</f>
        <v>15</v>
      </c>
      <c r="G21" s="28" t="s">
        <v>57</v>
      </c>
      <c r="H21" s="20"/>
      <c r="I21" s="20"/>
      <c r="J21" s="20">
        <f>SUMIF(B3:B17,B20,I3:I17)</f>
        <v>73.3</v>
      </c>
      <c r="K21" s="29" t="s">
        <v>69</v>
      </c>
      <c r="L21" s="26"/>
      <c r="M21" s="26">
        <f>SUMIF(B3:B17,B20,L3:L17)</f>
        <v>31.666666666666664</v>
      </c>
    </row>
    <row r="22" spans="1:13" x14ac:dyDescent="0.3">
      <c r="A22" s="13" t="s">
        <v>48</v>
      </c>
      <c r="B22" t="s">
        <v>16</v>
      </c>
      <c r="E22" s="12" t="s">
        <v>38</v>
      </c>
      <c r="F22" s="4">
        <f>COUNTIF(B3:B17,B20)</f>
        <v>11</v>
      </c>
      <c r="G22" s="20" t="s">
        <v>58</v>
      </c>
      <c r="H22" s="20"/>
      <c r="I22" s="20"/>
      <c r="J22" s="20">
        <f>SUMIF(B3:B17,B21,I3:I17)</f>
        <v>24.8</v>
      </c>
      <c r="K22" s="29" t="s">
        <v>70</v>
      </c>
      <c r="L22" s="26"/>
      <c r="M22" s="26">
        <f>SUMIF(B3:B17,B21,L3:L17)</f>
        <v>10</v>
      </c>
    </row>
    <row r="23" spans="1:13" x14ac:dyDescent="0.3">
      <c r="B23" t="s">
        <v>14</v>
      </c>
      <c r="E23" s="12" t="s">
        <v>39</v>
      </c>
      <c r="F23" s="4">
        <f>COUNTIF(B3:B17,B21)</f>
        <v>4</v>
      </c>
    </row>
    <row r="24" spans="1:13" x14ac:dyDescent="0.3">
      <c r="B24" t="s">
        <v>15</v>
      </c>
      <c r="G24" s="33" t="s">
        <v>56</v>
      </c>
      <c r="H24" s="34"/>
    </row>
    <row r="25" spans="1:13" x14ac:dyDescent="0.3">
      <c r="A25" s="14" t="s">
        <v>49</v>
      </c>
      <c r="B25" t="s">
        <v>21</v>
      </c>
      <c r="E25" s="13" t="s">
        <v>16</v>
      </c>
      <c r="F25" s="13">
        <f>COUNTIF(D3:D17,B22)</f>
        <v>3</v>
      </c>
      <c r="G25" s="24" t="s">
        <v>60</v>
      </c>
      <c r="H25" s="21"/>
      <c r="I25" s="21"/>
      <c r="J25" s="21">
        <f>AVERAGEIF(B3:B17,B21,J3:J17)</f>
        <v>1.5</v>
      </c>
    </row>
    <row r="26" spans="1:13" x14ac:dyDescent="0.3">
      <c r="B26" t="s">
        <v>23</v>
      </c>
      <c r="E26" s="13" t="s">
        <v>14</v>
      </c>
      <c r="F26" s="13">
        <f>COUNTIF(D3:D17,B23)</f>
        <v>7</v>
      </c>
      <c r="G26" s="24" t="s">
        <v>59</v>
      </c>
      <c r="H26" s="21"/>
      <c r="I26" s="21"/>
      <c r="J26" s="21">
        <f>AVERAGEIF(B3:B17,B20,J3:J17)</f>
        <v>1.7272727272727273</v>
      </c>
    </row>
    <row r="27" spans="1:13" x14ac:dyDescent="0.3">
      <c r="B27" t="s">
        <v>17</v>
      </c>
      <c r="E27" s="13" t="s">
        <v>15</v>
      </c>
      <c r="F27" s="13">
        <f>COUNTIF(D3:D17,B24)</f>
        <v>5</v>
      </c>
    </row>
    <row r="28" spans="1:13" x14ac:dyDescent="0.3">
      <c r="B28" t="s">
        <v>24</v>
      </c>
      <c r="G28" s="22" t="s">
        <v>61</v>
      </c>
      <c r="H28" s="22"/>
      <c r="I28" s="22"/>
      <c r="J28" s="22">
        <f>AVERAGEIF(B3:B17,B20,K3:K17)</f>
        <v>74.545454545454547</v>
      </c>
    </row>
    <row r="29" spans="1:13" x14ac:dyDescent="0.3">
      <c r="A29" s="15" t="s">
        <v>50</v>
      </c>
      <c r="B29" t="s">
        <v>26</v>
      </c>
      <c r="E29" s="14" t="s">
        <v>21</v>
      </c>
      <c r="F29" s="14">
        <f>COUNTIF(E3:E17,B25)</f>
        <v>4</v>
      </c>
    </row>
    <row r="30" spans="1:13" x14ac:dyDescent="0.3">
      <c r="B30" t="s">
        <v>27</v>
      </c>
      <c r="E30" s="14" t="s">
        <v>23</v>
      </c>
      <c r="F30" s="14">
        <f>COUNTIF(E3:E17,B26)</f>
        <v>5</v>
      </c>
      <c r="G30" s="23" t="s">
        <v>62</v>
      </c>
      <c r="H30" s="23"/>
      <c r="I30" s="23"/>
      <c r="J30" s="23">
        <f>AVERAGEIF(F3:F17,B29,K3:K17)</f>
        <v>77.692307692307693</v>
      </c>
    </row>
    <row r="31" spans="1:13" x14ac:dyDescent="0.3">
      <c r="A31" s="18" t="s">
        <v>51</v>
      </c>
      <c r="B31" t="s">
        <v>28</v>
      </c>
      <c r="E31" s="14" t="s">
        <v>17</v>
      </c>
      <c r="F31" s="14">
        <f>COUNTIF(E3:E17,B27)</f>
        <v>3</v>
      </c>
    </row>
    <row r="32" spans="1:13" x14ac:dyDescent="0.3">
      <c r="B32" t="s">
        <v>29</v>
      </c>
      <c r="E32" s="14" t="s">
        <v>24</v>
      </c>
      <c r="F32" s="14">
        <f>COUNTIF(E3:E17,B28)</f>
        <v>3</v>
      </c>
      <c r="G32" s="25" t="s">
        <v>63</v>
      </c>
      <c r="H32" s="25"/>
      <c r="I32" s="25"/>
      <c r="J32" s="25">
        <f>AVERAGEIF(E3:E17,B25,J3:J17)</f>
        <v>1.25</v>
      </c>
    </row>
    <row r="33" spans="1:10" x14ac:dyDescent="0.3">
      <c r="A33" s="17" t="s">
        <v>52</v>
      </c>
      <c r="B33" t="s">
        <v>33</v>
      </c>
      <c r="G33" s="25" t="s">
        <v>64</v>
      </c>
      <c r="H33" s="25"/>
      <c r="I33" s="25"/>
      <c r="J33" s="25">
        <f>AVERAGEIF(E3:E17,B26,J3:J17)</f>
        <v>1.8</v>
      </c>
    </row>
    <row r="34" spans="1:10" x14ac:dyDescent="0.3">
      <c r="B34" t="s">
        <v>36</v>
      </c>
      <c r="E34" s="15" t="s">
        <v>26</v>
      </c>
      <c r="F34" s="15">
        <f>COUNTIF(F3:F17,B29)</f>
        <v>13</v>
      </c>
      <c r="G34" s="25" t="s">
        <v>65</v>
      </c>
      <c r="H34" s="25"/>
      <c r="I34" s="25"/>
      <c r="J34" s="25">
        <f>AVERAGEIF(E3:E17,B27,J3:J17)</f>
        <v>2.6666666666666665</v>
      </c>
    </row>
    <row r="35" spans="1:10" x14ac:dyDescent="0.3">
      <c r="B35" t="s">
        <v>34</v>
      </c>
      <c r="E35" s="15" t="s">
        <v>27</v>
      </c>
      <c r="F35" s="15">
        <f>COUNTIF(F3:F17,B30)</f>
        <v>2</v>
      </c>
      <c r="G35" s="25" t="s">
        <v>66</v>
      </c>
      <c r="H35" s="25"/>
      <c r="I35" s="25"/>
      <c r="J35" s="25">
        <f>AVERAGEIF(E3:E17,B28,J3:J17)</f>
        <v>1</v>
      </c>
    </row>
    <row r="37" spans="1:10" x14ac:dyDescent="0.3">
      <c r="E37" s="17" t="s">
        <v>33</v>
      </c>
      <c r="F37" s="17">
        <f>COUNTIF(H3:H17,B33)</f>
        <v>10</v>
      </c>
      <c r="G37" s="26" t="s">
        <v>67</v>
      </c>
      <c r="H37" s="26"/>
      <c r="I37" s="26"/>
      <c r="J37" s="26">
        <f>AVERAGEIF(E3:E17,B25,I3:I17)</f>
        <v>5.3</v>
      </c>
    </row>
    <row r="38" spans="1:10" x14ac:dyDescent="0.3">
      <c r="E38" s="17" t="s">
        <v>36</v>
      </c>
      <c r="F38" s="17">
        <f>COUNTIF(H3:H17,B34)</f>
        <v>1</v>
      </c>
    </row>
    <row r="39" spans="1:10" x14ac:dyDescent="0.3">
      <c r="E39" s="17" t="s">
        <v>34</v>
      </c>
      <c r="F39" s="17">
        <f>COUNTIF(H3:H17,B35)</f>
        <v>4</v>
      </c>
    </row>
    <row r="41" spans="1:10" x14ac:dyDescent="0.3">
      <c r="E41" s="16" t="s">
        <v>31</v>
      </c>
      <c r="F41" s="16">
        <f>COUNTIF(G3:G17,B31)</f>
        <v>12</v>
      </c>
    </row>
    <row r="42" spans="1:10" x14ac:dyDescent="0.3">
      <c r="E42" s="16" t="s">
        <v>29</v>
      </c>
      <c r="F42" s="16">
        <f>COUNTIF(G3:G17,B32)</f>
        <v>3</v>
      </c>
    </row>
  </sheetData>
  <autoFilter ref="A2:K17" xr:uid="{92C8A7E5-5DDB-4526-8EFB-7319119BBD16}"/>
  <mergeCells count="6">
    <mergeCell ref="A1:K1"/>
    <mergeCell ref="G24:H24"/>
    <mergeCell ref="A19:D19"/>
    <mergeCell ref="E19:K19"/>
    <mergeCell ref="E20:F20"/>
    <mergeCell ref="G20:H20"/>
  </mergeCells>
  <conditionalFormatting sqref="B3:B17">
    <cfRule type="containsText" dxfId="6" priority="7" operator="containsText" text="FEMALE">
      <formula>NOT(ISERROR(SEARCH("FEMALE",B3)))</formula>
    </cfRule>
  </conditionalFormatting>
  <conditionalFormatting sqref="C3:C17">
    <cfRule type="colorScale" priority="5">
      <colorScale>
        <cfvo type="min"/>
        <cfvo type="max"/>
        <color rgb="FFFCFCFF"/>
        <color rgb="FF63BE7B"/>
      </colorScale>
    </cfRule>
    <cfRule type="cellIs" dxfId="5" priority="6" operator="between">
      <formula>18</formula>
      <formula>70</formula>
    </cfRule>
  </conditionalFormatting>
  <conditionalFormatting sqref="F3:F17">
    <cfRule type="containsText" dxfId="4" priority="4" operator="containsText" text="Single">
      <formula>NOT(ISERROR(SEARCH("Single",F3)))</formula>
    </cfRule>
  </conditionalFormatting>
  <conditionalFormatting sqref="I3: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{B6D65E64-0AA3-4ACF-8DBC-FA6EE89EEFFD}</x14:id>
        </ext>
      </extLst>
    </cfRule>
  </conditionalFormatting>
  <conditionalFormatting sqref="J3:J17">
    <cfRule type="colorScale" priority="2">
      <colorScale>
        <cfvo type="min"/>
        <cfvo type="max"/>
        <color rgb="FFFCFCFF"/>
        <color rgb="FFF8696B"/>
      </colorScale>
    </cfRule>
  </conditionalFormatting>
  <conditionalFormatting sqref="K3:K17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allowBlank="1" showInputMessage="1" showErrorMessage="1" promptTitle="Total Fare(pesos)" prompt="Any number between 0 to 5000" sqref="K3:K17" xr:uid="{2671B9FC-3BFB-4698-AC4F-1AB29BCE6E59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D65E64-0AA3-4ACF-8DBC-FA6EE89EE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2150-3764-4D99-A13E-838E8F970A83}">
  <dimension ref="A1:K17"/>
  <sheetViews>
    <sheetView workbookViewId="0">
      <selection activeCell="G21" sqref="G21"/>
    </sheetView>
  </sheetViews>
  <sheetFormatPr defaultRowHeight="14.4" x14ac:dyDescent="0.3"/>
  <cols>
    <col min="2" max="2" width="12" customWidth="1"/>
    <col min="4" max="4" width="18" customWidth="1"/>
    <col min="5" max="6" width="13.44140625" customWidth="1"/>
    <col min="7" max="7" width="17" customWidth="1"/>
    <col min="8" max="8" width="14.5546875" customWidth="1"/>
    <col min="9" max="9" width="27" customWidth="1"/>
    <col min="10" max="10" width="13.109375" customWidth="1"/>
    <col min="11" max="11" width="10.44140625" customWidth="1"/>
  </cols>
  <sheetData>
    <row r="1" spans="1:1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3">
      <c r="A2" s="19" t="s">
        <v>4</v>
      </c>
      <c r="B2" s="19" t="s">
        <v>5</v>
      </c>
      <c r="C2" s="19" t="s">
        <v>6</v>
      </c>
      <c r="D2" s="19" t="s">
        <v>7</v>
      </c>
      <c r="E2" s="19" t="s">
        <v>18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44</v>
      </c>
    </row>
    <row r="3" spans="1:11" x14ac:dyDescent="0.3">
      <c r="A3" s="10">
        <v>1</v>
      </c>
      <c r="B3" s="9" t="s">
        <v>39</v>
      </c>
      <c r="C3" s="8">
        <v>20</v>
      </c>
      <c r="D3" s="7" t="s">
        <v>14</v>
      </c>
      <c r="E3" s="7" t="s">
        <v>19</v>
      </c>
      <c r="F3" s="7" t="s">
        <v>26</v>
      </c>
      <c r="G3" s="7" t="s">
        <v>28</v>
      </c>
      <c r="H3" s="7" t="s">
        <v>33</v>
      </c>
      <c r="I3" s="7">
        <v>6.5</v>
      </c>
      <c r="J3" s="7">
        <v>2</v>
      </c>
      <c r="K3" s="8">
        <v>60</v>
      </c>
    </row>
    <row r="4" spans="1:11" x14ac:dyDescent="0.3">
      <c r="A4" s="10">
        <v>2</v>
      </c>
      <c r="B4" s="9" t="s">
        <v>39</v>
      </c>
      <c r="C4" s="8">
        <v>21</v>
      </c>
      <c r="D4" s="7" t="s">
        <v>14</v>
      </c>
      <c r="E4" s="7" t="s">
        <v>24</v>
      </c>
      <c r="F4" s="7" t="s">
        <v>26</v>
      </c>
      <c r="G4" s="7" t="s">
        <v>28</v>
      </c>
      <c r="H4" s="7" t="s">
        <v>33</v>
      </c>
      <c r="I4" s="7">
        <v>6.9</v>
      </c>
      <c r="J4" s="7">
        <v>2</v>
      </c>
      <c r="K4" s="8">
        <v>60</v>
      </c>
    </row>
    <row r="5" spans="1:11" x14ac:dyDescent="0.3">
      <c r="A5" s="11">
        <v>3</v>
      </c>
      <c r="B5" s="9" t="s">
        <v>39</v>
      </c>
      <c r="C5" s="8">
        <v>22</v>
      </c>
      <c r="D5" s="7" t="s">
        <v>15</v>
      </c>
      <c r="E5" s="7" t="s">
        <v>41</v>
      </c>
      <c r="F5" s="7" t="s">
        <v>26</v>
      </c>
      <c r="G5" s="7" t="s">
        <v>28</v>
      </c>
      <c r="H5" s="7" t="s">
        <v>33</v>
      </c>
      <c r="I5" s="7">
        <v>6.7</v>
      </c>
      <c r="J5" s="7">
        <v>3</v>
      </c>
      <c r="K5" s="8">
        <v>80</v>
      </c>
    </row>
    <row r="6" spans="1:11" x14ac:dyDescent="0.3">
      <c r="A6" s="10">
        <v>4</v>
      </c>
      <c r="B6" s="9" t="s">
        <v>38</v>
      </c>
      <c r="C6" s="8">
        <v>22</v>
      </c>
      <c r="D6" s="7" t="s">
        <v>15</v>
      </c>
      <c r="E6" s="7" t="s">
        <v>41</v>
      </c>
      <c r="F6" s="7" t="s">
        <v>26</v>
      </c>
      <c r="G6" s="7" t="s">
        <v>28</v>
      </c>
      <c r="H6" s="7" t="s">
        <v>33</v>
      </c>
      <c r="I6" s="7">
        <v>6.7</v>
      </c>
      <c r="J6" s="7">
        <v>3</v>
      </c>
      <c r="K6" s="8">
        <v>80</v>
      </c>
    </row>
    <row r="7" spans="1:11" x14ac:dyDescent="0.3">
      <c r="A7" s="10">
        <v>5</v>
      </c>
      <c r="B7" s="9" t="s">
        <v>39</v>
      </c>
      <c r="C7" s="8">
        <v>22</v>
      </c>
      <c r="D7" s="7" t="s">
        <v>15</v>
      </c>
      <c r="E7" s="7" t="s">
        <v>23</v>
      </c>
      <c r="F7" s="7" t="s">
        <v>26</v>
      </c>
      <c r="G7" s="7" t="s">
        <v>28</v>
      </c>
      <c r="H7" s="7" t="s">
        <v>33</v>
      </c>
      <c r="I7" s="7">
        <v>6.8</v>
      </c>
      <c r="J7" s="7">
        <v>2</v>
      </c>
      <c r="K7" s="8">
        <v>80</v>
      </c>
    </row>
    <row r="8" spans="1:11" x14ac:dyDescent="0.3">
      <c r="A8" s="10">
        <v>6</v>
      </c>
      <c r="B8" s="9" t="s">
        <v>38</v>
      </c>
      <c r="C8" s="8">
        <v>20</v>
      </c>
      <c r="D8" s="7" t="s">
        <v>14</v>
      </c>
      <c r="E8" s="7" t="s">
        <v>22</v>
      </c>
      <c r="F8" s="7" t="s">
        <v>26</v>
      </c>
      <c r="G8" s="7" t="s">
        <v>28</v>
      </c>
      <c r="H8" s="7" t="s">
        <v>33</v>
      </c>
      <c r="I8" s="7">
        <v>5.8</v>
      </c>
      <c r="J8" s="7">
        <v>1</v>
      </c>
      <c r="K8" s="9">
        <v>50</v>
      </c>
    </row>
    <row r="9" spans="1:11" x14ac:dyDescent="0.3">
      <c r="A9" s="10">
        <v>7</v>
      </c>
      <c r="B9" s="9" t="s">
        <v>38</v>
      </c>
      <c r="C9" s="8">
        <v>22</v>
      </c>
      <c r="D9" s="7" t="s">
        <v>15</v>
      </c>
      <c r="E9" s="7" t="s">
        <v>21</v>
      </c>
      <c r="F9" s="7" t="s">
        <v>26</v>
      </c>
      <c r="G9" s="7" t="s">
        <v>28</v>
      </c>
      <c r="H9" s="7" t="s">
        <v>33</v>
      </c>
      <c r="I9" s="7">
        <v>5.3</v>
      </c>
      <c r="J9" s="7">
        <v>1</v>
      </c>
      <c r="K9" s="9">
        <v>60</v>
      </c>
    </row>
    <row r="10" spans="1:11" x14ac:dyDescent="0.3">
      <c r="A10" s="10">
        <v>8</v>
      </c>
      <c r="B10" s="9" t="s">
        <v>38</v>
      </c>
      <c r="C10" s="8">
        <v>24</v>
      </c>
      <c r="D10" s="7" t="s">
        <v>14</v>
      </c>
      <c r="E10" s="7" t="s">
        <v>72</v>
      </c>
      <c r="F10" s="7" t="s">
        <v>26</v>
      </c>
      <c r="G10" s="7" t="s">
        <v>28</v>
      </c>
      <c r="H10" s="7" t="s">
        <v>33</v>
      </c>
      <c r="I10" s="7">
        <v>5</v>
      </c>
      <c r="J10" s="7">
        <v>1</v>
      </c>
      <c r="K10" s="9">
        <v>40</v>
      </c>
    </row>
    <row r="11" spans="1:11" x14ac:dyDescent="0.3">
      <c r="A11" s="10">
        <v>9</v>
      </c>
      <c r="B11" s="9" t="s">
        <v>39</v>
      </c>
      <c r="C11" s="8">
        <v>20</v>
      </c>
      <c r="D11" s="7" t="s">
        <v>14</v>
      </c>
      <c r="E11" s="7" t="s">
        <v>72</v>
      </c>
      <c r="F11" s="7" t="s">
        <v>26</v>
      </c>
      <c r="G11" s="7" t="s">
        <v>28</v>
      </c>
      <c r="H11" s="7" t="s">
        <v>33</v>
      </c>
      <c r="I11" s="7">
        <v>5</v>
      </c>
      <c r="J11" s="7">
        <v>1</v>
      </c>
      <c r="K11" s="9">
        <v>40</v>
      </c>
    </row>
    <row r="12" spans="1:11" x14ac:dyDescent="0.3">
      <c r="A12" s="10">
        <v>10</v>
      </c>
      <c r="B12" s="9" t="s">
        <v>38</v>
      </c>
      <c r="C12" s="8">
        <v>21</v>
      </c>
      <c r="D12" s="7" t="s">
        <v>14</v>
      </c>
      <c r="E12" s="7" t="s">
        <v>72</v>
      </c>
      <c r="F12" s="7" t="s">
        <v>26</v>
      </c>
      <c r="G12" s="7" t="s">
        <v>28</v>
      </c>
      <c r="H12" s="7" t="s">
        <v>33</v>
      </c>
      <c r="I12" s="7">
        <v>5</v>
      </c>
      <c r="J12" s="7">
        <v>1</v>
      </c>
      <c r="K12" s="8">
        <v>40</v>
      </c>
    </row>
    <row r="13" spans="1:11" x14ac:dyDescent="0.3">
      <c r="A13" s="10">
        <v>11</v>
      </c>
      <c r="B13" s="9" t="s">
        <v>39</v>
      </c>
      <c r="C13" s="8">
        <v>22</v>
      </c>
      <c r="D13" s="7" t="s">
        <v>15</v>
      </c>
      <c r="E13" s="7" t="s">
        <v>19</v>
      </c>
      <c r="F13" s="7" t="s">
        <v>26</v>
      </c>
      <c r="G13" s="7" t="s">
        <v>28</v>
      </c>
      <c r="H13" s="7" t="s">
        <v>34</v>
      </c>
      <c r="I13" s="7">
        <v>6.5</v>
      </c>
      <c r="J13" s="7">
        <v>2</v>
      </c>
      <c r="K13" s="8">
        <v>60</v>
      </c>
    </row>
    <row r="14" spans="1:11" x14ac:dyDescent="0.3">
      <c r="A14" s="10">
        <v>12</v>
      </c>
      <c r="B14" s="9" t="s">
        <v>38</v>
      </c>
      <c r="C14" s="8">
        <v>20</v>
      </c>
      <c r="D14" s="7" t="s">
        <v>14</v>
      </c>
      <c r="E14" s="7" t="s">
        <v>23</v>
      </c>
      <c r="F14" s="7" t="s">
        <v>26</v>
      </c>
      <c r="G14" s="7" t="s">
        <v>28</v>
      </c>
      <c r="H14" s="7" t="s">
        <v>33</v>
      </c>
      <c r="I14" s="7">
        <v>6.8</v>
      </c>
      <c r="J14" s="7">
        <v>2</v>
      </c>
      <c r="K14" s="9">
        <v>90</v>
      </c>
    </row>
    <row r="15" spans="1:11" x14ac:dyDescent="0.3">
      <c r="A15" s="10">
        <v>13</v>
      </c>
      <c r="B15" s="9" t="s">
        <v>38</v>
      </c>
      <c r="C15" s="8">
        <v>21</v>
      </c>
      <c r="D15" s="7" t="s">
        <v>14</v>
      </c>
      <c r="E15" s="7" t="s">
        <v>73</v>
      </c>
      <c r="F15" s="7" t="s">
        <v>26</v>
      </c>
      <c r="G15" s="7" t="s">
        <v>28</v>
      </c>
      <c r="H15" s="7" t="s">
        <v>34</v>
      </c>
      <c r="I15" s="7">
        <v>7.3</v>
      </c>
      <c r="J15" s="7">
        <v>3</v>
      </c>
      <c r="K15" s="8">
        <v>90</v>
      </c>
    </row>
    <row r="16" spans="1:11" x14ac:dyDescent="0.3">
      <c r="A16" s="10">
        <v>14</v>
      </c>
      <c r="B16" s="9" t="s">
        <v>71</v>
      </c>
      <c r="C16" s="8">
        <v>22</v>
      </c>
      <c r="D16" s="7" t="s">
        <v>14</v>
      </c>
      <c r="E16" s="7" t="s">
        <v>23</v>
      </c>
      <c r="F16" s="7" t="s">
        <v>26</v>
      </c>
      <c r="G16" s="7" t="s">
        <v>28</v>
      </c>
      <c r="H16" s="7" t="s">
        <v>33</v>
      </c>
      <c r="I16" s="7">
        <v>6.8</v>
      </c>
      <c r="J16" s="7">
        <v>2</v>
      </c>
      <c r="K16" s="9">
        <v>60</v>
      </c>
    </row>
    <row r="17" spans="1:11" x14ac:dyDescent="0.3">
      <c r="A17" s="10">
        <v>15</v>
      </c>
      <c r="B17" s="9" t="s">
        <v>38</v>
      </c>
      <c r="C17" s="8">
        <v>24</v>
      </c>
      <c r="D17" s="7" t="s">
        <v>14</v>
      </c>
      <c r="E17" s="7" t="s">
        <v>25</v>
      </c>
      <c r="F17" s="7" t="s">
        <v>26</v>
      </c>
      <c r="G17" s="7" t="s">
        <v>28</v>
      </c>
      <c r="H17" s="7" t="s">
        <v>33</v>
      </c>
      <c r="I17" s="7">
        <v>7.4</v>
      </c>
      <c r="J17" s="7">
        <v>3</v>
      </c>
      <c r="K17" s="9">
        <v>100</v>
      </c>
    </row>
  </sheetData>
  <autoFilter ref="A2:K17" xr:uid="{FB88ABAC-6CC6-492C-B038-C337D34C3E96}"/>
  <mergeCells count="1">
    <mergeCell ref="A1:K1"/>
  </mergeCells>
  <dataValidations count="1">
    <dataValidation allowBlank="1" showInputMessage="1" showErrorMessage="1" promptTitle="Total Fare(pesos)" prompt="Any number between 0 to 5000" sqref="K3:K17" xr:uid="{F31DF613-7E50-4C60-B61C-BEB062307D35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89D3-07F6-4240-AD7B-C74465ACC360}">
  <dimension ref="A1:K25"/>
  <sheetViews>
    <sheetView workbookViewId="0">
      <selection activeCell="G27" sqref="G27"/>
    </sheetView>
  </sheetViews>
  <sheetFormatPr defaultRowHeight="14.4" x14ac:dyDescent="0.3"/>
  <cols>
    <col min="4" max="4" width="16.33203125" customWidth="1"/>
    <col min="5" max="5" width="15" customWidth="1"/>
    <col min="6" max="6" width="14.33203125" customWidth="1"/>
    <col min="7" max="7" width="18.109375" customWidth="1"/>
    <col min="8" max="8" width="17.44140625" customWidth="1"/>
    <col min="9" max="9" width="20.33203125" customWidth="1"/>
    <col min="10" max="10" width="15" customWidth="1"/>
    <col min="11" max="11" width="11.109375" customWidth="1"/>
  </cols>
  <sheetData>
    <row r="1" spans="1:1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thickBot="1" x14ac:dyDescent="0.35">
      <c r="A2" s="19" t="s">
        <v>4</v>
      </c>
      <c r="B2" s="19" t="s">
        <v>5</v>
      </c>
      <c r="C2" s="19" t="s">
        <v>6</v>
      </c>
      <c r="D2" s="19" t="s">
        <v>7</v>
      </c>
      <c r="E2" s="19" t="s">
        <v>18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44</v>
      </c>
    </row>
    <row r="3" spans="1:11" ht="15" thickBot="1" x14ac:dyDescent="0.35">
      <c r="A3" s="10">
        <v>1</v>
      </c>
      <c r="B3" s="5" t="s">
        <v>38</v>
      </c>
      <c r="C3" s="6">
        <v>21</v>
      </c>
      <c r="D3" s="7" t="s">
        <v>14</v>
      </c>
      <c r="E3" s="7" t="s">
        <v>23</v>
      </c>
      <c r="F3" s="7" t="s">
        <v>26</v>
      </c>
      <c r="G3" s="7" t="s">
        <v>28</v>
      </c>
      <c r="H3" s="7" t="s">
        <v>33</v>
      </c>
      <c r="I3" s="7">
        <v>6.8</v>
      </c>
      <c r="J3" s="7">
        <v>2</v>
      </c>
      <c r="K3" s="8">
        <v>60</v>
      </c>
    </row>
    <row r="4" spans="1:11" ht="15" thickBot="1" x14ac:dyDescent="0.35">
      <c r="A4" s="10">
        <v>2</v>
      </c>
      <c r="B4" s="5" t="s">
        <v>39</v>
      </c>
      <c r="C4" s="6">
        <v>21</v>
      </c>
      <c r="D4" s="7" t="s">
        <v>14</v>
      </c>
      <c r="E4" s="7" t="s">
        <v>24</v>
      </c>
      <c r="F4" s="7" t="s">
        <v>26</v>
      </c>
      <c r="G4" s="7" t="s">
        <v>28</v>
      </c>
      <c r="H4" s="7" t="s">
        <v>34</v>
      </c>
      <c r="I4" s="7">
        <v>6.9</v>
      </c>
      <c r="J4" s="7">
        <v>1</v>
      </c>
      <c r="K4" s="8">
        <v>80</v>
      </c>
    </row>
    <row r="5" spans="1:11" ht="15" thickBot="1" x14ac:dyDescent="0.35">
      <c r="A5" s="11">
        <v>3</v>
      </c>
      <c r="B5" s="5" t="s">
        <v>38</v>
      </c>
      <c r="C5" s="6">
        <v>20</v>
      </c>
      <c r="D5" s="7" t="s">
        <v>15</v>
      </c>
      <c r="E5" s="7" t="s">
        <v>24</v>
      </c>
      <c r="F5" s="7" t="s">
        <v>26</v>
      </c>
      <c r="G5" s="7" t="s">
        <v>29</v>
      </c>
      <c r="H5" s="7" t="s">
        <v>33</v>
      </c>
      <c r="I5" s="7">
        <v>6.9</v>
      </c>
      <c r="J5" s="7">
        <v>1</v>
      </c>
      <c r="K5" s="8">
        <v>80</v>
      </c>
    </row>
    <row r="6" spans="1:11" ht="15" thickBot="1" x14ac:dyDescent="0.35">
      <c r="A6" s="10">
        <v>4</v>
      </c>
      <c r="B6" s="5" t="s">
        <v>38</v>
      </c>
      <c r="C6" s="6">
        <v>22</v>
      </c>
      <c r="D6" s="7" t="s">
        <v>16</v>
      </c>
      <c r="E6" s="7" t="s">
        <v>24</v>
      </c>
      <c r="F6" s="7" t="s">
        <v>26</v>
      </c>
      <c r="G6" s="7" t="s">
        <v>29</v>
      </c>
      <c r="H6" s="7" t="s">
        <v>33</v>
      </c>
      <c r="I6" s="7">
        <v>6.9</v>
      </c>
      <c r="J6" s="7">
        <v>1</v>
      </c>
      <c r="K6" s="8">
        <v>80</v>
      </c>
    </row>
    <row r="7" spans="1:11" ht="15" thickBot="1" x14ac:dyDescent="0.35">
      <c r="A7" s="10">
        <v>5</v>
      </c>
      <c r="B7" s="5" t="s">
        <v>38</v>
      </c>
      <c r="C7" s="6">
        <v>22</v>
      </c>
      <c r="D7" s="7" t="s">
        <v>15</v>
      </c>
      <c r="E7" s="7" t="s">
        <v>23</v>
      </c>
      <c r="F7" s="7" t="s">
        <v>26</v>
      </c>
      <c r="G7" s="7" t="s">
        <v>28</v>
      </c>
      <c r="H7" s="7" t="s">
        <v>33</v>
      </c>
      <c r="I7" s="7">
        <v>6.8</v>
      </c>
      <c r="J7" s="7">
        <v>2</v>
      </c>
      <c r="K7" s="8">
        <v>80</v>
      </c>
    </row>
    <row r="8" spans="1:11" ht="15" thickBot="1" x14ac:dyDescent="0.35">
      <c r="A8" s="10">
        <v>6</v>
      </c>
      <c r="B8" s="5" t="s">
        <v>38</v>
      </c>
      <c r="C8" s="6">
        <v>20</v>
      </c>
      <c r="D8" s="7" t="s">
        <v>14</v>
      </c>
      <c r="E8" s="7" t="s">
        <v>23</v>
      </c>
      <c r="F8" s="7" t="s">
        <v>26</v>
      </c>
      <c r="G8" s="7" t="s">
        <v>28</v>
      </c>
      <c r="H8" s="7" t="s">
        <v>33</v>
      </c>
      <c r="I8" s="7">
        <v>6.8</v>
      </c>
      <c r="J8" s="7">
        <v>1</v>
      </c>
      <c r="K8" s="9">
        <v>90</v>
      </c>
    </row>
    <row r="9" spans="1:11" ht="15" thickBot="1" x14ac:dyDescent="0.35">
      <c r="A9" s="10">
        <v>7</v>
      </c>
      <c r="B9" s="5" t="s">
        <v>38</v>
      </c>
      <c r="C9" s="6">
        <v>22</v>
      </c>
      <c r="D9" s="7" t="s">
        <v>16</v>
      </c>
      <c r="E9" s="7" t="s">
        <v>21</v>
      </c>
      <c r="F9" s="7" t="s">
        <v>26</v>
      </c>
      <c r="G9" s="7" t="s">
        <v>28</v>
      </c>
      <c r="H9" s="7" t="s">
        <v>33</v>
      </c>
      <c r="I9" s="7">
        <v>5.3</v>
      </c>
      <c r="J9" s="7">
        <v>1</v>
      </c>
      <c r="K9" s="9">
        <v>60</v>
      </c>
    </row>
    <row r="10" spans="1:11" ht="15" thickBot="1" x14ac:dyDescent="0.35">
      <c r="A10" s="10">
        <v>8</v>
      </c>
      <c r="B10" s="5" t="s">
        <v>38</v>
      </c>
      <c r="C10" s="6">
        <v>26</v>
      </c>
      <c r="D10" s="7" t="s">
        <v>14</v>
      </c>
      <c r="E10" s="7" t="s">
        <v>21</v>
      </c>
      <c r="F10" s="7" t="s">
        <v>27</v>
      </c>
      <c r="G10" s="7" t="s">
        <v>28</v>
      </c>
      <c r="H10" s="7" t="s">
        <v>33</v>
      </c>
      <c r="I10" s="7">
        <v>5.3</v>
      </c>
      <c r="J10" s="7">
        <v>1</v>
      </c>
      <c r="K10" s="9">
        <v>60</v>
      </c>
    </row>
    <row r="11" spans="1:11" ht="15" thickBot="1" x14ac:dyDescent="0.35">
      <c r="A11" s="10">
        <v>9</v>
      </c>
      <c r="B11" s="5" t="s">
        <v>39</v>
      </c>
      <c r="C11" s="6">
        <v>19</v>
      </c>
      <c r="D11" s="7" t="s">
        <v>16</v>
      </c>
      <c r="E11" s="7" t="s">
        <v>21</v>
      </c>
      <c r="F11" s="7" t="s">
        <v>26</v>
      </c>
      <c r="G11" s="7" t="s">
        <v>29</v>
      </c>
      <c r="H11" s="7" t="s">
        <v>34</v>
      </c>
      <c r="I11" s="7">
        <v>5.3</v>
      </c>
      <c r="J11" s="7">
        <v>1</v>
      </c>
      <c r="K11" s="9">
        <v>60</v>
      </c>
    </row>
    <row r="12" spans="1:11" ht="15" thickBot="1" x14ac:dyDescent="0.35">
      <c r="A12" s="10">
        <v>10</v>
      </c>
      <c r="B12" s="5" t="s">
        <v>39</v>
      </c>
      <c r="C12" s="6">
        <v>21</v>
      </c>
      <c r="D12" s="7" t="s">
        <v>14</v>
      </c>
      <c r="E12" s="7" t="s">
        <v>21</v>
      </c>
      <c r="F12" s="7" t="s">
        <v>26</v>
      </c>
      <c r="G12" s="7" t="s">
        <v>28</v>
      </c>
      <c r="H12" s="7" t="s">
        <v>33</v>
      </c>
      <c r="I12" s="7">
        <v>5.3</v>
      </c>
      <c r="J12" s="7">
        <v>2</v>
      </c>
      <c r="K12" s="8">
        <v>90</v>
      </c>
    </row>
    <row r="13" spans="1:11" ht="15" thickBot="1" x14ac:dyDescent="0.35">
      <c r="A13" s="10">
        <v>11</v>
      </c>
      <c r="B13" s="5" t="s">
        <v>39</v>
      </c>
      <c r="C13" s="6">
        <v>22</v>
      </c>
      <c r="D13" s="7" t="s">
        <v>15</v>
      </c>
      <c r="E13" s="7" t="s">
        <v>17</v>
      </c>
      <c r="F13" s="7" t="s">
        <v>26</v>
      </c>
      <c r="G13" s="7" t="s">
        <v>28</v>
      </c>
      <c r="H13" s="7" t="s">
        <v>34</v>
      </c>
      <c r="I13" s="7">
        <v>7.3</v>
      </c>
      <c r="J13" s="7">
        <v>2</v>
      </c>
      <c r="K13" s="8">
        <v>80</v>
      </c>
    </row>
    <row r="14" spans="1:11" ht="15" thickBot="1" x14ac:dyDescent="0.35">
      <c r="A14" s="10">
        <v>12</v>
      </c>
      <c r="B14" s="5" t="s">
        <v>38</v>
      </c>
      <c r="C14" s="6">
        <v>21</v>
      </c>
      <c r="D14" s="7" t="s">
        <v>14</v>
      </c>
      <c r="E14" s="7" t="s">
        <v>23</v>
      </c>
      <c r="F14" s="7" t="s">
        <v>26</v>
      </c>
      <c r="G14" s="7" t="s">
        <v>28</v>
      </c>
      <c r="H14" s="7" t="s">
        <v>33</v>
      </c>
      <c r="I14" s="7">
        <v>6.9</v>
      </c>
      <c r="J14" s="7">
        <v>2</v>
      </c>
      <c r="K14" s="9">
        <v>60</v>
      </c>
    </row>
    <row r="15" spans="1:11" ht="15" thickBot="1" x14ac:dyDescent="0.35">
      <c r="A15" s="10">
        <v>13</v>
      </c>
      <c r="B15" s="5" t="s">
        <v>38</v>
      </c>
      <c r="C15" s="6">
        <v>21</v>
      </c>
      <c r="D15" s="7" t="s">
        <v>15</v>
      </c>
      <c r="E15" s="7" t="s">
        <v>17</v>
      </c>
      <c r="F15" s="7" t="s">
        <v>26</v>
      </c>
      <c r="G15" s="7" t="s">
        <v>28</v>
      </c>
      <c r="H15" s="7" t="s">
        <v>34</v>
      </c>
      <c r="I15" s="7">
        <v>7.3</v>
      </c>
      <c r="J15" s="7">
        <v>3</v>
      </c>
      <c r="K15" s="8">
        <v>90</v>
      </c>
    </row>
    <row r="16" spans="1:11" ht="15" thickBot="1" x14ac:dyDescent="0.35">
      <c r="A16" s="10">
        <v>14</v>
      </c>
      <c r="B16" s="5" t="s">
        <v>38</v>
      </c>
      <c r="C16" s="6">
        <v>32</v>
      </c>
      <c r="D16" s="7" t="s">
        <v>15</v>
      </c>
      <c r="E16" s="7" t="s">
        <v>23</v>
      </c>
      <c r="F16" s="7" t="s">
        <v>27</v>
      </c>
      <c r="G16" s="7" t="s">
        <v>28</v>
      </c>
      <c r="H16" s="7" t="s">
        <v>33</v>
      </c>
      <c r="I16" s="7">
        <v>6.9</v>
      </c>
      <c r="J16" s="7">
        <v>2</v>
      </c>
      <c r="K16" s="9">
        <v>60</v>
      </c>
    </row>
    <row r="17" spans="1:11" ht="15" thickBot="1" x14ac:dyDescent="0.35">
      <c r="A17" s="10">
        <v>15</v>
      </c>
      <c r="B17" s="5" t="s">
        <v>38</v>
      </c>
      <c r="C17" s="6">
        <v>22</v>
      </c>
      <c r="D17" s="7" t="s">
        <v>14</v>
      </c>
      <c r="E17" s="7" t="s">
        <v>17</v>
      </c>
      <c r="F17" s="7" t="s">
        <v>26</v>
      </c>
      <c r="G17" s="7" t="s">
        <v>28</v>
      </c>
      <c r="H17" s="7" t="s">
        <v>36</v>
      </c>
      <c r="I17" s="7">
        <v>7.4</v>
      </c>
      <c r="J17" s="7">
        <v>3</v>
      </c>
      <c r="K17" s="9">
        <v>100</v>
      </c>
    </row>
    <row r="19" spans="1:11" x14ac:dyDescent="0.3">
      <c r="A19" s="31" t="s">
        <v>75</v>
      </c>
    </row>
    <row r="20" spans="1:11" x14ac:dyDescent="0.3">
      <c r="A20" s="30" t="s">
        <v>74</v>
      </c>
    </row>
    <row r="21" spans="1:11" x14ac:dyDescent="0.3">
      <c r="A21" s="30" t="s">
        <v>76</v>
      </c>
    </row>
    <row r="22" spans="1:11" x14ac:dyDescent="0.3">
      <c r="A22" s="30" t="s">
        <v>79</v>
      </c>
    </row>
    <row r="23" spans="1:11" x14ac:dyDescent="0.3">
      <c r="A23" s="30" t="s">
        <v>82</v>
      </c>
    </row>
    <row r="24" spans="1:11" x14ac:dyDescent="0.3">
      <c r="A24" s="30" t="s">
        <v>85</v>
      </c>
    </row>
    <row r="25" spans="1:11" x14ac:dyDescent="0.3">
      <c r="A25" s="30" t="s">
        <v>86</v>
      </c>
    </row>
  </sheetData>
  <autoFilter ref="A2:K32" xr:uid="{54DB028B-F451-45DD-BC13-4C5A764CEF27}"/>
  <mergeCells count="1">
    <mergeCell ref="A1:K1"/>
  </mergeCells>
  <conditionalFormatting sqref="B3:B17">
    <cfRule type="containsText" dxfId="3" priority="6" operator="containsText" text="Female">
      <formula>NOT(ISERROR(SEARCH("Female",B3)))</formula>
    </cfRule>
    <cfRule type="containsText" dxfId="2" priority="13" operator="containsText" text="FEMALE">
      <formula>NOT(ISERROR(SEARCH("FEMALE",B3)))</formula>
    </cfRule>
  </conditionalFormatting>
  <conditionalFormatting sqref="C3:C17">
    <cfRule type="colorScale" priority="11">
      <colorScale>
        <cfvo type="min"/>
        <cfvo type="max"/>
        <color rgb="FFFCFCFF"/>
        <color rgb="FF63BE7B"/>
      </colorScale>
    </cfRule>
    <cfRule type="cellIs" dxfId="1" priority="12" operator="between">
      <formula>18</formula>
      <formula>70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F3:F17">
    <cfRule type="containsText" dxfId="0" priority="4" operator="containsText" text="Single">
      <formula>NOT(ISERROR(SEARCH("Single",F3)))</formula>
    </cfRule>
  </conditionalFormatting>
  <conditionalFormatting sqref="I3:I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{1DFDEED0-E9E8-4E7D-B248-DA3742B639E5}</x14:id>
        </ext>
      </extLst>
    </cfRule>
  </conditionalFormatting>
  <conditionalFormatting sqref="J3:J17">
    <cfRule type="colorScale" priority="8">
      <colorScale>
        <cfvo type="min"/>
        <cfvo type="max"/>
        <color rgb="FFFCFCFF"/>
        <color rgb="FFF8696B"/>
      </colorScale>
    </cfRule>
  </conditionalFormatting>
  <conditionalFormatting sqref="K3:K17">
    <cfRule type="colorScale" priority="7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dataValidations count="1">
    <dataValidation allowBlank="1" showInputMessage="1" showErrorMessage="1" promptTitle="Total Fare(pesos)" prompt="Any number between 0 to 5000" sqref="K3:K17" xr:uid="{AF81D393-2346-4F94-B1B7-C39CE0FD856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DEED0-E9E8-4E7D-B248-DA3742B63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D49A-469F-4510-AA49-2ABD18E4F8A0}">
  <dimension ref="A1:N42"/>
  <sheetViews>
    <sheetView tabSelected="1" workbookViewId="0">
      <selection activeCell="K30" sqref="K30"/>
    </sheetView>
  </sheetViews>
  <sheetFormatPr defaultRowHeight="14.4" x14ac:dyDescent="0.3"/>
  <sheetData>
    <row r="1" spans="1:14" ht="15.6" x14ac:dyDescent="0.3">
      <c r="A1" s="32" t="s">
        <v>75</v>
      </c>
    </row>
    <row r="2" spans="1:14" x14ac:dyDescent="0.3">
      <c r="A2" s="1"/>
    </row>
    <row r="3" spans="1:14" x14ac:dyDescent="0.3">
      <c r="A3" s="1" t="s">
        <v>74</v>
      </c>
      <c r="N3" s="1" t="s">
        <v>76</v>
      </c>
    </row>
    <row r="4" spans="1:14" x14ac:dyDescent="0.3">
      <c r="A4" t="s">
        <v>78</v>
      </c>
      <c r="N4" t="s">
        <v>77</v>
      </c>
    </row>
    <row r="21" spans="1:14" x14ac:dyDescent="0.3">
      <c r="A21" s="1" t="s">
        <v>80</v>
      </c>
      <c r="N21" s="1" t="s">
        <v>82</v>
      </c>
    </row>
    <row r="22" spans="1:14" x14ac:dyDescent="0.3">
      <c r="A22" t="s">
        <v>81</v>
      </c>
      <c r="N22" t="s">
        <v>83</v>
      </c>
    </row>
    <row r="40" spans="1:14" x14ac:dyDescent="0.3">
      <c r="A40" s="1" t="s">
        <v>84</v>
      </c>
      <c r="N40" s="1" t="s">
        <v>86</v>
      </c>
    </row>
    <row r="41" spans="1:14" x14ac:dyDescent="0.3">
      <c r="A41" t="s">
        <v>87</v>
      </c>
      <c r="N41" t="s">
        <v>89</v>
      </c>
    </row>
    <row r="42" spans="1:14" x14ac:dyDescent="0.3">
      <c r="A42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- 1</vt:lpstr>
      <vt:lpstr>week - 2</vt:lpstr>
      <vt:lpstr>week - 3</vt:lpstr>
      <vt:lpstr>week - 4</vt:lpstr>
      <vt:lpstr>week - 5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Erasga</dc:creator>
  <cp:lastModifiedBy>mae erasga</cp:lastModifiedBy>
  <dcterms:created xsi:type="dcterms:W3CDTF">2022-06-23T22:29:07Z</dcterms:created>
  <dcterms:modified xsi:type="dcterms:W3CDTF">2024-04-28T15:04:13Z</dcterms:modified>
</cp:coreProperties>
</file>