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D17B2B1-B6C1-40E1-8D39-C9F95710DB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4" i="1" l="1"/>
  <c r="H74" i="1"/>
  <c r="W3" i="1"/>
  <c r="U3" i="1"/>
  <c r="H3" i="1"/>
  <c r="Y3" i="1"/>
  <c r="X3" i="1"/>
  <c r="Q3" i="1"/>
  <c r="P3" i="1"/>
  <c r="O26" i="1"/>
  <c r="O27" i="1"/>
  <c r="O28" i="1"/>
  <c r="O29" i="1"/>
  <c r="O30" i="1"/>
  <c r="O31" i="1"/>
  <c r="O32" i="1"/>
  <c r="O33" i="1"/>
  <c r="O34" i="1"/>
  <c r="O25" i="1"/>
  <c r="O23" i="1"/>
  <c r="J3" i="1"/>
  <c r="D74" i="1"/>
  <c r="D3" i="1"/>
  <c r="B23" i="1"/>
  <c r="B94" i="1"/>
  <c r="L74" i="1"/>
  <c r="K74" i="1"/>
  <c r="L3" i="1"/>
  <c r="K3" i="1"/>
  <c r="B96" i="1" l="1"/>
  <c r="B97" i="1"/>
  <c r="B98" i="1"/>
  <c r="B99" i="1"/>
  <c r="B100" i="1"/>
  <c r="B101" i="1"/>
  <c r="B102" i="1"/>
  <c r="B103" i="1"/>
  <c r="B104" i="1"/>
  <c r="B105" i="1"/>
  <c r="B26" i="1"/>
  <c r="B27" i="1"/>
  <c r="B28" i="1"/>
  <c r="B29" i="1"/>
  <c r="B30" i="1"/>
  <c r="B31" i="1"/>
  <c r="B32" i="1"/>
  <c r="B33" i="1"/>
  <c r="B34" i="1"/>
  <c r="B25" i="1"/>
  <c r="C3" i="1" s="1"/>
  <c r="C74" i="1" l="1"/>
</calcChain>
</file>

<file path=xl/sharedStrings.xml><?xml version="1.0" encoding="utf-8"?>
<sst xmlns="http://schemas.openxmlformats.org/spreadsheetml/2006/main" count="98" uniqueCount="76">
  <si>
    <t>Price Today</t>
  </si>
  <si>
    <t>Std Dev 10</t>
  </si>
  <si>
    <t>Twenty Moving Average</t>
  </si>
  <si>
    <t>Monthly Inflation Rate</t>
  </si>
  <si>
    <t>Volume</t>
  </si>
  <si>
    <t>DXY</t>
  </si>
  <si>
    <t>SP Open</t>
  </si>
  <si>
    <t>VIX</t>
  </si>
  <si>
    <t>Crude</t>
  </si>
  <si>
    <t>Return Today</t>
  </si>
  <si>
    <t>Return 1 Day Prior</t>
  </si>
  <si>
    <t>8 августа</t>
  </si>
  <si>
    <t>20 декабря</t>
  </si>
  <si>
    <t>1,791.35</t>
  </si>
  <si>
    <t>7 августа</t>
  </si>
  <si>
    <t>17 декабря</t>
  </si>
  <si>
    <t>6 августа</t>
  </si>
  <si>
    <t>16 декабря</t>
  </si>
  <si>
    <t>5 августа</t>
  </si>
  <si>
    <t>15 декабря</t>
  </si>
  <si>
    <t>2 августа</t>
  </si>
  <si>
    <t>14 декабря</t>
  </si>
  <si>
    <t>1 августа</t>
  </si>
  <si>
    <t>13 декабря</t>
  </si>
  <si>
    <t>31 июля</t>
  </si>
  <si>
    <t>10 декабря</t>
  </si>
  <si>
    <t>30 июля</t>
  </si>
  <si>
    <t>9 декабря</t>
  </si>
  <si>
    <t>29 июля</t>
  </si>
  <si>
    <t>8 декабря</t>
  </si>
  <si>
    <t>26 июля</t>
  </si>
  <si>
    <t>7 декабря</t>
  </si>
  <si>
    <t>25 июля</t>
  </si>
  <si>
    <t>6 декабря</t>
  </si>
  <si>
    <t>24 июля</t>
  </si>
  <si>
    <t>3 декабря</t>
  </si>
  <si>
    <t>23 июля</t>
  </si>
  <si>
    <t>2 декабря</t>
  </si>
  <si>
    <t>22 июля</t>
  </si>
  <si>
    <t>1 декабря</t>
  </si>
  <si>
    <t>19 июля</t>
  </si>
  <si>
    <t>30 ноября</t>
  </si>
  <si>
    <t>18 июля</t>
  </si>
  <si>
    <t>29 ноября</t>
  </si>
  <si>
    <t>17 июля</t>
  </si>
  <si>
    <t>26 ноября</t>
  </si>
  <si>
    <t>16 июля</t>
  </si>
  <si>
    <t>25 ноября</t>
  </si>
  <si>
    <t>15 июля</t>
  </si>
  <si>
    <t>24 ноября</t>
  </si>
  <si>
    <t>12 июля</t>
  </si>
  <si>
    <t>23 ноября</t>
  </si>
  <si>
    <t>11 июля</t>
  </si>
  <si>
    <t>22 ноября</t>
  </si>
  <si>
    <t>27 сентября</t>
  </si>
  <si>
    <t>2,5(пред)</t>
  </si>
  <si>
    <t>100 (26ое)</t>
  </si>
  <si>
    <t>26 сентября</t>
  </si>
  <si>
    <t>25 сентября</t>
  </si>
  <si>
    <t>24 сентября</t>
  </si>
  <si>
    <t>23 сентября</t>
  </si>
  <si>
    <t>20 сентября</t>
  </si>
  <si>
    <t>19 сентября</t>
  </si>
  <si>
    <t>18 сентября</t>
  </si>
  <si>
    <t>17 сентября</t>
  </si>
  <si>
    <t>16 сентября</t>
  </si>
  <si>
    <t>13 сентября</t>
  </si>
  <si>
    <t>12 сентября</t>
  </si>
  <si>
    <t>11 сентября</t>
  </si>
  <si>
    <t>10 сентября</t>
  </si>
  <si>
    <t>9 сентября</t>
  </si>
  <si>
    <t>6 сентября</t>
  </si>
  <si>
    <t>5 сентября</t>
  </si>
  <si>
    <t>3 сентября</t>
  </si>
  <si>
    <t>2 сентября</t>
  </si>
  <si>
    <t>30 августа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</si>
</sst>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5"/>
  <sheetViews>
    <sheetView tabSelected="1" topLeftCell="A62" workbookViewId="0">
      <selection activeCell="J78" sqref="J78"/>
    </sheetView>
  </sheetViews>
  <sheetFormatPr defaultRowHeight="15"/>
  <cols>
    <col min="1" max="1" width="13.7109375" customWidth="1"/>
    <col min="2" max="2" width="17" customWidth="1"/>
    <col min="3" max="3" width="13.42578125" customWidth="1"/>
    <col min="4" max="4" width="12.42578125" customWidth="1"/>
    <col min="6" max="6" width="11" customWidth="1"/>
    <col min="8" max="8" width="12.7109375" customWidth="1"/>
    <col min="14" max="14" width="11.5703125" customWidth="1"/>
    <col min="15" max="15" width="11.140625" customWidth="1"/>
  </cols>
  <sheetData>
    <row r="1" spans="1:25" ht="38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5">
      <c r="A2" t="s">
        <v>11</v>
      </c>
      <c r="N2" t="s">
        <v>12</v>
      </c>
      <c r="O2" t="s">
        <v>13</v>
      </c>
    </row>
    <row r="3" spans="1:25">
      <c r="A3" t="s">
        <v>14</v>
      </c>
      <c r="B3" s="2">
        <v>2385.83</v>
      </c>
      <c r="C3" s="3">
        <f>SQRT(SUM(B25:B34)/9)</f>
        <v>30.155077626606559</v>
      </c>
      <c r="D3" s="3">
        <f>AVERAGE(B3:B22)</f>
        <v>2414.7450000000003</v>
      </c>
      <c r="E3" s="2">
        <v>3</v>
      </c>
      <c r="F3" s="2">
        <v>96</v>
      </c>
      <c r="G3" s="2">
        <v>103.2</v>
      </c>
      <c r="H3" s="2">
        <f>5293.13/H4</f>
        <v>1.0166544381744078</v>
      </c>
      <c r="I3" s="2">
        <v>24.77</v>
      </c>
      <c r="J3" s="2">
        <f>72.84/J4</f>
        <v>0.98619008935824537</v>
      </c>
      <c r="K3" s="3">
        <f>B3/B4</f>
        <v>1.0003899534571679</v>
      </c>
      <c r="L3" s="3">
        <f>B4/B5</f>
        <v>0.99128381832767365</v>
      </c>
      <c r="N3" t="s">
        <v>15</v>
      </c>
      <c r="O3" s="2">
        <v>1798.19</v>
      </c>
      <c r="P3" s="3">
        <f>SQRT(SUM(O25:O34)/9)</f>
        <v>8.4375823288164362</v>
      </c>
      <c r="Q3" s="3">
        <f>AVERAGE(O3:O22)</f>
        <v>1785.6504999999997</v>
      </c>
      <c r="R3" s="2">
        <v>7</v>
      </c>
      <c r="S3" s="2">
        <v>71</v>
      </c>
      <c r="T3" s="2">
        <v>96.57</v>
      </c>
      <c r="U3" s="2">
        <f>4652.5/U4</f>
        <v>0.98588087210990161</v>
      </c>
      <c r="V3" s="2">
        <v>20.7</v>
      </c>
      <c r="W3" s="2">
        <f>71.92/W4</f>
        <v>1.0061555679910463</v>
      </c>
      <c r="X3" s="3">
        <f>O3/O4</f>
        <v>0.99964421318301344</v>
      </c>
      <c r="Y3" s="3">
        <f>O4/O5</f>
        <v>1.0107035701041702</v>
      </c>
    </row>
    <row r="4" spans="1:25">
      <c r="A4" t="s">
        <v>16</v>
      </c>
      <c r="B4" s="2">
        <v>2384.9</v>
      </c>
      <c r="H4" s="2">
        <v>5206.42</v>
      </c>
      <c r="J4" s="2">
        <v>73.86</v>
      </c>
      <c r="N4" t="s">
        <v>17</v>
      </c>
      <c r="O4" s="2">
        <v>1798.83</v>
      </c>
      <c r="U4" s="2">
        <v>4719.13</v>
      </c>
      <c r="W4" s="2">
        <v>71.48</v>
      </c>
    </row>
    <row r="5" spans="1:25">
      <c r="A5" t="s">
        <v>18</v>
      </c>
      <c r="B5" s="2">
        <v>2405.87</v>
      </c>
      <c r="N5" t="s">
        <v>19</v>
      </c>
      <c r="O5" s="2">
        <v>1779.78</v>
      </c>
    </row>
    <row r="6" spans="1:25">
      <c r="A6" t="s">
        <v>20</v>
      </c>
      <c r="B6" s="2">
        <v>2442.7399999999998</v>
      </c>
      <c r="N6" t="s">
        <v>21</v>
      </c>
      <c r="O6" s="2">
        <v>1772.51</v>
      </c>
    </row>
    <row r="7" spans="1:25">
      <c r="A7" t="s">
        <v>22</v>
      </c>
      <c r="B7" s="2">
        <v>2447.17</v>
      </c>
      <c r="N7" t="s">
        <v>23</v>
      </c>
      <c r="O7" s="2">
        <v>1785.9</v>
      </c>
    </row>
    <row r="8" spans="1:25">
      <c r="A8" t="s">
        <v>24</v>
      </c>
      <c r="B8" s="2">
        <v>2447.23</v>
      </c>
      <c r="N8" t="s">
        <v>25</v>
      </c>
      <c r="O8" s="2">
        <v>1783.15</v>
      </c>
    </row>
    <row r="9" spans="1:25">
      <c r="A9" t="s">
        <v>26</v>
      </c>
      <c r="B9" s="2">
        <v>2411.09</v>
      </c>
      <c r="N9" t="s">
        <v>27</v>
      </c>
      <c r="O9" s="2">
        <v>1776.42</v>
      </c>
    </row>
    <row r="10" spans="1:25">
      <c r="A10" t="s">
        <v>28</v>
      </c>
      <c r="B10" s="2">
        <v>2382.4699999999998</v>
      </c>
      <c r="N10" t="s">
        <v>29</v>
      </c>
      <c r="O10" s="2">
        <v>1783.7</v>
      </c>
    </row>
    <row r="11" spans="1:25">
      <c r="A11" t="s">
        <v>30</v>
      </c>
      <c r="B11" s="2">
        <v>2387.11</v>
      </c>
      <c r="N11" t="s">
        <v>31</v>
      </c>
      <c r="O11" s="2">
        <v>1784.7</v>
      </c>
    </row>
    <row r="12" spans="1:25">
      <c r="A12" t="s">
        <v>32</v>
      </c>
      <c r="B12" s="2">
        <v>2365.37</v>
      </c>
      <c r="N12" t="s">
        <v>33</v>
      </c>
      <c r="O12" s="2">
        <v>1781</v>
      </c>
    </row>
    <row r="13" spans="1:25">
      <c r="A13" t="s">
        <v>34</v>
      </c>
      <c r="B13" s="2">
        <v>2400.12</v>
      </c>
      <c r="N13" t="s">
        <v>35</v>
      </c>
      <c r="O13" s="2">
        <v>1783.45</v>
      </c>
    </row>
    <row r="14" spans="1:25">
      <c r="A14" t="s">
        <v>36</v>
      </c>
      <c r="B14" s="2">
        <v>2409.86</v>
      </c>
      <c r="N14" t="s">
        <v>37</v>
      </c>
      <c r="O14" s="2">
        <v>1769.12</v>
      </c>
    </row>
    <row r="15" spans="1:25">
      <c r="A15" t="s">
        <v>38</v>
      </c>
      <c r="B15" s="2">
        <v>2397.0500000000002</v>
      </c>
      <c r="N15" t="s">
        <v>39</v>
      </c>
      <c r="O15" s="2">
        <v>1781.91</v>
      </c>
    </row>
    <row r="16" spans="1:25">
      <c r="A16" t="s">
        <v>40</v>
      </c>
      <c r="B16" s="2">
        <v>2400.9499999999998</v>
      </c>
      <c r="N16" t="s">
        <v>41</v>
      </c>
      <c r="O16" s="2">
        <v>1773.46</v>
      </c>
    </row>
    <row r="17" spans="1:15">
      <c r="A17" t="s">
        <v>42</v>
      </c>
      <c r="B17" s="2">
        <v>2442.71</v>
      </c>
      <c r="N17" t="s">
        <v>43</v>
      </c>
      <c r="O17" s="2">
        <v>1786.93</v>
      </c>
    </row>
    <row r="18" spans="1:15">
      <c r="A18" t="s">
        <v>44</v>
      </c>
      <c r="B18" s="2">
        <v>2462.44</v>
      </c>
      <c r="N18" t="s">
        <v>45</v>
      </c>
      <c r="O18" s="2">
        <v>1792.6</v>
      </c>
    </row>
    <row r="19" spans="1:15">
      <c r="A19" t="s">
        <v>46</v>
      </c>
      <c r="B19" s="2">
        <v>2469.65</v>
      </c>
      <c r="N19" t="s">
        <v>47</v>
      </c>
      <c r="O19" s="2">
        <v>1792</v>
      </c>
    </row>
    <row r="20" spans="1:15">
      <c r="A20" t="s">
        <v>48</v>
      </c>
      <c r="B20" s="2">
        <v>2423.87</v>
      </c>
      <c r="N20" t="s">
        <v>49</v>
      </c>
      <c r="O20" s="2">
        <v>1789.58</v>
      </c>
    </row>
    <row r="21" spans="1:15">
      <c r="A21" t="s">
        <v>50</v>
      </c>
      <c r="B21" s="2">
        <v>2411.71</v>
      </c>
      <c r="N21" t="s">
        <v>51</v>
      </c>
      <c r="O21" s="2">
        <v>1790.68</v>
      </c>
    </row>
    <row r="22" spans="1:15">
      <c r="A22" t="s">
        <v>52</v>
      </c>
      <c r="B22" s="2">
        <v>2416.7600000000002</v>
      </c>
      <c r="N22" t="s">
        <v>53</v>
      </c>
      <c r="O22" s="2">
        <v>1809.1</v>
      </c>
    </row>
    <row r="23" spans="1:15">
      <c r="B23">
        <f>AVERAGE(B3:B12)</f>
        <v>2405.9780000000001</v>
      </c>
      <c r="O23">
        <f>AVERAGE(O3:O12)</f>
        <v>1784.4180000000001</v>
      </c>
    </row>
    <row r="25" spans="1:15">
      <c r="B25">
        <f>POWER(ABS(B3-$B$23),2)</f>
        <v>405.94190400000559</v>
      </c>
      <c r="O25">
        <f>POWER(ABS(O3-$O$23),2)</f>
        <v>189.6679839999982</v>
      </c>
    </row>
    <row r="26" spans="1:15">
      <c r="B26">
        <f>POWER(ABS(B4-$B$23),2)</f>
        <v>444.28208399999892</v>
      </c>
      <c r="O26">
        <f t="shared" ref="O26:O34" si="0">POWER(ABS(O4-$O$23),2)</f>
        <v>207.70574399999444</v>
      </c>
    </row>
    <row r="27" spans="1:15">
      <c r="B27">
        <f>POWER(ABS(B5-$B$23),2)</f>
        <v>1.1664000000037719E-2</v>
      </c>
      <c r="O27">
        <f t="shared" si="0"/>
        <v>21.511044000001366</v>
      </c>
    </row>
    <row r="28" spans="1:15">
      <c r="B28">
        <f>POWER(ABS(B6-$B$23),2)</f>
        <v>1351.4446439999792</v>
      </c>
      <c r="O28">
        <f t="shared" si="0"/>
        <v>141.80046400000307</v>
      </c>
    </row>
    <row r="29" spans="1:15">
      <c r="B29">
        <f>POWER(ABS(B7-$B$23),2)</f>
        <v>1696.7808640000005</v>
      </c>
      <c r="O29">
        <f t="shared" si="0"/>
        <v>2.1963239999999136</v>
      </c>
    </row>
    <row r="30" spans="1:15">
      <c r="B30">
        <f>POWER(ABS(B8-$B$23),2)</f>
        <v>1701.7275039999961</v>
      </c>
      <c r="O30">
        <f t="shared" si="0"/>
        <v>1.6078240000000739</v>
      </c>
    </row>
    <row r="31" spans="1:15">
      <c r="B31">
        <f>POWER(ABS(B9-$B$23),2)</f>
        <v>26.13254400000082</v>
      </c>
      <c r="O31">
        <f t="shared" si="0"/>
        <v>63.968004000000754</v>
      </c>
    </row>
    <row r="32" spans="1:15">
      <c r="B32">
        <f>POWER(ABS(B10-$B$23),2)</f>
        <v>552.62606400001243</v>
      </c>
      <c r="O32">
        <f t="shared" si="0"/>
        <v>0.51552400000010712</v>
      </c>
    </row>
    <row r="33" spans="2:15">
      <c r="B33">
        <f>POWER(ABS(B11-$B$23),2)</f>
        <v>356.00142399999766</v>
      </c>
      <c r="O33">
        <f t="shared" si="0"/>
        <v>7.9523999999957934E-2</v>
      </c>
    </row>
    <row r="34" spans="2:15">
      <c r="B34">
        <f>POWER(ABS(B12-$B$23),2)</f>
        <v>1649.0096640000143</v>
      </c>
      <c r="O34">
        <f t="shared" si="0"/>
        <v>11.682724000000821</v>
      </c>
    </row>
    <row r="73" spans="1:12" ht="38.25">
      <c r="B73" s="1" t="s">
        <v>0</v>
      </c>
      <c r="C73" s="1" t="s">
        <v>1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  <c r="I73" s="1" t="s">
        <v>7</v>
      </c>
      <c r="J73" s="1" t="s">
        <v>8</v>
      </c>
      <c r="K73" s="1" t="s">
        <v>9</v>
      </c>
      <c r="L73" s="1" t="s">
        <v>10</v>
      </c>
    </row>
    <row r="74" spans="1:12">
      <c r="A74" t="s">
        <v>54</v>
      </c>
      <c r="B74" s="2">
        <v>2658.27</v>
      </c>
      <c r="C74" s="3">
        <f>SQRT(SUM(B96:B105)/9)</f>
        <v>41.090327991443971</v>
      </c>
      <c r="D74" s="3">
        <f>AVERAGE(B74:B93)</f>
        <v>2570.0365000000006</v>
      </c>
      <c r="E74" s="2" t="s">
        <v>55</v>
      </c>
      <c r="F74" s="2" t="s">
        <v>56</v>
      </c>
      <c r="G74" s="2">
        <v>100.42</v>
      </c>
      <c r="H74" s="2">
        <f>5755.36/H75</f>
        <v>0.99880948662147562</v>
      </c>
      <c r="I74" s="2">
        <v>15.64</v>
      </c>
      <c r="J74" s="2">
        <f>67.45/J75</f>
        <v>0.96508799542137647</v>
      </c>
      <c r="K74" s="3">
        <f>B74/B75</f>
        <v>0.99416947783354392</v>
      </c>
      <c r="L74" s="3">
        <f>B75/B76</f>
        <v>1.00587228439763</v>
      </c>
    </row>
    <row r="75" spans="1:12">
      <c r="A75" t="s">
        <v>57</v>
      </c>
      <c r="B75" s="2">
        <v>2673.86</v>
      </c>
      <c r="H75" s="2">
        <v>5762.22</v>
      </c>
      <c r="J75" s="2">
        <v>69.89</v>
      </c>
    </row>
    <row r="76" spans="1:12">
      <c r="A76" t="s">
        <v>58</v>
      </c>
      <c r="B76" s="2">
        <v>2658.25</v>
      </c>
    </row>
    <row r="77" spans="1:12">
      <c r="A77" t="s">
        <v>59</v>
      </c>
      <c r="B77" s="2">
        <v>2659.5</v>
      </c>
    </row>
    <row r="78" spans="1:12">
      <c r="A78" t="s">
        <v>60</v>
      </c>
      <c r="B78" s="2">
        <v>2627.56</v>
      </c>
    </row>
    <row r="79" spans="1:12">
      <c r="A79" t="s">
        <v>61</v>
      </c>
      <c r="B79" s="2">
        <v>2622.15</v>
      </c>
    </row>
    <row r="80" spans="1:12">
      <c r="A80" t="s">
        <v>62</v>
      </c>
      <c r="B80" s="2">
        <v>2588.5500000000002</v>
      </c>
    </row>
    <row r="81" spans="1:2">
      <c r="A81" t="s">
        <v>63</v>
      </c>
      <c r="B81" s="2">
        <v>2560.5100000000002</v>
      </c>
    </row>
    <row r="82" spans="1:2">
      <c r="A82" t="s">
        <v>64</v>
      </c>
      <c r="B82" s="2">
        <v>2575.35</v>
      </c>
    </row>
    <row r="83" spans="1:2">
      <c r="A83" t="s">
        <v>65</v>
      </c>
      <c r="B83" s="2">
        <v>2584.91</v>
      </c>
    </row>
    <row r="84" spans="1:2">
      <c r="A84" t="s">
        <v>66</v>
      </c>
      <c r="B84" s="2">
        <v>2578.41</v>
      </c>
    </row>
    <row r="85" spans="1:2">
      <c r="A85" t="s">
        <v>67</v>
      </c>
      <c r="B85" s="2">
        <v>2559.6999999999998</v>
      </c>
    </row>
    <row r="86" spans="1:2">
      <c r="A86" t="s">
        <v>68</v>
      </c>
      <c r="B86" s="2">
        <v>2513.35</v>
      </c>
    </row>
    <row r="87" spans="1:2">
      <c r="A87" t="s">
        <v>69</v>
      </c>
      <c r="B87" s="2">
        <v>2519.87</v>
      </c>
    </row>
    <row r="88" spans="1:2">
      <c r="A88" t="s">
        <v>70</v>
      </c>
      <c r="B88" s="2">
        <v>2508</v>
      </c>
    </row>
    <row r="89" spans="1:2">
      <c r="A89" t="s">
        <v>71</v>
      </c>
      <c r="B89" s="2">
        <v>2497.31</v>
      </c>
    </row>
    <row r="90" spans="1:2">
      <c r="A90" t="s">
        <v>72</v>
      </c>
      <c r="B90" s="2">
        <v>2518.6799999999998</v>
      </c>
    </row>
    <row r="91" spans="1:2">
      <c r="A91" t="s">
        <v>73</v>
      </c>
      <c r="B91" s="2">
        <v>2494.8000000000002</v>
      </c>
    </row>
    <row r="92" spans="1:2">
      <c r="A92" t="s">
        <v>74</v>
      </c>
      <c r="B92" s="2">
        <v>2498.3000000000002</v>
      </c>
    </row>
    <row r="93" spans="1:2">
      <c r="A93" t="s">
        <v>75</v>
      </c>
      <c r="B93" s="2">
        <v>2503.4</v>
      </c>
    </row>
    <row r="94" spans="1:2">
      <c r="B94">
        <f>AVERAGE(B74:B83)</f>
        <v>2620.8910000000001</v>
      </c>
    </row>
    <row r="96" spans="1:2">
      <c r="B96">
        <f>POWER(ABS(B74-$B$94),2)</f>
        <v>1397.1896409999929</v>
      </c>
    </row>
    <row r="97" spans="2:2">
      <c r="B97">
        <f>POWER(ABS(B75-$B$94),2)</f>
        <v>2805.7149610000056</v>
      </c>
    </row>
    <row r="98" spans="2:2">
      <c r="B98">
        <f>POWER(ABS(B76-$B$94),2)</f>
        <v>1395.6948809999942</v>
      </c>
    </row>
    <row r="99" spans="2:2">
      <c r="B99">
        <f>POWER(ABS(B77-$B$94),2)</f>
        <v>1490.654880999994</v>
      </c>
    </row>
    <row r="100" spans="2:2">
      <c r="B100">
        <f>POWER(ABS(B78-$B$94),2)</f>
        <v>44.475560999998251</v>
      </c>
    </row>
    <row r="101" spans="2:2">
      <c r="B101">
        <f>POWER(ABS(B79-$B$94),2)</f>
        <v>1.5850810000000366</v>
      </c>
    </row>
    <row r="102" spans="2:2">
      <c r="B102">
        <f>POWER(ABS(B80-$B$94),2)</f>
        <v>1045.9402809999931</v>
      </c>
    </row>
    <row r="103" spans="2:2">
      <c r="B103">
        <f>POWER(ABS(B81-$B$94),2)</f>
        <v>3645.8651609999829</v>
      </c>
    </row>
    <row r="104" spans="2:2">
      <c r="B104">
        <f>POWER(ABS(B82-$B$94),2)</f>
        <v>2073.9826810000154</v>
      </c>
    </row>
    <row r="105" spans="2:2">
      <c r="B105">
        <f>POWER(ABS(B83-$B$94),2)</f>
        <v>1294.6323610000159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2024-09-28T22:57:18Z</dcterms:created>
  <dcterms:modified xsi:type="dcterms:W3CDTF">2024-09-29T12:55:52Z</dcterms:modified>
  <cp:category/>
  <cp:contentStatus/>
</cp:coreProperties>
</file>